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C:\Users\AkamineN\Desktop\NEW\group\"/>
    </mc:Choice>
  </mc:AlternateContent>
  <xr:revisionPtr revIDLastSave="0" documentId="13_ncr:1_{8C53F06A-FE22-45DA-A902-4E0232FE6920}" xr6:coauthVersionLast="47" xr6:coauthVersionMax="47" xr10:uidLastSave="{00000000-0000-0000-0000-000000000000}"/>
  <bookViews>
    <workbookView xWindow="-110" yWindow="-110" windowWidth="19420" windowHeight="11500" xr2:uid="{9886EA66-F2BA-4BA3-B8C2-380EF9691938}"/>
  </bookViews>
  <sheets>
    <sheet name="Titles" sheetId="92" r:id="rId1"/>
    <sheet name="Read_Me" sheetId="91" r:id="rId2"/>
    <sheet name="R0201" sheetId="2" r:id="rId3"/>
    <sheet name="R0202" sheetId="3" r:id="rId4"/>
    <sheet name="R0203" sheetId="4" r:id="rId5"/>
    <sheet name="R0204" sheetId="5" r:id="rId6"/>
    <sheet name="R0205" sheetId="6" r:id="rId7"/>
    <sheet name="R0206" sheetId="7" r:id="rId8"/>
    <sheet name="R0207" sheetId="8" r:id="rId9"/>
    <sheet name="R0208" sheetId="9" r:id="rId10"/>
    <sheet name="R0209" sheetId="10" r:id="rId11"/>
    <sheet name="R0501" sheetId="11" r:id="rId12"/>
    <sheet name="R0502" sheetId="12" r:id="rId13"/>
    <sheet name="R0503" sheetId="13" r:id="rId14"/>
    <sheet name="R0504" sheetId="14" r:id="rId15"/>
    <sheet name="R0505" sheetId="15" r:id="rId16"/>
    <sheet name="R0601" sheetId="16" r:id="rId17"/>
    <sheet name="R0701" sheetId="17" r:id="rId18"/>
    <sheet name="R0702" sheetId="18" r:id="rId19"/>
    <sheet name="R0703" sheetId="19" r:id="rId20"/>
    <sheet name="R0801" sheetId="20" r:id="rId21"/>
    <sheet name="R0802" sheetId="21" r:id="rId22"/>
    <sheet name="R0803" sheetId="22" r:id="rId23"/>
    <sheet name="R0804" sheetId="23" r:id="rId24"/>
    <sheet name="R0805" sheetId="24" r:id="rId25"/>
    <sheet name="R1001" sheetId="25" r:id="rId26"/>
    <sheet name="R1101" sheetId="26" r:id="rId27"/>
    <sheet name="R1102" sheetId="27" r:id="rId28"/>
    <sheet name="R1103" sheetId="28" r:id="rId29"/>
    <sheet name="R1104" sheetId="29" r:id="rId30"/>
    <sheet name="R1105" sheetId="30" r:id="rId31"/>
    <sheet name="R1106" sheetId="31" r:id="rId32"/>
    <sheet name="R1201" sheetId="32" r:id="rId33"/>
    <sheet name="R1202" sheetId="33" r:id="rId34"/>
    <sheet name="R1203" sheetId="34" r:id="rId35"/>
    <sheet name="R1204" sheetId="35" r:id="rId36"/>
    <sheet name="R1205" sheetId="36" r:id="rId37"/>
    <sheet name="R1251" sheetId="37" r:id="rId38"/>
    <sheet name="R1252" sheetId="38" r:id="rId39"/>
    <sheet name="R1253" sheetId="39" r:id="rId40"/>
    <sheet name="R1254" sheetId="40" r:id="rId41"/>
    <sheet name="R1303" sheetId="41" r:id="rId42"/>
    <sheet name="R1304" sheetId="42" r:id="rId43"/>
    <sheet name="R1501" sheetId="43" r:id="rId44"/>
    <sheet name="R1502" sheetId="44" r:id="rId45"/>
    <sheet name="R1503" sheetId="45" r:id="rId46"/>
    <sheet name="R1601" sheetId="46" r:id="rId47"/>
    <sheet name="R1602" sheetId="47" r:id="rId48"/>
    <sheet name="R1603" sheetId="48" r:id="rId49"/>
    <sheet name="R1701" sheetId="49" r:id="rId50"/>
    <sheet name="R1702" sheetId="50" r:id="rId51"/>
    <sheet name="R1703" sheetId="51" r:id="rId52"/>
    <sheet name="R1704" sheetId="52" r:id="rId53"/>
    <sheet name="R1810" sheetId="53" r:id="rId54"/>
    <sheet name="R1811" sheetId="54" r:id="rId55"/>
    <sheet name="R1901" sheetId="55" r:id="rId56"/>
    <sheet name="R1902" sheetId="56" r:id="rId57"/>
    <sheet name="R1903" sheetId="57" r:id="rId58"/>
    <sheet name="R1904" sheetId="58" r:id="rId59"/>
    <sheet name="R2001" sheetId="59" r:id="rId60"/>
    <sheet name="R2002" sheetId="60" r:id="rId61"/>
    <sheet name="R2101" sheetId="61" r:id="rId62"/>
    <sheet name="R2201" sheetId="62" r:id="rId63"/>
    <sheet name="R2301" sheetId="63" r:id="rId64"/>
    <sheet name="R2302" sheetId="64" r:id="rId65"/>
    <sheet name="R2303" sheetId="65" r:id="rId66"/>
    <sheet name="R2304" sheetId="66" r:id="rId67"/>
    <sheet name="R2401" sheetId="67" r:id="rId68"/>
    <sheet name="R2403" sheetId="68" r:id="rId69"/>
    <sheet name="R2404" sheetId="69" r:id="rId70"/>
    <sheet name="R2405" sheetId="70" r:id="rId71"/>
    <sheet name="R2406" sheetId="71" r:id="rId72"/>
    <sheet name="R2407" sheetId="72" r:id="rId73"/>
    <sheet name="R2408" sheetId="73" r:id="rId74"/>
    <sheet name="R2501" sheetId="74" r:id="rId75"/>
    <sheet name="R2502" sheetId="75" r:id="rId76"/>
    <sheet name="R2503" sheetId="76" r:id="rId77"/>
    <sheet name="R2504" sheetId="77" r:id="rId78"/>
    <sheet name="R2505" sheetId="78" r:id="rId79"/>
    <sheet name="R2506" sheetId="79" r:id="rId80"/>
    <sheet name="R2507" sheetId="80" r:id="rId81"/>
    <sheet name="R2509" sheetId="81" r:id="rId82"/>
    <sheet name="R2510" sheetId="82" r:id="rId83"/>
    <sheet name="R2511" sheetId="83" r:id="rId84"/>
    <sheet name="R2512" sheetId="84" r:id="rId85"/>
    <sheet name="R2513" sheetId="85" r:id="rId86"/>
    <sheet name="R2514" sheetId="86" r:id="rId87"/>
    <sheet name="R2515" sheetId="87" r:id="rId88"/>
    <sheet name="R2701" sheetId="88" r:id="rId89"/>
    <sheet name="R2702" sheetId="89" r:id="rId90"/>
    <sheet name="R2801" sheetId="90" r:id="rId91"/>
  </sheets>
  <definedNames>
    <definedName name="_xlnm._FilterDatabase" localSheetId="2" hidden="1">'R0201'!$A$9:$D$62</definedName>
    <definedName name="_xlnm._FilterDatabase" localSheetId="3" hidden="1">'R0202'!$A$9:$D$62</definedName>
    <definedName name="_xlnm._FilterDatabase" localSheetId="4" hidden="1">'R0203'!$A$9:$D$62</definedName>
    <definedName name="_xlnm._FilterDatabase" localSheetId="5" hidden="1">'R0204'!$A$9:$D$62</definedName>
    <definedName name="_xlnm._FilterDatabase" localSheetId="6" hidden="1">'R0205'!$A$9:$D$62</definedName>
    <definedName name="_xlnm._FilterDatabase" localSheetId="7" hidden="1">'R0206'!$A$9:$D$62</definedName>
    <definedName name="_xlnm._FilterDatabase" localSheetId="8" hidden="1">'R0207'!$A$9:$D$62</definedName>
    <definedName name="_xlnm._FilterDatabase" localSheetId="9" hidden="1">'R0208'!$A$9:$D$62</definedName>
    <definedName name="_xlnm._FilterDatabase" localSheetId="10" hidden="1">'R0209'!$A$9:$D$62</definedName>
    <definedName name="_xlnm._FilterDatabase" localSheetId="11" hidden="1">'R0501'!$A$9:$D$62</definedName>
    <definedName name="_xlnm._FilterDatabase" localSheetId="12" hidden="1">'R0502'!$A$9:$D$62</definedName>
    <definedName name="_xlnm._FilterDatabase" localSheetId="13" hidden="1">'R0503'!$A$9:$D$62</definedName>
    <definedName name="_xlnm._FilterDatabase" localSheetId="14" hidden="1">'R0504'!$A$9:$D$62</definedName>
    <definedName name="_xlnm._FilterDatabase" localSheetId="15" hidden="1">'R0505'!$A$9:$D$62</definedName>
    <definedName name="_xlnm._FilterDatabase" localSheetId="16" hidden="1">'R0601'!$A$9:$D$62</definedName>
    <definedName name="_xlnm._FilterDatabase" localSheetId="17" hidden="1">'R0701'!$A$9:$D$62</definedName>
    <definedName name="_xlnm._FilterDatabase" localSheetId="18" hidden="1">'R0702'!$A$9:$D$62</definedName>
    <definedName name="_xlnm._FilterDatabase" localSheetId="19" hidden="1">'R0703'!$A$9:$D$62</definedName>
    <definedName name="_xlnm._FilterDatabase" localSheetId="20" hidden="1">'R0801'!$A$9:$D$62</definedName>
    <definedName name="_xlnm._FilterDatabase" localSheetId="21" hidden="1">'R0802'!$A$9:$D$62</definedName>
    <definedName name="_xlnm._FilterDatabase" localSheetId="22" hidden="1">'R0803'!$A$9:$D$62</definedName>
    <definedName name="_xlnm._FilterDatabase" localSheetId="23" hidden="1">'R0804'!$A$9:$D$62</definedName>
    <definedName name="_xlnm._FilterDatabase" localSheetId="24" hidden="1">'R0805'!$A$9:$D$62</definedName>
    <definedName name="_xlnm._FilterDatabase" localSheetId="25" hidden="1">'R1001'!$A$9:$D$62</definedName>
    <definedName name="_xlnm._FilterDatabase" localSheetId="26" hidden="1">'R1101'!$A$9:$D$62</definedName>
    <definedName name="_xlnm._FilterDatabase" localSheetId="27" hidden="1">'R1102'!$A$9:$D$62</definedName>
    <definedName name="_xlnm._FilterDatabase" localSheetId="28" hidden="1">'R1103'!$A$9:$D$62</definedName>
    <definedName name="_xlnm._FilterDatabase" localSheetId="29" hidden="1">'R1104'!$A$9:$D$62</definedName>
    <definedName name="_xlnm._FilterDatabase" localSheetId="30" hidden="1">'R1105'!$A$9:$D$62</definedName>
    <definedName name="_xlnm._FilterDatabase" localSheetId="31" hidden="1">'R1106'!$A$9:$D$62</definedName>
    <definedName name="_xlnm._FilterDatabase" localSheetId="32" hidden="1">'R1201'!$A$9:$D$62</definedName>
    <definedName name="_xlnm._FilterDatabase" localSheetId="33" hidden="1">'R1202'!$A$9:$D$62</definedName>
    <definedName name="_xlnm._FilterDatabase" localSheetId="34" hidden="1">'R1203'!$A$9:$D$62</definedName>
    <definedName name="_xlnm._FilterDatabase" localSheetId="35" hidden="1">'R1204'!$A$9:$D$62</definedName>
    <definedName name="_xlnm._FilterDatabase" localSheetId="36" hidden="1">'R1205'!$A$9:$D$62</definedName>
    <definedName name="_xlnm._FilterDatabase" localSheetId="37" hidden="1">'R1251'!$A$9:$D$62</definedName>
    <definedName name="_xlnm._FilterDatabase" localSheetId="38" hidden="1">'R1252'!$A$9:$D$62</definedName>
    <definedName name="_xlnm._FilterDatabase" localSheetId="39" hidden="1">'R1253'!$A$9:$D$62</definedName>
    <definedName name="_xlnm._FilterDatabase" localSheetId="40" hidden="1">'R1254'!$A$9:$D$62</definedName>
    <definedName name="_xlnm._FilterDatabase" localSheetId="41" hidden="1">'R1303'!$A$9:$D$62</definedName>
    <definedName name="_xlnm._FilterDatabase" localSheetId="42" hidden="1">'R1304'!$A$9:$D$62</definedName>
    <definedName name="_xlnm._FilterDatabase" localSheetId="43" hidden="1">'R1501'!$A$9:$D$62</definedName>
    <definedName name="_xlnm._FilterDatabase" localSheetId="44" hidden="1">'R1502'!$A$9:$D$62</definedName>
    <definedName name="_xlnm._FilterDatabase" localSheetId="45" hidden="1">'R1503'!$A$9:$D$62</definedName>
    <definedName name="_xlnm._FilterDatabase" localSheetId="46" hidden="1">'R1601'!$A$9:$D$62</definedName>
    <definedName name="_xlnm._FilterDatabase" localSheetId="47" hidden="1">'R1602'!$A$9:$D$62</definedName>
    <definedName name="_xlnm._FilterDatabase" localSheetId="48" hidden="1">'R1603'!$A$9:$D$62</definedName>
    <definedName name="_xlnm._FilterDatabase" localSheetId="49" hidden="1">'R1701'!$A$9:$D$62</definedName>
    <definedName name="_xlnm._FilterDatabase" localSheetId="50" hidden="1">'R1702'!$A$9:$D$62</definedName>
    <definedName name="_xlnm._FilterDatabase" localSheetId="51" hidden="1">'R1703'!$A$9:$D$62</definedName>
    <definedName name="_xlnm._FilterDatabase" localSheetId="52" hidden="1">'R1704'!$A$9:$D$62</definedName>
    <definedName name="_xlnm._FilterDatabase" localSheetId="53" hidden="1">'R1810'!$A$9:$D$62</definedName>
    <definedName name="_xlnm._FilterDatabase" localSheetId="54" hidden="1">'R1811'!$A$9:$D$62</definedName>
    <definedName name="_xlnm._FilterDatabase" localSheetId="55" hidden="1">'R1901'!$A$9:$D$62</definedName>
    <definedName name="_xlnm._FilterDatabase" localSheetId="56" hidden="1">'R1902'!$A$9:$D$62</definedName>
    <definedName name="_xlnm._FilterDatabase" localSheetId="57" hidden="1">'R1903'!$A$9:$D$62</definedName>
    <definedName name="_xlnm._FilterDatabase" localSheetId="58" hidden="1">'R1904'!$A$9:$D$62</definedName>
    <definedName name="_xlnm._FilterDatabase" localSheetId="59" hidden="1">'R2001'!$A$9:$D$62</definedName>
    <definedName name="_xlnm._FilterDatabase" localSheetId="60" hidden="1">'R2002'!$A$9:$D$62</definedName>
    <definedName name="_xlnm._FilterDatabase" localSheetId="61" hidden="1">'R2101'!$A$9:$D$62</definedName>
    <definedName name="_xlnm._FilterDatabase" localSheetId="62" hidden="1">'R2201'!$A$9:$D$62</definedName>
    <definedName name="_xlnm._FilterDatabase" localSheetId="63" hidden="1">'R2301'!$A$9:$D$62</definedName>
    <definedName name="_xlnm._FilterDatabase" localSheetId="64" hidden="1">'R2302'!$A$9:$D$62</definedName>
    <definedName name="_xlnm._FilterDatabase" localSheetId="65" hidden="1">'R2303'!$A$9:$D$62</definedName>
    <definedName name="_xlnm._FilterDatabase" localSheetId="66" hidden="1">'R2304'!$A$9:$D$62</definedName>
    <definedName name="_xlnm._FilterDatabase" localSheetId="67" hidden="1">'R2401'!$A$9:$D$62</definedName>
    <definedName name="_xlnm._FilterDatabase" localSheetId="68" hidden="1">'R2403'!$A$9:$D$62</definedName>
    <definedName name="_xlnm._FilterDatabase" localSheetId="69" hidden="1">'R2404'!$A$9:$D$62</definedName>
    <definedName name="_xlnm._FilterDatabase" localSheetId="70" hidden="1">'R2405'!$A$9:$D$62</definedName>
    <definedName name="_xlnm._FilterDatabase" localSheetId="71" hidden="1">'R2406'!$A$9:$D$62</definedName>
    <definedName name="_xlnm._FilterDatabase" localSheetId="72" hidden="1">'R2407'!$A$9:$D$62</definedName>
    <definedName name="_xlnm._FilterDatabase" localSheetId="73" hidden="1">'R2408'!$A$9:$D$62</definedName>
    <definedName name="_xlnm._FilterDatabase" localSheetId="74" hidden="1">'R2501'!$A$9:$D$62</definedName>
    <definedName name="_xlnm._FilterDatabase" localSheetId="75" hidden="1">'R2502'!$A$9:$D$62</definedName>
    <definedName name="_xlnm._FilterDatabase" localSheetId="76" hidden="1">'R2503'!$A$9:$D$62</definedName>
    <definedName name="_xlnm._FilterDatabase" localSheetId="77" hidden="1">'R2504'!$A$9:$D$62</definedName>
    <definedName name="_xlnm._FilterDatabase" localSheetId="78" hidden="1">'R2505'!$A$9:$D$62</definedName>
    <definedName name="_xlnm._FilterDatabase" localSheetId="79" hidden="1">'R2506'!$A$9:$D$62</definedName>
    <definedName name="_xlnm._FilterDatabase" localSheetId="80" hidden="1">'R2507'!$A$9:$D$62</definedName>
    <definedName name="_xlnm._FilterDatabase" localSheetId="81" hidden="1">'R2509'!$A$9:$D$62</definedName>
    <definedName name="_xlnm._FilterDatabase" localSheetId="82" hidden="1">'R2510'!$A$9:$D$62</definedName>
    <definedName name="_xlnm._FilterDatabase" localSheetId="83" hidden="1">'R2511'!$A$9:$D$62</definedName>
    <definedName name="_xlnm._FilterDatabase" localSheetId="84" hidden="1">'R2512'!$A$9:$D$62</definedName>
    <definedName name="_xlnm._FilterDatabase" localSheetId="85" hidden="1">'R2513'!$A$9:$D$62</definedName>
    <definedName name="_xlnm._FilterDatabase" localSheetId="86" hidden="1">'R2514'!$A$9:$D$62</definedName>
    <definedName name="_xlnm._FilterDatabase" localSheetId="87" hidden="1">'R2515'!$A$9:$D$62</definedName>
    <definedName name="_xlnm._FilterDatabase" localSheetId="88" hidden="1">'R2701'!$A$9:$D$62</definedName>
    <definedName name="_xlnm._FilterDatabase" localSheetId="89" hidden="1">'R2702'!$A$9:$D$62</definedName>
    <definedName name="_xlnm._FilterDatabase" localSheetId="90" hidden="1">'R2801'!$A$9:$D$62</definedName>
    <definedName name="_xlnm.Print_Titles" localSheetId="0">Titles!$3:$4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90" l="1"/>
  <c r="B7" i="90"/>
  <c r="E10" i="90"/>
  <c r="G10" i="90"/>
  <c r="I6" i="90" s="1"/>
  <c r="H10" i="90"/>
  <c r="I10" i="90"/>
  <c r="J10" i="90" s="1"/>
  <c r="K10" i="90" s="1"/>
  <c r="G11" i="90"/>
  <c r="L11" i="90" s="1"/>
  <c r="H11" i="90"/>
  <c r="I11" i="90" s="1"/>
  <c r="J11" i="90" s="1"/>
  <c r="K11" i="90" s="1"/>
  <c r="G12" i="90"/>
  <c r="H12" i="90"/>
  <c r="I12" i="90" s="1"/>
  <c r="J12" i="90" s="1"/>
  <c r="K12" i="90" s="1"/>
  <c r="G13" i="90"/>
  <c r="H13" i="90"/>
  <c r="I13" i="90"/>
  <c r="J13" i="90" s="1"/>
  <c r="K13" i="90" s="1"/>
  <c r="G14" i="90"/>
  <c r="H14" i="90"/>
  <c r="I14" i="90" s="1"/>
  <c r="J14" i="90" s="1"/>
  <c r="K14" i="90" s="1"/>
  <c r="G15" i="90"/>
  <c r="H15" i="90"/>
  <c r="I15" i="90"/>
  <c r="J15" i="90"/>
  <c r="K15" i="90"/>
  <c r="G16" i="90"/>
  <c r="H16" i="90"/>
  <c r="I16" i="90"/>
  <c r="J16" i="90"/>
  <c r="K16" i="90"/>
  <c r="G17" i="90"/>
  <c r="L17" i="90" s="1"/>
  <c r="H17" i="90"/>
  <c r="I17" i="90"/>
  <c r="J17" i="90"/>
  <c r="K17" i="90" s="1"/>
  <c r="G18" i="90"/>
  <c r="L18" i="90" s="1"/>
  <c r="H18" i="90"/>
  <c r="I18" i="90"/>
  <c r="J18" i="90" s="1"/>
  <c r="K18" i="90" s="1"/>
  <c r="G19" i="90"/>
  <c r="H19" i="90"/>
  <c r="I19" i="90" s="1"/>
  <c r="J19" i="90" s="1"/>
  <c r="K19" i="90" s="1"/>
  <c r="G20" i="90"/>
  <c r="H20" i="90"/>
  <c r="I20" i="90" s="1"/>
  <c r="J20" i="90" s="1"/>
  <c r="K20" i="90" s="1"/>
  <c r="G21" i="90"/>
  <c r="H21" i="90"/>
  <c r="I21" i="90"/>
  <c r="J21" i="90" s="1"/>
  <c r="K21" i="90" s="1"/>
  <c r="G22" i="90"/>
  <c r="H22" i="90"/>
  <c r="I22" i="90" s="1"/>
  <c r="J22" i="90" s="1"/>
  <c r="K22" i="90" s="1"/>
  <c r="G23" i="90"/>
  <c r="H23" i="90"/>
  <c r="I23" i="90"/>
  <c r="J23" i="90"/>
  <c r="K23" i="90"/>
  <c r="G24" i="90"/>
  <c r="H24" i="90"/>
  <c r="I24" i="90"/>
  <c r="J24" i="90"/>
  <c r="K24" i="90"/>
  <c r="G25" i="90"/>
  <c r="L25" i="90" s="1"/>
  <c r="H25" i="90"/>
  <c r="I25" i="90"/>
  <c r="J25" i="90"/>
  <c r="K25" i="90" s="1"/>
  <c r="G26" i="90"/>
  <c r="L26" i="90" s="1"/>
  <c r="H26" i="90"/>
  <c r="I26" i="90"/>
  <c r="J26" i="90" s="1"/>
  <c r="K26" i="90" s="1"/>
  <c r="G27" i="90"/>
  <c r="H27" i="90"/>
  <c r="I27" i="90" s="1"/>
  <c r="J27" i="90" s="1"/>
  <c r="K27" i="90" s="1"/>
  <c r="G28" i="90"/>
  <c r="L28" i="90" s="1"/>
  <c r="H28" i="90"/>
  <c r="I28" i="90"/>
  <c r="J28" i="90"/>
  <c r="K28" i="90" s="1"/>
  <c r="G29" i="90"/>
  <c r="H29" i="90"/>
  <c r="I29" i="90"/>
  <c r="J29" i="90" s="1"/>
  <c r="K29" i="90" s="1"/>
  <c r="G30" i="90"/>
  <c r="H30" i="90"/>
  <c r="I30" i="90" s="1"/>
  <c r="J30" i="90" s="1"/>
  <c r="K30" i="90" s="1"/>
  <c r="G31" i="90"/>
  <c r="H31" i="90"/>
  <c r="I31" i="90"/>
  <c r="J31" i="90"/>
  <c r="K31" i="90"/>
  <c r="G32" i="90"/>
  <c r="H32" i="90"/>
  <c r="I32" i="90"/>
  <c r="J32" i="90"/>
  <c r="K32" i="90"/>
  <c r="G33" i="90"/>
  <c r="L33" i="90" s="1"/>
  <c r="H33" i="90"/>
  <c r="I33" i="90"/>
  <c r="J33" i="90"/>
  <c r="K33" i="90" s="1"/>
  <c r="G34" i="90"/>
  <c r="L34" i="90" s="1"/>
  <c r="H34" i="90"/>
  <c r="I34" i="90"/>
  <c r="J34" i="90" s="1"/>
  <c r="K34" i="90" s="1"/>
  <c r="G35" i="90"/>
  <c r="L35" i="90" s="1"/>
  <c r="H35" i="90"/>
  <c r="I35" i="90" s="1"/>
  <c r="J35" i="90" s="1"/>
  <c r="K35" i="90" s="1"/>
  <c r="G36" i="90"/>
  <c r="L36" i="90" s="1"/>
  <c r="H36" i="90"/>
  <c r="I36" i="90"/>
  <c r="J36" i="90"/>
  <c r="K36" i="90" s="1"/>
  <c r="G37" i="90"/>
  <c r="H37" i="90"/>
  <c r="I37" i="90"/>
  <c r="J37" i="90" s="1"/>
  <c r="K37" i="90" s="1"/>
  <c r="G38" i="90"/>
  <c r="H38" i="90"/>
  <c r="I38" i="90" s="1"/>
  <c r="J38" i="90" s="1"/>
  <c r="K38" i="90" s="1"/>
  <c r="G39" i="90"/>
  <c r="H39" i="90"/>
  <c r="I39" i="90"/>
  <c r="J39" i="90"/>
  <c r="K39" i="90"/>
  <c r="G40" i="90"/>
  <c r="H40" i="90"/>
  <c r="I40" i="90"/>
  <c r="J40" i="90"/>
  <c r="K40" i="90"/>
  <c r="G41" i="90"/>
  <c r="L41" i="90" s="1"/>
  <c r="H41" i="90"/>
  <c r="I41" i="90"/>
  <c r="J41" i="90"/>
  <c r="K41" i="90" s="1"/>
  <c r="G42" i="90"/>
  <c r="L42" i="90" s="1"/>
  <c r="H42" i="90"/>
  <c r="I42" i="90"/>
  <c r="J42" i="90" s="1"/>
  <c r="K42" i="90" s="1"/>
  <c r="G43" i="90"/>
  <c r="L43" i="90" s="1"/>
  <c r="H43" i="90"/>
  <c r="I43" i="90" s="1"/>
  <c r="J43" i="90" s="1"/>
  <c r="K43" i="90" s="1"/>
  <c r="G44" i="90"/>
  <c r="L44" i="90" s="1"/>
  <c r="H44" i="90"/>
  <c r="I44" i="90"/>
  <c r="J44" i="90"/>
  <c r="K44" i="90" s="1"/>
  <c r="G45" i="90"/>
  <c r="H45" i="90"/>
  <c r="I45" i="90"/>
  <c r="J45" i="90" s="1"/>
  <c r="K45" i="90" s="1"/>
  <c r="G46" i="90"/>
  <c r="H46" i="90"/>
  <c r="I46" i="90" s="1"/>
  <c r="J46" i="90" s="1"/>
  <c r="K46" i="90" s="1"/>
  <c r="G47" i="90"/>
  <c r="H47" i="90"/>
  <c r="I47" i="90"/>
  <c r="J47" i="90"/>
  <c r="K47" i="90"/>
  <c r="G48" i="90"/>
  <c r="H48" i="90"/>
  <c r="I48" i="90"/>
  <c r="J48" i="90"/>
  <c r="K48" i="90"/>
  <c r="G49" i="90"/>
  <c r="L49" i="90" s="1"/>
  <c r="H49" i="90"/>
  <c r="I49" i="90"/>
  <c r="J49" i="90"/>
  <c r="K49" i="90" s="1"/>
  <c r="G50" i="90"/>
  <c r="L50" i="90" s="1"/>
  <c r="H50" i="90"/>
  <c r="I50" i="90"/>
  <c r="J50" i="90" s="1"/>
  <c r="K50" i="90" s="1"/>
  <c r="G51" i="90"/>
  <c r="L51" i="90" s="1"/>
  <c r="H51" i="90"/>
  <c r="I51" i="90" s="1"/>
  <c r="J51" i="90" s="1"/>
  <c r="K51" i="90" s="1"/>
  <c r="G52" i="90"/>
  <c r="L52" i="90" s="1"/>
  <c r="H52" i="90"/>
  <c r="I52" i="90"/>
  <c r="J52" i="90"/>
  <c r="K52" i="90" s="1"/>
  <c r="G53" i="90"/>
  <c r="H53" i="90"/>
  <c r="I53" i="90"/>
  <c r="J53" i="90" s="1"/>
  <c r="K53" i="90" s="1"/>
  <c r="G54" i="90"/>
  <c r="H54" i="90"/>
  <c r="I54" i="90" s="1"/>
  <c r="J54" i="90" s="1"/>
  <c r="K54" i="90" s="1"/>
  <c r="G55" i="90"/>
  <c r="H55" i="90"/>
  <c r="I55" i="90"/>
  <c r="J55" i="90"/>
  <c r="K55" i="90"/>
  <c r="G56" i="90"/>
  <c r="H56" i="90"/>
  <c r="I56" i="90"/>
  <c r="J56" i="90"/>
  <c r="K56" i="90"/>
  <c r="G57" i="90"/>
  <c r="L57" i="90" s="1"/>
  <c r="H57" i="90"/>
  <c r="I57" i="90"/>
  <c r="J57" i="90"/>
  <c r="K57" i="90" s="1"/>
  <c r="G58" i="90"/>
  <c r="L58" i="90" s="1"/>
  <c r="H58" i="90"/>
  <c r="I58" i="90"/>
  <c r="J58" i="90" s="1"/>
  <c r="K58" i="90" s="1"/>
  <c r="G59" i="90"/>
  <c r="L59" i="90" s="1"/>
  <c r="H59" i="90"/>
  <c r="I59" i="90" s="1"/>
  <c r="J59" i="90" s="1"/>
  <c r="K59" i="90" s="1"/>
  <c r="G60" i="90"/>
  <c r="L60" i="90" s="1"/>
  <c r="H60" i="90"/>
  <c r="I60" i="90"/>
  <c r="J60" i="90"/>
  <c r="K60" i="90" s="1"/>
  <c r="G61" i="90"/>
  <c r="H61" i="90"/>
  <c r="I61" i="90"/>
  <c r="J61" i="90" s="1"/>
  <c r="K61" i="90" s="1"/>
  <c r="G62" i="90"/>
  <c r="H62" i="90"/>
  <c r="I62" i="90" s="1"/>
  <c r="J62" i="90" s="1"/>
  <c r="K62" i="90" s="1"/>
  <c r="M41" i="90" l="1"/>
  <c r="M14" i="90"/>
  <c r="M55" i="90"/>
  <c r="M39" i="90"/>
  <c r="M52" i="90"/>
  <c r="N52" i="90" s="1"/>
  <c r="E52" i="90" s="1"/>
  <c r="N50" i="90"/>
  <c r="E50" i="90" s="1"/>
  <c r="M43" i="90"/>
  <c r="N41" i="90"/>
  <c r="E41" i="90" s="1"/>
  <c r="M20" i="90"/>
  <c r="M15" i="90"/>
  <c r="L16" i="90"/>
  <c r="L24" i="90"/>
  <c r="N24" i="90" s="1"/>
  <c r="E24" i="90" s="1"/>
  <c r="L32" i="90"/>
  <c r="L40" i="90"/>
  <c r="L48" i="90"/>
  <c r="L56" i="90"/>
  <c r="L61" i="90"/>
  <c r="L54" i="90"/>
  <c r="N54" i="90" s="1"/>
  <c r="E54" i="90" s="1"/>
  <c r="L23" i="90"/>
  <c r="N23" i="90" s="1"/>
  <c r="E23" i="90" s="1"/>
  <c r="L13" i="90"/>
  <c r="N13" i="90" s="1"/>
  <c r="E13" i="90" s="1"/>
  <c r="L29" i="90"/>
  <c r="L15" i="90"/>
  <c r="L55" i="90"/>
  <c r="L21" i="90"/>
  <c r="L37" i="90"/>
  <c r="L45" i="90"/>
  <c r="L53" i="90"/>
  <c r="L22" i="90"/>
  <c r="N22" i="90" s="1"/>
  <c r="E22" i="90" s="1"/>
  <c r="L46" i="90"/>
  <c r="L62" i="90"/>
  <c r="L31" i="90"/>
  <c r="L14" i="90"/>
  <c r="L30" i="90"/>
  <c r="L38" i="90"/>
  <c r="N38" i="90" s="1"/>
  <c r="E38" i="90" s="1"/>
  <c r="L39" i="90"/>
  <c r="L47" i="90"/>
  <c r="M48" i="90"/>
  <c r="M25" i="90"/>
  <c r="N25" i="90" s="1"/>
  <c r="E25" i="90" s="1"/>
  <c r="M34" i="90"/>
  <c r="N34" i="90" s="1"/>
  <c r="E34" i="90" s="1"/>
  <c r="M56" i="90"/>
  <c r="M49" i="90"/>
  <c r="M45" i="90"/>
  <c r="N43" i="90"/>
  <c r="E43" i="90" s="1"/>
  <c r="L27" i="90"/>
  <c r="M24" i="90"/>
  <c r="L20" i="90"/>
  <c r="N20" i="90" s="1"/>
  <c r="E20" i="90" s="1"/>
  <c r="M44" i="90"/>
  <c r="N44" i="90" s="1"/>
  <c r="E44" i="90" s="1"/>
  <c r="M50" i="90"/>
  <c r="M23" i="90"/>
  <c r="M62" i="90"/>
  <c r="M17" i="90"/>
  <c r="N17" i="90" s="1"/>
  <c r="E17" i="90" s="1"/>
  <c r="M58" i="90"/>
  <c r="N58" i="90" s="1"/>
  <c r="E58" i="90" s="1"/>
  <c r="M12" i="90"/>
  <c r="M60" i="90"/>
  <c r="N60" i="90" s="1"/>
  <c r="E60" i="90" s="1"/>
  <c r="N49" i="90"/>
  <c r="E49" i="90" s="1"/>
  <c r="M11" i="90"/>
  <c r="N11" i="90" s="1"/>
  <c r="E11" i="90" s="1"/>
  <c r="I7" i="90"/>
  <c r="M51" i="90" s="1"/>
  <c r="N51" i="90" s="1"/>
  <c r="E51" i="90" s="1"/>
  <c r="M10" i="90"/>
  <c r="M13" i="90"/>
  <c r="M47" i="90"/>
  <c r="M54" i="90"/>
  <c r="M38" i="90"/>
  <c r="M22" i="90"/>
  <c r="L19" i="90"/>
  <c r="L12" i="90"/>
  <c r="L10" i="90"/>
  <c r="B6" i="89"/>
  <c r="B7" i="89"/>
  <c r="E10" i="89"/>
  <c r="G10" i="89"/>
  <c r="H10" i="89"/>
  <c r="I10" i="89"/>
  <c r="J10" i="89" s="1"/>
  <c r="K10" i="89" s="1"/>
  <c r="G11" i="89"/>
  <c r="H11" i="89"/>
  <c r="I11" i="89" s="1"/>
  <c r="J11" i="89" s="1"/>
  <c r="K11" i="89" s="1"/>
  <c r="G12" i="89"/>
  <c r="H12" i="89"/>
  <c r="I12" i="89" s="1"/>
  <c r="J12" i="89" s="1"/>
  <c r="K12" i="89" s="1"/>
  <c r="G13" i="89"/>
  <c r="H13" i="89"/>
  <c r="I13" i="89"/>
  <c r="J13" i="89"/>
  <c r="K13" i="89"/>
  <c r="G14" i="89"/>
  <c r="H14" i="89"/>
  <c r="I14" i="89"/>
  <c r="J14" i="89"/>
  <c r="K14" i="89"/>
  <c r="G15" i="89"/>
  <c r="H15" i="89"/>
  <c r="I15" i="89"/>
  <c r="J15" i="89"/>
  <c r="K15" i="89"/>
  <c r="G16" i="89"/>
  <c r="H16" i="89"/>
  <c r="I16" i="89" s="1"/>
  <c r="J16" i="89" s="1"/>
  <c r="K16" i="89" s="1"/>
  <c r="G17" i="89"/>
  <c r="H17" i="89"/>
  <c r="I17" i="89"/>
  <c r="J17" i="89"/>
  <c r="K17" i="89" s="1"/>
  <c r="G18" i="89"/>
  <c r="H18" i="89"/>
  <c r="I18" i="89"/>
  <c r="J18" i="89" s="1"/>
  <c r="K18" i="89" s="1"/>
  <c r="G19" i="89"/>
  <c r="H19" i="89"/>
  <c r="I19" i="89" s="1"/>
  <c r="J19" i="89" s="1"/>
  <c r="K19" i="89" s="1"/>
  <c r="G20" i="89"/>
  <c r="H20" i="89"/>
  <c r="I20" i="89" s="1"/>
  <c r="J20" i="89" s="1"/>
  <c r="K20" i="89" s="1"/>
  <c r="G21" i="89"/>
  <c r="H21" i="89"/>
  <c r="I21" i="89"/>
  <c r="J21" i="89"/>
  <c r="K21" i="89"/>
  <c r="G22" i="89"/>
  <c r="H22" i="89"/>
  <c r="I22" i="89"/>
  <c r="J22" i="89"/>
  <c r="K22" i="89"/>
  <c r="G23" i="89"/>
  <c r="H23" i="89"/>
  <c r="I23" i="89"/>
  <c r="J23" i="89"/>
  <c r="K23" i="89"/>
  <c r="G24" i="89"/>
  <c r="H24" i="89"/>
  <c r="I24" i="89" s="1"/>
  <c r="J24" i="89" s="1"/>
  <c r="K24" i="89" s="1"/>
  <c r="G25" i="89"/>
  <c r="H25" i="89"/>
  <c r="I25" i="89"/>
  <c r="J25" i="89"/>
  <c r="K25" i="89" s="1"/>
  <c r="G26" i="89"/>
  <c r="H26" i="89"/>
  <c r="I26" i="89"/>
  <c r="J26" i="89" s="1"/>
  <c r="K26" i="89" s="1"/>
  <c r="G27" i="89"/>
  <c r="H27" i="89"/>
  <c r="I27" i="89" s="1"/>
  <c r="J27" i="89" s="1"/>
  <c r="K27" i="89" s="1"/>
  <c r="G28" i="89"/>
  <c r="H28" i="89"/>
  <c r="I28" i="89" s="1"/>
  <c r="J28" i="89" s="1"/>
  <c r="K28" i="89" s="1"/>
  <c r="G29" i="89"/>
  <c r="H29" i="89"/>
  <c r="I29" i="89"/>
  <c r="J29" i="89"/>
  <c r="K29" i="89"/>
  <c r="G30" i="89"/>
  <c r="H30" i="89"/>
  <c r="I30" i="89"/>
  <c r="J30" i="89"/>
  <c r="K30" i="89"/>
  <c r="G31" i="89"/>
  <c r="H31" i="89"/>
  <c r="I31" i="89"/>
  <c r="J31" i="89"/>
  <c r="K31" i="89"/>
  <c r="G32" i="89"/>
  <c r="H32" i="89"/>
  <c r="I32" i="89"/>
  <c r="J32" i="89" s="1"/>
  <c r="K32" i="89" s="1"/>
  <c r="G33" i="89"/>
  <c r="H33" i="89"/>
  <c r="I33" i="89"/>
  <c r="J33" i="89"/>
  <c r="K33" i="89" s="1"/>
  <c r="G34" i="89"/>
  <c r="H34" i="89"/>
  <c r="I34" i="89" s="1"/>
  <c r="J34" i="89" s="1"/>
  <c r="K34" i="89" s="1"/>
  <c r="G35" i="89"/>
  <c r="H35" i="89"/>
  <c r="I35" i="89" s="1"/>
  <c r="J35" i="89" s="1"/>
  <c r="K35" i="89" s="1"/>
  <c r="G36" i="89"/>
  <c r="H36" i="89"/>
  <c r="I36" i="89" s="1"/>
  <c r="J36" i="89" s="1"/>
  <c r="K36" i="89" s="1"/>
  <c r="G37" i="89"/>
  <c r="H37" i="89"/>
  <c r="I37" i="89"/>
  <c r="J37" i="89"/>
  <c r="K37" i="89"/>
  <c r="G38" i="89"/>
  <c r="H38" i="89"/>
  <c r="I38" i="89"/>
  <c r="J38" i="89"/>
  <c r="K38" i="89"/>
  <c r="G39" i="89"/>
  <c r="H39" i="89"/>
  <c r="I39" i="89"/>
  <c r="J39" i="89" s="1"/>
  <c r="K39" i="89" s="1"/>
  <c r="G40" i="89"/>
  <c r="H40" i="89"/>
  <c r="I40" i="89"/>
  <c r="J40" i="89"/>
  <c r="K40" i="89" s="1"/>
  <c r="G41" i="89"/>
  <c r="H41" i="89"/>
  <c r="I41" i="89"/>
  <c r="J41" i="89"/>
  <c r="K41" i="89" s="1"/>
  <c r="G42" i="89"/>
  <c r="H42" i="89"/>
  <c r="I42" i="89" s="1"/>
  <c r="J42" i="89" s="1"/>
  <c r="K42" i="89" s="1"/>
  <c r="G43" i="89"/>
  <c r="H43" i="89"/>
  <c r="I43" i="89" s="1"/>
  <c r="J43" i="89" s="1"/>
  <c r="K43" i="89" s="1"/>
  <c r="G44" i="89"/>
  <c r="H44" i="89"/>
  <c r="I44" i="89" s="1"/>
  <c r="J44" i="89" s="1"/>
  <c r="K44" i="89" s="1"/>
  <c r="G45" i="89"/>
  <c r="H45" i="89"/>
  <c r="I45" i="89"/>
  <c r="J45" i="89"/>
  <c r="K45" i="89"/>
  <c r="G46" i="89"/>
  <c r="H46" i="89"/>
  <c r="I46" i="89"/>
  <c r="J46" i="89"/>
  <c r="K46" i="89"/>
  <c r="G47" i="89"/>
  <c r="H47" i="89"/>
  <c r="I47" i="89"/>
  <c r="J47" i="89" s="1"/>
  <c r="K47" i="89" s="1"/>
  <c r="G48" i="89"/>
  <c r="H48" i="89"/>
  <c r="I48" i="89"/>
  <c r="J48" i="89"/>
  <c r="K48" i="89"/>
  <c r="G49" i="89"/>
  <c r="H49" i="89"/>
  <c r="I49" i="89"/>
  <c r="J49" i="89"/>
  <c r="K49" i="89" s="1"/>
  <c r="G50" i="89"/>
  <c r="H50" i="89"/>
  <c r="I50" i="89"/>
  <c r="J50" i="89" s="1"/>
  <c r="K50" i="89" s="1"/>
  <c r="G51" i="89"/>
  <c r="H51" i="89"/>
  <c r="I51" i="89" s="1"/>
  <c r="J51" i="89" s="1"/>
  <c r="K51" i="89" s="1"/>
  <c r="G52" i="89"/>
  <c r="H52" i="89"/>
  <c r="I52" i="89" s="1"/>
  <c r="J52" i="89" s="1"/>
  <c r="K52" i="89" s="1"/>
  <c r="G53" i="89"/>
  <c r="H53" i="89"/>
  <c r="I53" i="89"/>
  <c r="J53" i="89"/>
  <c r="K53" i="89"/>
  <c r="G54" i="89"/>
  <c r="H54" i="89"/>
  <c r="I54" i="89"/>
  <c r="J54" i="89"/>
  <c r="K54" i="89" s="1"/>
  <c r="G55" i="89"/>
  <c r="H55" i="89"/>
  <c r="I55" i="89"/>
  <c r="J55" i="89"/>
  <c r="K55" i="89" s="1"/>
  <c r="G56" i="89"/>
  <c r="H56" i="89"/>
  <c r="I56" i="89"/>
  <c r="J56" i="89"/>
  <c r="K56" i="89"/>
  <c r="G57" i="89"/>
  <c r="H57" i="89"/>
  <c r="I57" i="89" s="1"/>
  <c r="J57" i="89" s="1"/>
  <c r="K57" i="89" s="1"/>
  <c r="G58" i="89"/>
  <c r="H58" i="89"/>
  <c r="I58" i="89"/>
  <c r="J58" i="89" s="1"/>
  <c r="K58" i="89" s="1"/>
  <c r="G59" i="89"/>
  <c r="H59" i="89"/>
  <c r="I59" i="89" s="1"/>
  <c r="J59" i="89" s="1"/>
  <c r="K59" i="89" s="1"/>
  <c r="G60" i="89"/>
  <c r="H60" i="89"/>
  <c r="I60" i="89" s="1"/>
  <c r="J60" i="89" s="1"/>
  <c r="K60" i="89" s="1"/>
  <c r="G61" i="89"/>
  <c r="H61" i="89"/>
  <c r="I61" i="89"/>
  <c r="J61" i="89"/>
  <c r="K61" i="89"/>
  <c r="G62" i="89"/>
  <c r="H62" i="89"/>
  <c r="I62" i="89"/>
  <c r="J62" i="89"/>
  <c r="K62" i="89" s="1"/>
  <c r="M53" i="90" l="1"/>
  <c r="N53" i="90" s="1"/>
  <c r="E53" i="90" s="1"/>
  <c r="N14" i="90"/>
  <c r="E14" i="90" s="1"/>
  <c r="N21" i="90"/>
  <c r="E21" i="90" s="1"/>
  <c r="N56" i="90"/>
  <c r="E56" i="90" s="1"/>
  <c r="M57" i="90"/>
  <c r="N57" i="90" s="1"/>
  <c r="E57" i="90" s="1"/>
  <c r="M32" i="90"/>
  <c r="M29" i="90"/>
  <c r="M61" i="90"/>
  <c r="N61" i="90" s="1"/>
  <c r="E61" i="90" s="1"/>
  <c r="N31" i="90"/>
  <c r="E31" i="90" s="1"/>
  <c r="N55" i="90"/>
  <c r="E55" i="90" s="1"/>
  <c r="N48" i="90"/>
  <c r="E48" i="90" s="1"/>
  <c r="M27" i="90"/>
  <c r="N27" i="90" s="1"/>
  <c r="E27" i="90" s="1"/>
  <c r="M59" i="90"/>
  <c r="N59" i="90" s="1"/>
  <c r="E59" i="90" s="1"/>
  <c r="M28" i="90"/>
  <c r="N28" i="90" s="1"/>
  <c r="E28" i="90" s="1"/>
  <c r="N47" i="90"/>
  <c r="E47" i="90" s="1"/>
  <c r="N39" i="90"/>
  <c r="E39" i="90" s="1"/>
  <c r="N16" i="90"/>
  <c r="E16" i="90" s="1"/>
  <c r="N45" i="90"/>
  <c r="E45" i="90" s="1"/>
  <c r="N10" i="90"/>
  <c r="N12" i="90"/>
  <c r="E12" i="90" s="1"/>
  <c r="M31" i="90"/>
  <c r="M19" i="90"/>
  <c r="N19" i="90" s="1"/>
  <c r="E19" i="90" s="1"/>
  <c r="M37" i="90"/>
  <c r="N37" i="90" s="1"/>
  <c r="E37" i="90" s="1"/>
  <c r="M33" i="90"/>
  <c r="N33" i="90" s="1"/>
  <c r="E33" i="90" s="1"/>
  <c r="N62" i="90"/>
  <c r="E62" i="90" s="1"/>
  <c r="N15" i="90"/>
  <c r="E15" i="90" s="1"/>
  <c r="M30" i="90"/>
  <c r="N30" i="90" s="1"/>
  <c r="E30" i="90" s="1"/>
  <c r="M16" i="90"/>
  <c r="M42" i="90"/>
  <c r="N42" i="90" s="1"/>
  <c r="E42" i="90" s="1"/>
  <c r="M21" i="90"/>
  <c r="M26" i="90"/>
  <c r="N26" i="90" s="1"/>
  <c r="E26" i="90" s="1"/>
  <c r="M18" i="90"/>
  <c r="N18" i="90" s="1"/>
  <c r="E18" i="90" s="1"/>
  <c r="M40" i="90"/>
  <c r="N40" i="90" s="1"/>
  <c r="E40" i="90" s="1"/>
  <c r="M46" i="90"/>
  <c r="M35" i="90"/>
  <c r="N35" i="90" s="1"/>
  <c r="E35" i="90" s="1"/>
  <c r="N46" i="90"/>
  <c r="E46" i="90" s="1"/>
  <c r="N29" i="90"/>
  <c r="E29" i="90" s="1"/>
  <c r="N32" i="90"/>
  <c r="E32" i="90" s="1"/>
  <c r="M36" i="90"/>
  <c r="N36" i="90" s="1"/>
  <c r="E36" i="90" s="1"/>
  <c r="M39" i="89"/>
  <c r="M57" i="89"/>
  <c r="M54" i="89"/>
  <c r="M14" i="89"/>
  <c r="M55" i="89"/>
  <c r="M16" i="89"/>
  <c r="L42" i="89"/>
  <c r="L24" i="89"/>
  <c r="L19" i="89"/>
  <c r="I7" i="89"/>
  <c r="M11" i="89" s="1"/>
  <c r="M10" i="89"/>
  <c r="M41" i="89"/>
  <c r="L17" i="89"/>
  <c r="N17" i="89" s="1"/>
  <c r="E17" i="89" s="1"/>
  <c r="I6" i="89"/>
  <c r="L56" i="89"/>
  <c r="L51" i="89"/>
  <c r="L33" i="89"/>
  <c r="M48" i="89"/>
  <c r="L34" i="89"/>
  <c r="M17" i="89"/>
  <c r="L16" i="89"/>
  <c r="N16" i="89" s="1"/>
  <c r="E16" i="89" s="1"/>
  <c r="L58" i="89"/>
  <c r="L40" i="89"/>
  <c r="L35" i="89"/>
  <c r="M23" i="89"/>
  <c r="L49" i="89"/>
  <c r="L26" i="89"/>
  <c r="B6" i="88"/>
  <c r="B7" i="88"/>
  <c r="E10" i="88"/>
  <c r="G10" i="88"/>
  <c r="I6" i="88" s="1"/>
  <c r="H10" i="88"/>
  <c r="I10" i="88"/>
  <c r="J10" i="88" s="1"/>
  <c r="K10" i="88" s="1"/>
  <c r="G11" i="88"/>
  <c r="L11" i="88" s="1"/>
  <c r="H11" i="88"/>
  <c r="I11" i="88" s="1"/>
  <c r="J11" i="88" s="1"/>
  <c r="K11" i="88" s="1"/>
  <c r="G12" i="88"/>
  <c r="H12" i="88"/>
  <c r="I12" i="88"/>
  <c r="J12" i="88" s="1"/>
  <c r="K12" i="88" s="1"/>
  <c r="G13" i="88"/>
  <c r="H13" i="88"/>
  <c r="I13" i="88" s="1"/>
  <c r="J13" i="88" s="1"/>
  <c r="K13" i="88" s="1"/>
  <c r="G14" i="88"/>
  <c r="H14" i="88"/>
  <c r="I14" i="88" s="1"/>
  <c r="J14" i="88" s="1"/>
  <c r="K14" i="88" s="1"/>
  <c r="L14" i="88"/>
  <c r="G15" i="88"/>
  <c r="H15" i="88"/>
  <c r="I15" i="88"/>
  <c r="J15" i="88"/>
  <c r="K15" i="88"/>
  <c r="G16" i="88"/>
  <c r="H16" i="88"/>
  <c r="I16" i="88"/>
  <c r="J16" i="88"/>
  <c r="K16" i="88" s="1"/>
  <c r="G17" i="88"/>
  <c r="H17" i="88"/>
  <c r="I17" i="88"/>
  <c r="J17" i="88"/>
  <c r="K17" i="88" s="1"/>
  <c r="G18" i="88"/>
  <c r="L18" i="88" s="1"/>
  <c r="H18" i="88"/>
  <c r="I18" i="88"/>
  <c r="J18" i="88" s="1"/>
  <c r="K18" i="88" s="1"/>
  <c r="G19" i="88"/>
  <c r="H19" i="88"/>
  <c r="I19" i="88" s="1"/>
  <c r="J19" i="88" s="1"/>
  <c r="K19" i="88" s="1"/>
  <c r="G20" i="88"/>
  <c r="L20" i="88" s="1"/>
  <c r="H20" i="88"/>
  <c r="I20" i="88"/>
  <c r="J20" i="88" s="1"/>
  <c r="K20" i="88" s="1"/>
  <c r="G21" i="88"/>
  <c r="H21" i="88"/>
  <c r="I21" i="88" s="1"/>
  <c r="J21" i="88" s="1"/>
  <c r="K21" i="88" s="1"/>
  <c r="G22" i="88"/>
  <c r="H22" i="88"/>
  <c r="I22" i="88" s="1"/>
  <c r="J22" i="88" s="1"/>
  <c r="K22" i="88" s="1"/>
  <c r="L22" i="88"/>
  <c r="G23" i="88"/>
  <c r="H23" i="88"/>
  <c r="I23" i="88"/>
  <c r="J23" i="88"/>
  <c r="K23" i="88"/>
  <c r="L23" i="88"/>
  <c r="G24" i="88"/>
  <c r="H24" i="88"/>
  <c r="I24" i="88"/>
  <c r="J24" i="88"/>
  <c r="K24" i="88" s="1"/>
  <c r="G25" i="88"/>
  <c r="H25" i="88"/>
  <c r="I25" i="88"/>
  <c r="J25" i="88"/>
  <c r="K25" i="88" s="1"/>
  <c r="G26" i="88"/>
  <c r="L26" i="88" s="1"/>
  <c r="H26" i="88"/>
  <c r="I26" i="88"/>
  <c r="J26" i="88" s="1"/>
  <c r="K26" i="88" s="1"/>
  <c r="G27" i="88"/>
  <c r="H27" i="88"/>
  <c r="I27" i="88" s="1"/>
  <c r="J27" i="88" s="1"/>
  <c r="K27" i="88" s="1"/>
  <c r="G28" i="88"/>
  <c r="L28" i="88" s="1"/>
  <c r="H28" i="88"/>
  <c r="I28" i="88"/>
  <c r="J28" i="88" s="1"/>
  <c r="K28" i="88" s="1"/>
  <c r="G29" i="88"/>
  <c r="H29" i="88"/>
  <c r="I29" i="88" s="1"/>
  <c r="J29" i="88" s="1"/>
  <c r="K29" i="88" s="1"/>
  <c r="G30" i="88"/>
  <c r="H30" i="88"/>
  <c r="I30" i="88" s="1"/>
  <c r="J30" i="88" s="1"/>
  <c r="K30" i="88" s="1"/>
  <c r="G31" i="88"/>
  <c r="H31" i="88"/>
  <c r="I31" i="88"/>
  <c r="J31" i="88"/>
  <c r="K31" i="88"/>
  <c r="L31" i="88"/>
  <c r="G32" i="88"/>
  <c r="H32" i="88"/>
  <c r="I32" i="88"/>
  <c r="J32" i="88"/>
  <c r="K32" i="88"/>
  <c r="G33" i="88"/>
  <c r="H33" i="88"/>
  <c r="I33" i="88"/>
  <c r="J33" i="88" s="1"/>
  <c r="K33" i="88" s="1"/>
  <c r="G34" i="88"/>
  <c r="H34" i="88"/>
  <c r="I34" i="88"/>
  <c r="J34" i="88" s="1"/>
  <c r="K34" i="88" s="1"/>
  <c r="G35" i="88"/>
  <c r="L35" i="88" s="1"/>
  <c r="H35" i="88"/>
  <c r="I35" i="88" s="1"/>
  <c r="J35" i="88" s="1"/>
  <c r="K35" i="88" s="1"/>
  <c r="G36" i="88"/>
  <c r="L36" i="88" s="1"/>
  <c r="H36" i="88"/>
  <c r="I36" i="88"/>
  <c r="J36" i="88" s="1"/>
  <c r="K36" i="88" s="1"/>
  <c r="G37" i="88"/>
  <c r="H37" i="88"/>
  <c r="I37" i="88" s="1"/>
  <c r="J37" i="88" s="1"/>
  <c r="K37" i="88" s="1"/>
  <c r="G38" i="88"/>
  <c r="H38" i="88"/>
  <c r="I38" i="88" s="1"/>
  <c r="J38" i="88" s="1"/>
  <c r="K38" i="88" s="1"/>
  <c r="G39" i="88"/>
  <c r="H39" i="88"/>
  <c r="I39" i="88"/>
  <c r="J39" i="88"/>
  <c r="K39" i="88"/>
  <c r="G40" i="88"/>
  <c r="H40" i="88"/>
  <c r="I40" i="88"/>
  <c r="J40" i="88"/>
  <c r="K40" i="88"/>
  <c r="G41" i="88"/>
  <c r="H41" i="88"/>
  <c r="I41" i="88"/>
  <c r="J41" i="88" s="1"/>
  <c r="K41" i="88" s="1"/>
  <c r="G42" i="88"/>
  <c r="L42" i="88" s="1"/>
  <c r="H42" i="88"/>
  <c r="I42" i="88"/>
  <c r="J42" i="88" s="1"/>
  <c r="K42" i="88" s="1"/>
  <c r="G43" i="88"/>
  <c r="L43" i="88" s="1"/>
  <c r="H43" i="88"/>
  <c r="I43" i="88" s="1"/>
  <c r="J43" i="88" s="1"/>
  <c r="K43" i="88" s="1"/>
  <c r="G44" i="88"/>
  <c r="H44" i="88"/>
  <c r="I44" i="88"/>
  <c r="J44" i="88" s="1"/>
  <c r="K44" i="88" s="1"/>
  <c r="G45" i="88"/>
  <c r="H45" i="88"/>
  <c r="I45" i="88" s="1"/>
  <c r="J45" i="88" s="1"/>
  <c r="K45" i="88" s="1"/>
  <c r="G46" i="88"/>
  <c r="H46" i="88"/>
  <c r="I46" i="88" s="1"/>
  <c r="J46" i="88" s="1"/>
  <c r="K46" i="88" s="1"/>
  <c r="L46" i="88"/>
  <c r="G47" i="88"/>
  <c r="H47" i="88"/>
  <c r="I47" i="88"/>
  <c r="J47" i="88"/>
  <c r="K47" i="88"/>
  <c r="L47" i="88"/>
  <c r="G48" i="88"/>
  <c r="H48" i="88"/>
  <c r="I48" i="88"/>
  <c r="J48" i="88"/>
  <c r="K48" i="88" s="1"/>
  <c r="G49" i="88"/>
  <c r="H49" i="88"/>
  <c r="I49" i="88"/>
  <c r="J49" i="88"/>
  <c r="K49" i="88" s="1"/>
  <c r="G50" i="88"/>
  <c r="L50" i="88" s="1"/>
  <c r="H50" i="88"/>
  <c r="I50" i="88"/>
  <c r="J50" i="88" s="1"/>
  <c r="K50" i="88" s="1"/>
  <c r="G51" i="88"/>
  <c r="H51" i="88"/>
  <c r="I51" i="88" s="1"/>
  <c r="J51" i="88" s="1"/>
  <c r="K51" i="88" s="1"/>
  <c r="G52" i="88"/>
  <c r="L52" i="88" s="1"/>
  <c r="H52" i="88"/>
  <c r="I52" i="88"/>
  <c r="J52" i="88" s="1"/>
  <c r="K52" i="88" s="1"/>
  <c r="G53" i="88"/>
  <c r="H53" i="88"/>
  <c r="I53" i="88" s="1"/>
  <c r="J53" i="88" s="1"/>
  <c r="K53" i="88" s="1"/>
  <c r="L53" i="88"/>
  <c r="G54" i="88"/>
  <c r="H54" i="88"/>
  <c r="I54" i="88" s="1"/>
  <c r="J54" i="88" s="1"/>
  <c r="K54" i="88" s="1"/>
  <c r="L54" i="88"/>
  <c r="G55" i="88"/>
  <c r="H55" i="88"/>
  <c r="I55" i="88"/>
  <c r="J55" i="88"/>
  <c r="K55" i="88"/>
  <c r="G56" i="88"/>
  <c r="H56" i="88"/>
  <c r="I56" i="88"/>
  <c r="J56" i="88"/>
  <c r="K56" i="88"/>
  <c r="G57" i="88"/>
  <c r="H57" i="88"/>
  <c r="I57" i="88" s="1"/>
  <c r="J57" i="88" s="1"/>
  <c r="K57" i="88" s="1"/>
  <c r="G58" i="88"/>
  <c r="L58" i="88" s="1"/>
  <c r="H58" i="88"/>
  <c r="I58" i="88"/>
  <c r="J58" i="88" s="1"/>
  <c r="K58" i="88" s="1"/>
  <c r="G59" i="88"/>
  <c r="H59" i="88"/>
  <c r="I59" i="88" s="1"/>
  <c r="J59" i="88" s="1"/>
  <c r="K59" i="88" s="1"/>
  <c r="G60" i="88"/>
  <c r="L60" i="88" s="1"/>
  <c r="H60" i="88"/>
  <c r="I60" i="88"/>
  <c r="J60" i="88" s="1"/>
  <c r="K60" i="88" s="1"/>
  <c r="G61" i="88"/>
  <c r="H61" i="88"/>
  <c r="I61" i="88" s="1"/>
  <c r="J61" i="88" s="1"/>
  <c r="K61" i="88" s="1"/>
  <c r="L61" i="88"/>
  <c r="G62" i="88"/>
  <c r="H62" i="88"/>
  <c r="I62" i="88" s="1"/>
  <c r="J62" i="88" s="1"/>
  <c r="K62" i="88"/>
  <c r="N26" i="89" l="1"/>
  <c r="E26" i="89" s="1"/>
  <c r="N58" i="89"/>
  <c r="E58" i="89" s="1"/>
  <c r="L44" i="89"/>
  <c r="N44" i="89" s="1"/>
  <c r="E44" i="89" s="1"/>
  <c r="L54" i="89"/>
  <c r="N54" i="89" s="1"/>
  <c r="E54" i="89" s="1"/>
  <c r="L39" i="89"/>
  <c r="N39" i="89" s="1"/>
  <c r="E39" i="89" s="1"/>
  <c r="L46" i="89"/>
  <c r="L31" i="89"/>
  <c r="L37" i="89"/>
  <c r="N37" i="89" s="1"/>
  <c r="E37" i="89" s="1"/>
  <c r="L29" i="89"/>
  <c r="N29" i="89" s="1"/>
  <c r="E29" i="89" s="1"/>
  <c r="L12" i="89"/>
  <c r="N12" i="89" s="1"/>
  <c r="E12" i="89" s="1"/>
  <c r="L15" i="89"/>
  <c r="N15" i="89" s="1"/>
  <c r="E15" i="89" s="1"/>
  <c r="L22" i="89"/>
  <c r="L13" i="89"/>
  <c r="L14" i="89"/>
  <c r="N14" i="89" s="1"/>
  <c r="E14" i="89" s="1"/>
  <c r="L55" i="89"/>
  <c r="N55" i="89" s="1"/>
  <c r="E55" i="89" s="1"/>
  <c r="L61" i="89"/>
  <c r="N61" i="89" s="1"/>
  <c r="E61" i="89" s="1"/>
  <c r="L62" i="89"/>
  <c r="N62" i="89" s="1"/>
  <c r="E62" i="89" s="1"/>
  <c r="L47" i="89"/>
  <c r="N47" i="89" s="1"/>
  <c r="E47" i="89" s="1"/>
  <c r="L53" i="89"/>
  <c r="N53" i="89" s="1"/>
  <c r="E53" i="89" s="1"/>
  <c r="L36" i="89"/>
  <c r="L45" i="89"/>
  <c r="L28" i="89"/>
  <c r="L38" i="89"/>
  <c r="N38" i="89" s="1"/>
  <c r="E38" i="89" s="1"/>
  <c r="L20" i="89"/>
  <c r="N20" i="89" s="1"/>
  <c r="E20" i="89" s="1"/>
  <c r="L23" i="89"/>
  <c r="N23" i="89" s="1"/>
  <c r="E23" i="89" s="1"/>
  <c r="L30" i="89"/>
  <c r="N30" i="89" s="1"/>
  <c r="E30" i="89" s="1"/>
  <c r="L21" i="89"/>
  <c r="N21" i="89" s="1"/>
  <c r="E21" i="89" s="1"/>
  <c r="M42" i="89"/>
  <c r="M26" i="89"/>
  <c r="M33" i="89"/>
  <c r="N33" i="89" s="1"/>
  <c r="E33" i="89" s="1"/>
  <c r="L10" i="89"/>
  <c r="N10" i="89" s="1"/>
  <c r="M50" i="89"/>
  <c r="M47" i="89"/>
  <c r="M25" i="89"/>
  <c r="M18" i="89"/>
  <c r="L52" i="89"/>
  <c r="L43" i="89"/>
  <c r="N43" i="89" s="1"/>
  <c r="E43" i="89" s="1"/>
  <c r="M56" i="89"/>
  <c r="L41" i="89"/>
  <c r="N41" i="89" s="1"/>
  <c r="E41" i="89" s="1"/>
  <c r="M31" i="89"/>
  <c r="L32" i="89"/>
  <c r="M34" i="89"/>
  <c r="N34" i="89" s="1"/>
  <c r="E34" i="89" s="1"/>
  <c r="M13" i="89"/>
  <c r="N56" i="89"/>
  <c r="E56" i="89" s="1"/>
  <c r="N42" i="89"/>
  <c r="E42" i="89" s="1"/>
  <c r="M44" i="89"/>
  <c r="M53" i="89"/>
  <c r="M59" i="89"/>
  <c r="M37" i="89"/>
  <c r="M38" i="89"/>
  <c r="M20" i="89"/>
  <c r="M29" i="89"/>
  <c r="M30" i="89"/>
  <c r="M35" i="89"/>
  <c r="N35" i="89" s="1"/>
  <c r="E35" i="89" s="1"/>
  <c r="M21" i="89"/>
  <c r="M22" i="89"/>
  <c r="M27" i="89"/>
  <c r="M52" i="89"/>
  <c r="M61" i="89"/>
  <c r="M36" i="89"/>
  <c r="M45" i="89"/>
  <c r="M46" i="89"/>
  <c r="M51" i="89"/>
  <c r="N51" i="89" s="1"/>
  <c r="E51" i="89" s="1"/>
  <c r="M28" i="89"/>
  <c r="M43" i="89"/>
  <c r="M12" i="89"/>
  <c r="M58" i="89"/>
  <c r="M19" i="89"/>
  <c r="N19" i="89" s="1"/>
  <c r="E19" i="89" s="1"/>
  <c r="L57" i="89"/>
  <c r="N57" i="89" s="1"/>
  <c r="E57" i="89" s="1"/>
  <c r="M15" i="89"/>
  <c r="M32" i="89"/>
  <c r="L25" i="89"/>
  <c r="N25" i="89" s="1"/>
  <c r="E25" i="89" s="1"/>
  <c r="L18" i="89"/>
  <c r="L27" i="89"/>
  <c r="N27" i="89" s="1"/>
  <c r="E27" i="89" s="1"/>
  <c r="M60" i="89"/>
  <c r="M40" i="89"/>
  <c r="N40" i="89" s="1"/>
  <c r="E40" i="89" s="1"/>
  <c r="L48" i="89"/>
  <c r="N48" i="89" s="1"/>
  <c r="E48" i="89" s="1"/>
  <c r="L11" i="89"/>
  <c r="N11" i="89" s="1"/>
  <c r="E11" i="89" s="1"/>
  <c r="L59" i="89"/>
  <c r="M49" i="89"/>
  <c r="N49" i="89" s="1"/>
  <c r="E49" i="89" s="1"/>
  <c r="L50" i="89"/>
  <c r="M62" i="89"/>
  <c r="M24" i="89"/>
  <c r="N24" i="89" s="1"/>
  <c r="E24" i="89" s="1"/>
  <c r="L60" i="89"/>
  <c r="N60" i="89" s="1"/>
  <c r="E60" i="89" s="1"/>
  <c r="M21" i="88"/>
  <c r="M33" i="88"/>
  <c r="M16" i="88"/>
  <c r="M31" i="88"/>
  <c r="N31" i="88" s="1"/>
  <c r="E31" i="88" s="1"/>
  <c r="L16" i="88"/>
  <c r="L24" i="88"/>
  <c r="L32" i="88"/>
  <c r="L40" i="88"/>
  <c r="L48" i="88"/>
  <c r="L56" i="88"/>
  <c r="L17" i="88"/>
  <c r="L25" i="88"/>
  <c r="L33" i="88"/>
  <c r="L41" i="88"/>
  <c r="L49" i="88"/>
  <c r="L57" i="88"/>
  <c r="L13" i="88"/>
  <c r="L21" i="88"/>
  <c r="L29" i="88"/>
  <c r="L37" i="88"/>
  <c r="L45" i="88"/>
  <c r="L62" i="88"/>
  <c r="L55" i="88"/>
  <c r="L38" i="88"/>
  <c r="L27" i="88"/>
  <c r="M56" i="88"/>
  <c r="M28" i="88"/>
  <c r="N28" i="88" s="1"/>
  <c r="E28" i="88" s="1"/>
  <c r="M11" i="88"/>
  <c r="N11" i="88" s="1"/>
  <c r="E11" i="88" s="1"/>
  <c r="I7" i="88"/>
  <c r="M10" i="88"/>
  <c r="M32" i="88"/>
  <c r="L15" i="88"/>
  <c r="M12" i="88"/>
  <c r="M59" i="88"/>
  <c r="L51" i="88"/>
  <c r="L44" i="88"/>
  <c r="L34" i="88"/>
  <c r="L12" i="88"/>
  <c r="N12" i="88" s="1"/>
  <c r="E12" i="88" s="1"/>
  <c r="M50" i="88"/>
  <c r="N50" i="88" s="1"/>
  <c r="E50" i="88" s="1"/>
  <c r="M25" i="88"/>
  <c r="M27" i="88"/>
  <c r="M55" i="88"/>
  <c r="L39" i="88"/>
  <c r="L59" i="88"/>
  <c r="L30" i="88"/>
  <c r="L19" i="88"/>
  <c r="L10" i="88"/>
  <c r="N10" i="88" s="1"/>
  <c r="B6" i="87"/>
  <c r="B7" i="87"/>
  <c r="E10" i="87"/>
  <c r="G10" i="87"/>
  <c r="I6" i="87" s="1"/>
  <c r="H10" i="87"/>
  <c r="I10" i="87"/>
  <c r="J10" i="87" s="1"/>
  <c r="K10" i="87" s="1"/>
  <c r="G11" i="87"/>
  <c r="L11" i="87" s="1"/>
  <c r="H11" i="87"/>
  <c r="I11" i="87" s="1"/>
  <c r="J11" i="87" s="1"/>
  <c r="K11" i="87" s="1"/>
  <c r="G12" i="87"/>
  <c r="H12" i="87"/>
  <c r="I12" i="87" s="1"/>
  <c r="J12" i="87" s="1"/>
  <c r="K12" i="87" s="1"/>
  <c r="G13" i="87"/>
  <c r="H13" i="87"/>
  <c r="I13" i="87" s="1"/>
  <c r="J13" i="87" s="1"/>
  <c r="K13" i="87" s="1"/>
  <c r="G14" i="87"/>
  <c r="H14" i="87"/>
  <c r="I14" i="87"/>
  <c r="J14" i="87"/>
  <c r="K14" i="87"/>
  <c r="G15" i="87"/>
  <c r="H15" i="87"/>
  <c r="I15" i="87"/>
  <c r="J15" i="87"/>
  <c r="K15" i="87"/>
  <c r="G16" i="87"/>
  <c r="H16" i="87"/>
  <c r="I16" i="87"/>
  <c r="J16" i="87"/>
  <c r="K16" i="87"/>
  <c r="G17" i="87"/>
  <c r="L17" i="87" s="1"/>
  <c r="H17" i="87"/>
  <c r="I17" i="87"/>
  <c r="J17" i="87" s="1"/>
  <c r="K17" i="87" s="1"/>
  <c r="G18" i="87"/>
  <c r="L18" i="87" s="1"/>
  <c r="H18" i="87"/>
  <c r="I18" i="87"/>
  <c r="J18" i="87" s="1"/>
  <c r="K18" i="87" s="1"/>
  <c r="G19" i="87"/>
  <c r="L19" i="87" s="1"/>
  <c r="H19" i="87"/>
  <c r="I19" i="87" s="1"/>
  <c r="J19" i="87" s="1"/>
  <c r="K19" i="87" s="1"/>
  <c r="G20" i="87"/>
  <c r="H20" i="87"/>
  <c r="I20" i="87"/>
  <c r="J20" i="87" s="1"/>
  <c r="K20" i="87" s="1"/>
  <c r="G21" i="87"/>
  <c r="H21" i="87"/>
  <c r="I21" i="87" s="1"/>
  <c r="J21" i="87" s="1"/>
  <c r="K21" i="87" s="1"/>
  <c r="G22" i="87"/>
  <c r="H22" i="87"/>
  <c r="I22" i="87"/>
  <c r="J22" i="87"/>
  <c r="K22" i="87"/>
  <c r="L22" i="87"/>
  <c r="G23" i="87"/>
  <c r="H23" i="87"/>
  <c r="I23" i="87"/>
  <c r="J23" i="87"/>
  <c r="K23" i="87"/>
  <c r="L23" i="87"/>
  <c r="G24" i="87"/>
  <c r="L24" i="87" s="1"/>
  <c r="H24" i="87"/>
  <c r="I24" i="87"/>
  <c r="J24" i="87"/>
  <c r="K24" i="87"/>
  <c r="G25" i="87"/>
  <c r="L25" i="87" s="1"/>
  <c r="H25" i="87"/>
  <c r="I25" i="87"/>
  <c r="J25" i="87"/>
  <c r="K25" i="87" s="1"/>
  <c r="G26" i="87"/>
  <c r="H26" i="87"/>
  <c r="I26" i="87" s="1"/>
  <c r="J26" i="87" s="1"/>
  <c r="K26" i="87" s="1"/>
  <c r="G27" i="87"/>
  <c r="L27" i="87" s="1"/>
  <c r="H27" i="87"/>
  <c r="I27" i="87" s="1"/>
  <c r="J27" i="87" s="1"/>
  <c r="K27" i="87" s="1"/>
  <c r="G28" i="87"/>
  <c r="L28" i="87" s="1"/>
  <c r="H28" i="87"/>
  <c r="I28" i="87"/>
  <c r="J28" i="87" s="1"/>
  <c r="K28" i="87" s="1"/>
  <c r="G29" i="87"/>
  <c r="H29" i="87"/>
  <c r="I29" i="87" s="1"/>
  <c r="J29" i="87" s="1"/>
  <c r="K29" i="87" s="1"/>
  <c r="G30" i="87"/>
  <c r="H30" i="87"/>
  <c r="I30" i="87"/>
  <c r="J30" i="87"/>
  <c r="K30" i="87"/>
  <c r="L30" i="87"/>
  <c r="G31" i="87"/>
  <c r="H31" i="87"/>
  <c r="I31" i="87"/>
  <c r="J31" i="87"/>
  <c r="K31" i="87"/>
  <c r="L31" i="87"/>
  <c r="G32" i="87"/>
  <c r="L32" i="87" s="1"/>
  <c r="H32" i="87"/>
  <c r="I32" i="87"/>
  <c r="J32" i="87"/>
  <c r="K32" i="87" s="1"/>
  <c r="G33" i="87"/>
  <c r="H33" i="87"/>
  <c r="I33" i="87"/>
  <c r="J33" i="87"/>
  <c r="K33" i="87" s="1"/>
  <c r="G34" i="87"/>
  <c r="L34" i="87" s="1"/>
  <c r="H34" i="87"/>
  <c r="I34" i="87"/>
  <c r="J34" i="87" s="1"/>
  <c r="K34" i="87" s="1"/>
  <c r="G35" i="87"/>
  <c r="H35" i="87"/>
  <c r="I35" i="87" s="1"/>
  <c r="J35" i="87" s="1"/>
  <c r="K35" i="87" s="1"/>
  <c r="G36" i="87"/>
  <c r="L36" i="87" s="1"/>
  <c r="H36" i="87"/>
  <c r="I36" i="87"/>
  <c r="J36" i="87" s="1"/>
  <c r="K36" i="87" s="1"/>
  <c r="G37" i="87"/>
  <c r="H37" i="87"/>
  <c r="I37" i="87" s="1"/>
  <c r="J37" i="87" s="1"/>
  <c r="K37" i="87" s="1"/>
  <c r="G38" i="87"/>
  <c r="H38" i="87"/>
  <c r="I38" i="87"/>
  <c r="J38" i="87"/>
  <c r="K38" i="87"/>
  <c r="G39" i="87"/>
  <c r="H39" i="87"/>
  <c r="I39" i="87"/>
  <c r="J39" i="87"/>
  <c r="K39" i="87"/>
  <c r="G40" i="87"/>
  <c r="H40" i="87"/>
  <c r="I40" i="87"/>
  <c r="J40" i="87"/>
  <c r="K40" i="87"/>
  <c r="G41" i="87"/>
  <c r="L41" i="87" s="1"/>
  <c r="H41" i="87"/>
  <c r="I41" i="87"/>
  <c r="J41" i="87"/>
  <c r="K41" i="87" s="1"/>
  <c r="G42" i="87"/>
  <c r="H42" i="87"/>
  <c r="I42" i="87"/>
  <c r="J42" i="87" s="1"/>
  <c r="K42" i="87" s="1"/>
  <c r="G43" i="87"/>
  <c r="L43" i="87" s="1"/>
  <c r="H43" i="87"/>
  <c r="I43" i="87" s="1"/>
  <c r="J43" i="87" s="1"/>
  <c r="K43" i="87" s="1"/>
  <c r="G44" i="87"/>
  <c r="H44" i="87"/>
  <c r="I44" i="87"/>
  <c r="J44" i="87" s="1"/>
  <c r="K44" i="87" s="1"/>
  <c r="G45" i="87"/>
  <c r="H45" i="87"/>
  <c r="I45" i="87" s="1"/>
  <c r="J45" i="87" s="1"/>
  <c r="K45" i="87" s="1"/>
  <c r="G46" i="87"/>
  <c r="H46" i="87"/>
  <c r="I46" i="87"/>
  <c r="J46" i="87"/>
  <c r="K46" i="87"/>
  <c r="L46" i="87"/>
  <c r="G47" i="87"/>
  <c r="H47" i="87"/>
  <c r="I47" i="87"/>
  <c r="J47" i="87"/>
  <c r="K47" i="87"/>
  <c r="L47" i="87"/>
  <c r="G48" i="87"/>
  <c r="L48" i="87" s="1"/>
  <c r="H48" i="87"/>
  <c r="I48" i="87"/>
  <c r="J48" i="87"/>
  <c r="K48" i="87" s="1"/>
  <c r="G49" i="87"/>
  <c r="L49" i="87" s="1"/>
  <c r="H49" i="87"/>
  <c r="I49" i="87"/>
  <c r="J49" i="87"/>
  <c r="K49" i="87" s="1"/>
  <c r="G50" i="87"/>
  <c r="L50" i="87" s="1"/>
  <c r="H50" i="87"/>
  <c r="I50" i="87"/>
  <c r="J50" i="87" s="1"/>
  <c r="K50" i="87" s="1"/>
  <c r="G51" i="87"/>
  <c r="H51" i="87"/>
  <c r="I51" i="87" s="1"/>
  <c r="J51" i="87" s="1"/>
  <c r="K51" i="87" s="1"/>
  <c r="G52" i="87"/>
  <c r="L52" i="87" s="1"/>
  <c r="H52" i="87"/>
  <c r="I52" i="87"/>
  <c r="J52" i="87" s="1"/>
  <c r="K52" i="87" s="1"/>
  <c r="G53" i="87"/>
  <c r="H53" i="87"/>
  <c r="I53" i="87" s="1"/>
  <c r="J53" i="87" s="1"/>
  <c r="K53" i="87" s="1"/>
  <c r="G54" i="87"/>
  <c r="H54" i="87"/>
  <c r="I54" i="87"/>
  <c r="J54" i="87"/>
  <c r="K54" i="87"/>
  <c r="L54" i="87"/>
  <c r="G55" i="87"/>
  <c r="H55" i="87"/>
  <c r="I55" i="87"/>
  <c r="J55" i="87"/>
  <c r="K55" i="87"/>
  <c r="G56" i="87"/>
  <c r="L56" i="87" s="1"/>
  <c r="H56" i="87"/>
  <c r="I56" i="87"/>
  <c r="J56" i="87"/>
  <c r="K56" i="87"/>
  <c r="G57" i="87"/>
  <c r="H57" i="87"/>
  <c r="I57" i="87"/>
  <c r="J57" i="87"/>
  <c r="K57" i="87" s="1"/>
  <c r="G58" i="87"/>
  <c r="L58" i="87" s="1"/>
  <c r="H58" i="87"/>
  <c r="I58" i="87"/>
  <c r="J58" i="87" s="1"/>
  <c r="K58" i="87" s="1"/>
  <c r="G59" i="87"/>
  <c r="L59" i="87" s="1"/>
  <c r="H59" i="87"/>
  <c r="I59" i="87" s="1"/>
  <c r="J59" i="87" s="1"/>
  <c r="K59" i="87" s="1"/>
  <c r="G60" i="87"/>
  <c r="H60" i="87"/>
  <c r="I60" i="87"/>
  <c r="J60" i="87" s="1"/>
  <c r="K60" i="87" s="1"/>
  <c r="G61" i="87"/>
  <c r="H61" i="87"/>
  <c r="I61" i="87" s="1"/>
  <c r="J61" i="87" s="1"/>
  <c r="K61" i="87" s="1"/>
  <c r="G62" i="87"/>
  <c r="H62" i="87"/>
  <c r="I62" i="87"/>
  <c r="J62" i="87"/>
  <c r="K62" i="87"/>
  <c r="N59" i="89" l="1"/>
  <c r="E59" i="89" s="1"/>
  <c r="N32" i="89"/>
  <c r="E32" i="89" s="1"/>
  <c r="N46" i="89"/>
  <c r="E46" i="89" s="1"/>
  <c r="N45" i="89"/>
  <c r="E45" i="89" s="1"/>
  <c r="N13" i="89"/>
  <c r="E13" i="89" s="1"/>
  <c r="N31" i="89"/>
  <c r="E31" i="89" s="1"/>
  <c r="N28" i="89"/>
  <c r="E28" i="89" s="1"/>
  <c r="N50" i="89"/>
  <c r="E50" i="89" s="1"/>
  <c r="N18" i="89"/>
  <c r="E18" i="89" s="1"/>
  <c r="N52" i="89"/>
  <c r="E52" i="89" s="1"/>
  <c r="N36" i="89"/>
  <c r="E36" i="89" s="1"/>
  <c r="N22" i="89"/>
  <c r="E22" i="89" s="1"/>
  <c r="N32" i="88"/>
  <c r="E32" i="88" s="1"/>
  <c r="M62" i="88"/>
  <c r="N62" i="88" s="1"/>
  <c r="E62" i="88" s="1"/>
  <c r="M46" i="88"/>
  <c r="N46" i="88" s="1"/>
  <c r="E46" i="88" s="1"/>
  <c r="M37" i="88"/>
  <c r="N37" i="88" s="1"/>
  <c r="E37" i="88" s="1"/>
  <c r="M60" i="88"/>
  <c r="N60" i="88" s="1"/>
  <c r="E60" i="88" s="1"/>
  <c r="M38" i="88"/>
  <c r="N38" i="88" s="1"/>
  <c r="E38" i="88" s="1"/>
  <c r="M29" i="88"/>
  <c r="M14" i="88"/>
  <c r="N14" i="88" s="1"/>
  <c r="E14" i="88" s="1"/>
  <c r="M61" i="88"/>
  <c r="N61" i="88" s="1"/>
  <c r="E61" i="88" s="1"/>
  <c r="M53" i="88"/>
  <c r="N53" i="88" s="1"/>
  <c r="E53" i="88" s="1"/>
  <c r="M22" i="88"/>
  <c r="N22" i="88" s="1"/>
  <c r="E22" i="88" s="1"/>
  <c r="M15" i="88"/>
  <c r="N15" i="88" s="1"/>
  <c r="E15" i="88" s="1"/>
  <c r="M48" i="88"/>
  <c r="N48" i="88" s="1"/>
  <c r="E48" i="88" s="1"/>
  <c r="N30" i="88"/>
  <c r="E30" i="88" s="1"/>
  <c r="M17" i="88"/>
  <c r="M34" i="88"/>
  <c r="N17" i="88"/>
  <c r="E17" i="88" s="1"/>
  <c r="M39" i="88"/>
  <c r="M49" i="88"/>
  <c r="N34" i="88"/>
  <c r="E34" i="88" s="1"/>
  <c r="M44" i="88"/>
  <c r="N44" i="88" s="1"/>
  <c r="E44" i="88" s="1"/>
  <c r="M42" i="88"/>
  <c r="N42" i="88" s="1"/>
  <c r="E42" i="88" s="1"/>
  <c r="N21" i="88"/>
  <c r="E21" i="88" s="1"/>
  <c r="N56" i="88"/>
  <c r="E56" i="88" s="1"/>
  <c r="M13" i="88"/>
  <c r="N13" i="88" s="1"/>
  <c r="E13" i="88" s="1"/>
  <c r="N49" i="88"/>
  <c r="E49" i="88" s="1"/>
  <c r="N24" i="88"/>
  <c r="E24" i="88" s="1"/>
  <c r="N45" i="88"/>
  <c r="E45" i="88" s="1"/>
  <c r="N16" i="88"/>
  <c r="E16" i="88" s="1"/>
  <c r="N25" i="88"/>
  <c r="E25" i="88" s="1"/>
  <c r="M58" i="88"/>
  <c r="N58" i="88" s="1"/>
  <c r="E58" i="88" s="1"/>
  <c r="N27" i="88"/>
  <c r="E27" i="88" s="1"/>
  <c r="M41" i="88"/>
  <c r="N41" i="88" s="1"/>
  <c r="E41" i="88" s="1"/>
  <c r="N59" i="88"/>
  <c r="E59" i="88" s="1"/>
  <c r="M20" i="88"/>
  <c r="N20" i="88" s="1"/>
  <c r="E20" i="88" s="1"/>
  <c r="M36" i="88"/>
  <c r="N36" i="88" s="1"/>
  <c r="E36" i="88" s="1"/>
  <c r="M47" i="88"/>
  <c r="N47" i="88" s="1"/>
  <c r="E47" i="88" s="1"/>
  <c r="M43" i="88"/>
  <c r="N43" i="88" s="1"/>
  <c r="E43" i="88" s="1"/>
  <c r="M45" i="88"/>
  <c r="M52" i="88"/>
  <c r="N52" i="88" s="1"/>
  <c r="E52" i="88" s="1"/>
  <c r="N55" i="88"/>
  <c r="E55" i="88" s="1"/>
  <c r="N33" i="88"/>
  <c r="E33" i="88" s="1"/>
  <c r="M54" i="88"/>
  <c r="N54" i="88" s="1"/>
  <c r="E54" i="88" s="1"/>
  <c r="M19" i="88"/>
  <c r="N19" i="88" s="1"/>
  <c r="E19" i="88" s="1"/>
  <c r="M24" i="88"/>
  <c r="M26" i="88"/>
  <c r="N26" i="88" s="1"/>
  <c r="E26" i="88" s="1"/>
  <c r="N29" i="88"/>
  <c r="E29" i="88" s="1"/>
  <c r="M30" i="88"/>
  <c r="N39" i="88"/>
  <c r="E39" i="88" s="1"/>
  <c r="M35" i="88"/>
  <c r="N35" i="88" s="1"/>
  <c r="E35" i="88" s="1"/>
  <c r="M23" i="88"/>
  <c r="N23" i="88" s="1"/>
  <c r="E23" i="88" s="1"/>
  <c r="M40" i="88"/>
  <c r="N40" i="88" s="1"/>
  <c r="E40" i="88" s="1"/>
  <c r="M51" i="88"/>
  <c r="N51" i="88" s="1"/>
  <c r="E51" i="88" s="1"/>
  <c r="N57" i="88"/>
  <c r="E57" i="88" s="1"/>
  <c r="M18" i="88"/>
  <c r="N18" i="88" s="1"/>
  <c r="E18" i="88" s="1"/>
  <c r="M57" i="88"/>
  <c r="M26" i="87"/>
  <c r="M21" i="87"/>
  <c r="M32" i="87"/>
  <c r="N28" i="87"/>
  <c r="E28" i="87" s="1"/>
  <c r="M48" i="87"/>
  <c r="N48" i="87" s="1"/>
  <c r="E48" i="87" s="1"/>
  <c r="M56" i="87"/>
  <c r="N24" i="87"/>
  <c r="E24" i="87" s="1"/>
  <c r="M16" i="87"/>
  <c r="N47" i="87"/>
  <c r="E47" i="87" s="1"/>
  <c r="M36" i="87"/>
  <c r="N36" i="87" s="1"/>
  <c r="E36" i="87" s="1"/>
  <c r="I7" i="87"/>
  <c r="M10" i="87"/>
  <c r="M47" i="87"/>
  <c r="M13" i="87"/>
  <c r="M51" i="87"/>
  <c r="N31" i="87"/>
  <c r="E31" i="87" s="1"/>
  <c r="M24" i="87"/>
  <c r="L53" i="87"/>
  <c r="L61" i="87"/>
  <c r="L13" i="87"/>
  <c r="L45" i="87"/>
  <c r="L21" i="87"/>
  <c r="N21" i="87" s="1"/>
  <c r="E21" i="87" s="1"/>
  <c r="L29" i="87"/>
  <c r="L37" i="87"/>
  <c r="L14" i="87"/>
  <c r="L60" i="87"/>
  <c r="N60" i="87" s="1"/>
  <c r="E60" i="87" s="1"/>
  <c r="L55" i="87"/>
  <c r="L51" i="87"/>
  <c r="M44" i="87"/>
  <c r="L42" i="87"/>
  <c r="N42" i="87" s="1"/>
  <c r="E42" i="87" s="1"/>
  <c r="M31" i="87"/>
  <c r="L16" i="87"/>
  <c r="M34" i="87"/>
  <c r="M19" i="87"/>
  <c r="N19" i="87" s="1"/>
  <c r="E19" i="87" s="1"/>
  <c r="M58" i="87"/>
  <c r="N58" i="87" s="1"/>
  <c r="E58" i="87" s="1"/>
  <c r="M43" i="87"/>
  <c r="N43" i="87" s="1"/>
  <c r="E43" i="87" s="1"/>
  <c r="N11" i="87"/>
  <c r="E11" i="87" s="1"/>
  <c r="M60" i="87"/>
  <c r="M50" i="87"/>
  <c r="N50" i="87" s="1"/>
  <c r="E50" i="87" s="1"/>
  <c r="L33" i="87"/>
  <c r="L20" i="87"/>
  <c r="L15" i="87"/>
  <c r="N15" i="87" s="1"/>
  <c r="E15" i="87" s="1"/>
  <c r="M12" i="87"/>
  <c r="M39" i="87"/>
  <c r="M11" i="87"/>
  <c r="M49" i="87"/>
  <c r="M40" i="87"/>
  <c r="N34" i="87"/>
  <c r="E34" i="87" s="1"/>
  <c r="M42" i="87"/>
  <c r="M33" i="87"/>
  <c r="N32" i="87"/>
  <c r="E32" i="87" s="1"/>
  <c r="M27" i="87"/>
  <c r="M57" i="87"/>
  <c r="N56" i="87"/>
  <c r="E56" i="87" s="1"/>
  <c r="N49" i="87"/>
  <c r="E49" i="87" s="1"/>
  <c r="N27" i="87"/>
  <c r="E27" i="87" s="1"/>
  <c r="M55" i="87"/>
  <c r="M41" i="87"/>
  <c r="N41" i="87" s="1"/>
  <c r="E41" i="87" s="1"/>
  <c r="L40" i="87"/>
  <c r="L38" i="87"/>
  <c r="M35" i="87"/>
  <c r="L62" i="87"/>
  <c r="M59" i="87"/>
  <c r="N59" i="87" s="1"/>
  <c r="E59" i="87" s="1"/>
  <c r="L57" i="87"/>
  <c r="N57" i="87" s="1"/>
  <c r="E57" i="87" s="1"/>
  <c r="L44" i="87"/>
  <c r="N44" i="87" s="1"/>
  <c r="E44" i="87" s="1"/>
  <c r="L39" i="87"/>
  <c r="N39" i="87" s="1"/>
  <c r="E39" i="87" s="1"/>
  <c r="L35" i="87"/>
  <c r="M28" i="87"/>
  <c r="L26" i="87"/>
  <c r="N26" i="87" s="1"/>
  <c r="E26" i="87" s="1"/>
  <c r="M15" i="87"/>
  <c r="L12" i="87"/>
  <c r="N12" i="87" s="1"/>
  <c r="E12" i="87" s="1"/>
  <c r="L10" i="87"/>
  <c r="N10" i="87" s="1"/>
  <c r="B6" i="86"/>
  <c r="B7" i="86"/>
  <c r="E10" i="86"/>
  <c r="G10" i="86"/>
  <c r="I6" i="86" s="1"/>
  <c r="H10" i="86"/>
  <c r="I10" i="86"/>
  <c r="J10" i="86" s="1"/>
  <c r="K10" i="86" s="1"/>
  <c r="G11" i="86"/>
  <c r="L11" i="86" s="1"/>
  <c r="H11" i="86"/>
  <c r="I11" i="86" s="1"/>
  <c r="J11" i="86" s="1"/>
  <c r="K11" i="86" s="1"/>
  <c r="G12" i="86"/>
  <c r="H12" i="86"/>
  <c r="I12" i="86" s="1"/>
  <c r="J12" i="86" s="1"/>
  <c r="K12" i="86" s="1"/>
  <c r="G13" i="86"/>
  <c r="H13" i="86"/>
  <c r="I13" i="86"/>
  <c r="J13" i="86" s="1"/>
  <c r="K13" i="86" s="1"/>
  <c r="G14" i="86"/>
  <c r="H14" i="86"/>
  <c r="I14" i="86" s="1"/>
  <c r="J14" i="86" s="1"/>
  <c r="K14" i="86" s="1"/>
  <c r="G15" i="86"/>
  <c r="H15" i="86"/>
  <c r="I15" i="86"/>
  <c r="J15" i="86"/>
  <c r="K15" i="86"/>
  <c r="L15" i="86"/>
  <c r="G16" i="86"/>
  <c r="H16" i="86"/>
  <c r="I16" i="86"/>
  <c r="J16" i="86"/>
  <c r="K16" i="86"/>
  <c r="G17" i="86"/>
  <c r="L17" i="86" s="1"/>
  <c r="H17" i="86"/>
  <c r="I17" i="86"/>
  <c r="J17" i="86"/>
  <c r="K17" i="86" s="1"/>
  <c r="G18" i="86"/>
  <c r="L18" i="86" s="1"/>
  <c r="H18" i="86"/>
  <c r="I18" i="86"/>
  <c r="J18" i="86" s="1"/>
  <c r="K18" i="86" s="1"/>
  <c r="G19" i="86"/>
  <c r="L19" i="86" s="1"/>
  <c r="H19" i="86"/>
  <c r="I19" i="86" s="1"/>
  <c r="J19" i="86" s="1"/>
  <c r="K19" i="86" s="1"/>
  <c r="G20" i="86"/>
  <c r="L20" i="86" s="1"/>
  <c r="H20" i="86"/>
  <c r="I20" i="86" s="1"/>
  <c r="J20" i="86" s="1"/>
  <c r="K20" i="86" s="1"/>
  <c r="G21" i="86"/>
  <c r="H21" i="86"/>
  <c r="I21" i="86"/>
  <c r="J21" i="86" s="1"/>
  <c r="K21" i="86" s="1"/>
  <c r="G22" i="86"/>
  <c r="H22" i="86"/>
  <c r="I22" i="86" s="1"/>
  <c r="J22" i="86" s="1"/>
  <c r="K22" i="86" s="1"/>
  <c r="G23" i="86"/>
  <c r="H23" i="86"/>
  <c r="I23" i="86"/>
  <c r="J23" i="86"/>
  <c r="K23" i="86"/>
  <c r="L23" i="86"/>
  <c r="G24" i="86"/>
  <c r="H24" i="86"/>
  <c r="I24" i="86"/>
  <c r="J24" i="86"/>
  <c r="K24" i="86"/>
  <c r="G25" i="86"/>
  <c r="L25" i="86" s="1"/>
  <c r="H25" i="86"/>
  <c r="I25" i="86"/>
  <c r="J25" i="86"/>
  <c r="K25" i="86" s="1"/>
  <c r="G26" i="86"/>
  <c r="L26" i="86" s="1"/>
  <c r="H26" i="86"/>
  <c r="I26" i="86"/>
  <c r="J26" i="86" s="1"/>
  <c r="K26" i="86" s="1"/>
  <c r="G27" i="86"/>
  <c r="L27" i="86" s="1"/>
  <c r="H27" i="86"/>
  <c r="I27" i="86" s="1"/>
  <c r="J27" i="86" s="1"/>
  <c r="K27" i="86" s="1"/>
  <c r="G28" i="86"/>
  <c r="L28" i="86" s="1"/>
  <c r="H28" i="86"/>
  <c r="I28" i="86" s="1"/>
  <c r="J28" i="86" s="1"/>
  <c r="K28" i="86" s="1"/>
  <c r="G29" i="86"/>
  <c r="H29" i="86"/>
  <c r="I29" i="86"/>
  <c r="J29" i="86" s="1"/>
  <c r="K29" i="86" s="1"/>
  <c r="G30" i="86"/>
  <c r="H30" i="86"/>
  <c r="I30" i="86" s="1"/>
  <c r="J30" i="86" s="1"/>
  <c r="K30" i="86" s="1"/>
  <c r="G31" i="86"/>
  <c r="H31" i="86"/>
  <c r="I31" i="86"/>
  <c r="J31" i="86"/>
  <c r="K31" i="86"/>
  <c r="L31" i="86"/>
  <c r="G32" i="86"/>
  <c r="H32" i="86"/>
  <c r="I32" i="86"/>
  <c r="J32" i="86"/>
  <c r="K32" i="86"/>
  <c r="G33" i="86"/>
  <c r="L33" i="86" s="1"/>
  <c r="H33" i="86"/>
  <c r="I33" i="86"/>
  <c r="J33" i="86"/>
  <c r="K33" i="86" s="1"/>
  <c r="G34" i="86"/>
  <c r="L34" i="86" s="1"/>
  <c r="H34" i="86"/>
  <c r="I34" i="86"/>
  <c r="J34" i="86" s="1"/>
  <c r="K34" i="86" s="1"/>
  <c r="G35" i="86"/>
  <c r="L35" i="86" s="1"/>
  <c r="H35" i="86"/>
  <c r="I35" i="86" s="1"/>
  <c r="J35" i="86" s="1"/>
  <c r="K35" i="86" s="1"/>
  <c r="G36" i="86"/>
  <c r="L36" i="86" s="1"/>
  <c r="H36" i="86"/>
  <c r="I36" i="86" s="1"/>
  <c r="J36" i="86" s="1"/>
  <c r="K36" i="86" s="1"/>
  <c r="G37" i="86"/>
  <c r="H37" i="86"/>
  <c r="I37" i="86"/>
  <c r="J37" i="86" s="1"/>
  <c r="K37" i="86" s="1"/>
  <c r="G38" i="86"/>
  <c r="H38" i="86"/>
  <c r="I38" i="86" s="1"/>
  <c r="J38" i="86" s="1"/>
  <c r="K38" i="86" s="1"/>
  <c r="G39" i="86"/>
  <c r="H39" i="86"/>
  <c r="I39" i="86"/>
  <c r="J39" i="86"/>
  <c r="K39" i="86"/>
  <c r="L39" i="86"/>
  <c r="G40" i="86"/>
  <c r="H40" i="86"/>
  <c r="I40" i="86"/>
  <c r="J40" i="86"/>
  <c r="K40" i="86"/>
  <c r="G41" i="86"/>
  <c r="L41" i="86" s="1"/>
  <c r="H41" i="86"/>
  <c r="I41" i="86"/>
  <c r="J41" i="86"/>
  <c r="K41" i="86" s="1"/>
  <c r="G42" i="86"/>
  <c r="L42" i="86" s="1"/>
  <c r="H42" i="86"/>
  <c r="I42" i="86"/>
  <c r="J42" i="86" s="1"/>
  <c r="K42" i="86" s="1"/>
  <c r="G43" i="86"/>
  <c r="L43" i="86" s="1"/>
  <c r="H43" i="86"/>
  <c r="I43" i="86" s="1"/>
  <c r="J43" i="86" s="1"/>
  <c r="K43" i="86" s="1"/>
  <c r="G44" i="86"/>
  <c r="L44" i="86" s="1"/>
  <c r="H44" i="86"/>
  <c r="I44" i="86"/>
  <c r="J44" i="86"/>
  <c r="K44" i="86" s="1"/>
  <c r="G45" i="86"/>
  <c r="H45" i="86"/>
  <c r="I45" i="86"/>
  <c r="J45" i="86" s="1"/>
  <c r="K45" i="86" s="1"/>
  <c r="G46" i="86"/>
  <c r="H46" i="86"/>
  <c r="I46" i="86" s="1"/>
  <c r="J46" i="86" s="1"/>
  <c r="K46" i="86" s="1"/>
  <c r="G47" i="86"/>
  <c r="H47" i="86"/>
  <c r="I47" i="86"/>
  <c r="J47" i="86"/>
  <c r="K47" i="86"/>
  <c r="L47" i="86"/>
  <c r="G48" i="86"/>
  <c r="H48" i="86"/>
  <c r="I48" i="86"/>
  <c r="J48" i="86"/>
  <c r="K48" i="86"/>
  <c r="G49" i="86"/>
  <c r="L49" i="86" s="1"/>
  <c r="H49" i="86"/>
  <c r="I49" i="86"/>
  <c r="J49" i="86"/>
  <c r="K49" i="86" s="1"/>
  <c r="G50" i="86"/>
  <c r="L50" i="86" s="1"/>
  <c r="H50" i="86"/>
  <c r="I50" i="86"/>
  <c r="J50" i="86" s="1"/>
  <c r="K50" i="86" s="1"/>
  <c r="G51" i="86"/>
  <c r="L51" i="86" s="1"/>
  <c r="H51" i="86"/>
  <c r="I51" i="86" s="1"/>
  <c r="J51" i="86" s="1"/>
  <c r="K51" i="86" s="1"/>
  <c r="G52" i="86"/>
  <c r="L52" i="86" s="1"/>
  <c r="H52" i="86"/>
  <c r="I52" i="86"/>
  <c r="J52" i="86"/>
  <c r="K52" i="86" s="1"/>
  <c r="G53" i="86"/>
  <c r="H53" i="86"/>
  <c r="I53" i="86"/>
  <c r="J53" i="86" s="1"/>
  <c r="K53" i="86" s="1"/>
  <c r="G54" i="86"/>
  <c r="H54" i="86"/>
  <c r="I54" i="86" s="1"/>
  <c r="J54" i="86" s="1"/>
  <c r="K54" i="86" s="1"/>
  <c r="L54" i="86"/>
  <c r="G55" i="86"/>
  <c r="H55" i="86"/>
  <c r="I55" i="86"/>
  <c r="J55" i="86"/>
  <c r="K55" i="86"/>
  <c r="L55" i="86"/>
  <c r="G56" i="86"/>
  <c r="H56" i="86"/>
  <c r="I56" i="86"/>
  <c r="J56" i="86"/>
  <c r="K56" i="86"/>
  <c r="G57" i="86"/>
  <c r="L57" i="86" s="1"/>
  <c r="H57" i="86"/>
  <c r="I57" i="86"/>
  <c r="J57" i="86" s="1"/>
  <c r="K57" i="86" s="1"/>
  <c r="G58" i="86"/>
  <c r="L58" i="86" s="1"/>
  <c r="H58" i="86"/>
  <c r="I58" i="86"/>
  <c r="J58" i="86" s="1"/>
  <c r="K58" i="86" s="1"/>
  <c r="G59" i="86"/>
  <c r="L59" i="86" s="1"/>
  <c r="H59" i="86"/>
  <c r="I59" i="86" s="1"/>
  <c r="J59" i="86" s="1"/>
  <c r="K59" i="86" s="1"/>
  <c r="G60" i="86"/>
  <c r="L60" i="86" s="1"/>
  <c r="H60" i="86"/>
  <c r="I60" i="86"/>
  <c r="J60" i="86"/>
  <c r="K60" i="86" s="1"/>
  <c r="G61" i="86"/>
  <c r="H61" i="86"/>
  <c r="I61" i="86"/>
  <c r="J61" i="86" s="1"/>
  <c r="K61" i="86" s="1"/>
  <c r="G62" i="86"/>
  <c r="H62" i="86"/>
  <c r="I62" i="86" s="1"/>
  <c r="J62" i="86" s="1"/>
  <c r="K62" i="86" s="1"/>
  <c r="L62" i="86"/>
  <c r="N51" i="87" l="1"/>
  <c r="E51" i="87" s="1"/>
  <c r="M22" i="87"/>
  <c r="N22" i="87" s="1"/>
  <c r="E22" i="87" s="1"/>
  <c r="M61" i="87"/>
  <c r="N61" i="87" s="1"/>
  <c r="E61" i="87" s="1"/>
  <c r="M62" i="87"/>
  <c r="M29" i="87"/>
  <c r="M30" i="87"/>
  <c r="N30" i="87" s="1"/>
  <c r="E30" i="87" s="1"/>
  <c r="M45" i="87"/>
  <c r="N45" i="87" s="1"/>
  <c r="E45" i="87" s="1"/>
  <c r="M54" i="87"/>
  <c r="N54" i="87" s="1"/>
  <c r="E54" i="87" s="1"/>
  <c r="M38" i="87"/>
  <c r="N38" i="87" s="1"/>
  <c r="E38" i="87" s="1"/>
  <c r="M14" i="87"/>
  <c r="N14" i="87" s="1"/>
  <c r="E14" i="87" s="1"/>
  <c r="M53" i="87"/>
  <c r="N53" i="87" s="1"/>
  <c r="E53" i="87" s="1"/>
  <c r="M46" i="87"/>
  <c r="N46" i="87" s="1"/>
  <c r="E46" i="87" s="1"/>
  <c r="M25" i="87"/>
  <c r="N25" i="87" s="1"/>
  <c r="E25" i="87" s="1"/>
  <c r="M37" i="87"/>
  <c r="N37" i="87" s="1"/>
  <c r="E37" i="87" s="1"/>
  <c r="N35" i="87"/>
  <c r="E35" i="87" s="1"/>
  <c r="N40" i="87"/>
  <c r="E40" i="87" s="1"/>
  <c r="M52" i="87"/>
  <c r="N52" i="87" s="1"/>
  <c r="E52" i="87" s="1"/>
  <c r="M18" i="87"/>
  <c r="N18" i="87" s="1"/>
  <c r="E18" i="87" s="1"/>
  <c r="N16" i="87"/>
  <c r="E16" i="87" s="1"/>
  <c r="M20" i="87"/>
  <c r="M23" i="87"/>
  <c r="N23" i="87" s="1"/>
  <c r="E23" i="87" s="1"/>
  <c r="M17" i="87"/>
  <c r="N17" i="87" s="1"/>
  <c r="E17" i="87" s="1"/>
  <c r="N20" i="87"/>
  <c r="E20" i="87" s="1"/>
  <c r="N33" i="87"/>
  <c r="E33" i="87" s="1"/>
  <c r="N13" i="87"/>
  <c r="E13" i="87" s="1"/>
  <c r="N62" i="87"/>
  <c r="E62" i="87" s="1"/>
  <c r="N55" i="87"/>
  <c r="E55" i="87" s="1"/>
  <c r="N29" i="87"/>
  <c r="E29" i="87" s="1"/>
  <c r="M62" i="86"/>
  <c r="M53" i="86"/>
  <c r="N49" i="86"/>
  <c r="E49" i="86" s="1"/>
  <c r="M37" i="86"/>
  <c r="M25" i="86"/>
  <c r="N25" i="86" s="1"/>
  <c r="E25" i="86" s="1"/>
  <c r="M50" i="86"/>
  <c r="N50" i="86" s="1"/>
  <c r="E50" i="86" s="1"/>
  <c r="I7" i="86"/>
  <c r="M57" i="86" s="1"/>
  <c r="N57" i="86" s="1"/>
  <c r="E57" i="86" s="1"/>
  <c r="M10" i="86"/>
  <c r="M16" i="86"/>
  <c r="M52" i="86"/>
  <c r="N52" i="86" s="1"/>
  <c r="E52" i="86" s="1"/>
  <c r="M44" i="86"/>
  <c r="N44" i="86" s="1"/>
  <c r="E44" i="86" s="1"/>
  <c r="M36" i="86"/>
  <c r="M27" i="86"/>
  <c r="M21" i="86"/>
  <c r="M18" i="86"/>
  <c r="L16" i="86"/>
  <c r="N16" i="86" s="1"/>
  <c r="E16" i="86" s="1"/>
  <c r="L24" i="86"/>
  <c r="L32" i="86"/>
  <c r="L40" i="86"/>
  <c r="L48" i="86"/>
  <c r="L56" i="86"/>
  <c r="N56" i="86" s="1"/>
  <c r="E56" i="86" s="1"/>
  <c r="L53" i="86"/>
  <c r="N53" i="86" s="1"/>
  <c r="E53" i="86" s="1"/>
  <c r="L22" i="86"/>
  <c r="L30" i="86"/>
  <c r="L38" i="86"/>
  <c r="L46" i="86"/>
  <c r="L21" i="86"/>
  <c r="L29" i="86"/>
  <c r="N29" i="86" s="1"/>
  <c r="E29" i="86" s="1"/>
  <c r="L61" i="86"/>
  <c r="L13" i="86"/>
  <c r="N13" i="86" s="1"/>
  <c r="E13" i="86" s="1"/>
  <c r="L37" i="86"/>
  <c r="N37" i="86" s="1"/>
  <c r="E37" i="86" s="1"/>
  <c r="L45" i="86"/>
  <c r="N45" i="86" s="1"/>
  <c r="E45" i="86" s="1"/>
  <c r="L14" i="86"/>
  <c r="N62" i="86"/>
  <c r="E62" i="86" s="1"/>
  <c r="M43" i="86"/>
  <c r="M11" i="86"/>
  <c r="M60" i="86"/>
  <c r="N60" i="86" s="1"/>
  <c r="E60" i="86" s="1"/>
  <c r="M28" i="86"/>
  <c r="N28" i="86" s="1"/>
  <c r="E28" i="86" s="1"/>
  <c r="N23" i="86"/>
  <c r="E23" i="86" s="1"/>
  <c r="M49" i="86"/>
  <c r="M41" i="86"/>
  <c r="N36" i="86"/>
  <c r="E36" i="86" s="1"/>
  <c r="M31" i="86"/>
  <c r="N31" i="86" s="1"/>
  <c r="E31" i="86" s="1"/>
  <c r="N27" i="86"/>
  <c r="E27" i="86" s="1"/>
  <c r="M24" i="86"/>
  <c r="M51" i="86"/>
  <c r="N51" i="86" s="1"/>
  <c r="E51" i="86" s="1"/>
  <c r="M34" i="86"/>
  <c r="M58" i="86"/>
  <c r="M40" i="86"/>
  <c r="N20" i="86"/>
  <c r="E20" i="86" s="1"/>
  <c r="M15" i="86"/>
  <c r="N15" i="86" s="1"/>
  <c r="E15" i="86" s="1"/>
  <c r="N11" i="86"/>
  <c r="E11" i="86" s="1"/>
  <c r="M19" i="86"/>
  <c r="N58" i="86"/>
  <c r="E58" i="86" s="1"/>
  <c r="M26" i="86"/>
  <c r="N26" i="86" s="1"/>
  <c r="E26" i="86" s="1"/>
  <c r="N18" i="86"/>
  <c r="E18" i="86" s="1"/>
  <c r="M12" i="86"/>
  <c r="M56" i="86"/>
  <c r="M45" i="86"/>
  <c r="N41" i="86"/>
  <c r="E41" i="86" s="1"/>
  <c r="M20" i="86"/>
  <c r="M48" i="86"/>
  <c r="N43" i="86"/>
  <c r="E43" i="86" s="1"/>
  <c r="M42" i="86"/>
  <c r="N42" i="86" s="1"/>
  <c r="E42" i="86" s="1"/>
  <c r="N34" i="86"/>
  <c r="E34" i="86" s="1"/>
  <c r="M13" i="86"/>
  <c r="M33" i="86"/>
  <c r="M23" i="86"/>
  <c r="N19" i="86"/>
  <c r="E19" i="86" s="1"/>
  <c r="M55" i="86"/>
  <c r="N55" i="86" s="1"/>
  <c r="E55" i="86" s="1"/>
  <c r="M35" i="86"/>
  <c r="N33" i="86"/>
  <c r="E33" i="86" s="1"/>
  <c r="M29" i="86"/>
  <c r="M59" i="86"/>
  <c r="N59" i="86" s="1"/>
  <c r="E59" i="86" s="1"/>
  <c r="M47" i="86"/>
  <c r="N47" i="86" s="1"/>
  <c r="E47" i="86" s="1"/>
  <c r="M39" i="86"/>
  <c r="N39" i="86" s="1"/>
  <c r="E39" i="86" s="1"/>
  <c r="N35" i="86"/>
  <c r="E35" i="86" s="1"/>
  <c r="M32" i="86"/>
  <c r="M17" i="86"/>
  <c r="N17" i="86" s="1"/>
  <c r="E17" i="86" s="1"/>
  <c r="L12" i="86"/>
  <c r="L10" i="86"/>
  <c r="N10" i="86" s="1"/>
  <c r="B6" i="85"/>
  <c r="B7" i="85"/>
  <c r="E10" i="85"/>
  <c r="G10" i="85"/>
  <c r="I6" i="85" s="1"/>
  <c r="H10" i="85"/>
  <c r="I10" i="85"/>
  <c r="J10" i="85" s="1"/>
  <c r="K10" i="85" s="1"/>
  <c r="G11" i="85"/>
  <c r="L11" i="85" s="1"/>
  <c r="H11" i="85"/>
  <c r="I11" i="85" s="1"/>
  <c r="J11" i="85" s="1"/>
  <c r="K11" i="85" s="1"/>
  <c r="G12" i="85"/>
  <c r="H12" i="85"/>
  <c r="I12" i="85" s="1"/>
  <c r="J12" i="85" s="1"/>
  <c r="K12" i="85" s="1"/>
  <c r="G13" i="85"/>
  <c r="H13" i="85"/>
  <c r="I13" i="85" s="1"/>
  <c r="J13" i="85" s="1"/>
  <c r="K13" i="85" s="1"/>
  <c r="G14" i="85"/>
  <c r="H14" i="85"/>
  <c r="I14" i="85" s="1"/>
  <c r="J14" i="85" s="1"/>
  <c r="K14" i="85" s="1"/>
  <c r="G15" i="85"/>
  <c r="H15" i="85"/>
  <c r="I15" i="85"/>
  <c r="J15" i="85"/>
  <c r="K15" i="85"/>
  <c r="G16" i="85"/>
  <c r="H16" i="85"/>
  <c r="I16" i="85"/>
  <c r="J16" i="85"/>
  <c r="K16" i="85"/>
  <c r="G17" i="85"/>
  <c r="H17" i="85"/>
  <c r="I17" i="85"/>
  <c r="J17" i="85"/>
  <c r="K17" i="85" s="1"/>
  <c r="G18" i="85"/>
  <c r="L18" i="85" s="1"/>
  <c r="H18" i="85"/>
  <c r="I18" i="85"/>
  <c r="J18" i="85" s="1"/>
  <c r="K18" i="85" s="1"/>
  <c r="G19" i="85"/>
  <c r="L19" i="85" s="1"/>
  <c r="H19" i="85"/>
  <c r="I19" i="85" s="1"/>
  <c r="J19" i="85" s="1"/>
  <c r="K19" i="85" s="1"/>
  <c r="G20" i="85"/>
  <c r="L20" i="85" s="1"/>
  <c r="H20" i="85"/>
  <c r="I20" i="85" s="1"/>
  <c r="J20" i="85" s="1"/>
  <c r="K20" i="85" s="1"/>
  <c r="G21" i="85"/>
  <c r="H21" i="85"/>
  <c r="I21" i="85" s="1"/>
  <c r="J21" i="85" s="1"/>
  <c r="K21" i="85" s="1"/>
  <c r="G22" i="85"/>
  <c r="H22" i="85"/>
  <c r="I22" i="85" s="1"/>
  <c r="J22" i="85" s="1"/>
  <c r="K22" i="85" s="1"/>
  <c r="G23" i="85"/>
  <c r="H23" i="85"/>
  <c r="I23" i="85"/>
  <c r="J23" i="85"/>
  <c r="K23" i="85"/>
  <c r="G24" i="85"/>
  <c r="H24" i="85"/>
  <c r="I24" i="85"/>
  <c r="J24" i="85"/>
  <c r="K24" i="85"/>
  <c r="G25" i="85"/>
  <c r="L25" i="85" s="1"/>
  <c r="H25" i="85"/>
  <c r="I25" i="85"/>
  <c r="J25" i="85"/>
  <c r="K25" i="85" s="1"/>
  <c r="G26" i="85"/>
  <c r="L26" i="85" s="1"/>
  <c r="H26" i="85"/>
  <c r="I26" i="85"/>
  <c r="J26" i="85" s="1"/>
  <c r="K26" i="85" s="1"/>
  <c r="G27" i="85"/>
  <c r="L27" i="85" s="1"/>
  <c r="H27" i="85"/>
  <c r="I27" i="85" s="1"/>
  <c r="J27" i="85" s="1"/>
  <c r="K27" i="85" s="1"/>
  <c r="G28" i="85"/>
  <c r="H28" i="85"/>
  <c r="I28" i="85" s="1"/>
  <c r="J28" i="85" s="1"/>
  <c r="K28" i="85" s="1"/>
  <c r="G29" i="85"/>
  <c r="H29" i="85"/>
  <c r="I29" i="85" s="1"/>
  <c r="J29" i="85" s="1"/>
  <c r="K29" i="85" s="1"/>
  <c r="G30" i="85"/>
  <c r="H30" i="85"/>
  <c r="I30" i="85" s="1"/>
  <c r="J30" i="85" s="1"/>
  <c r="K30" i="85" s="1"/>
  <c r="G31" i="85"/>
  <c r="H31" i="85"/>
  <c r="I31" i="85"/>
  <c r="J31" i="85"/>
  <c r="K31" i="85"/>
  <c r="G32" i="85"/>
  <c r="H32" i="85"/>
  <c r="I32" i="85"/>
  <c r="J32" i="85"/>
  <c r="K32" i="85"/>
  <c r="G33" i="85"/>
  <c r="H33" i="85"/>
  <c r="I33" i="85"/>
  <c r="J33" i="85"/>
  <c r="K33" i="85" s="1"/>
  <c r="G34" i="85"/>
  <c r="L34" i="85" s="1"/>
  <c r="H34" i="85"/>
  <c r="I34" i="85"/>
  <c r="J34" i="85" s="1"/>
  <c r="K34" i="85" s="1"/>
  <c r="G35" i="85"/>
  <c r="L35" i="85" s="1"/>
  <c r="H35" i="85"/>
  <c r="I35" i="85" s="1"/>
  <c r="J35" i="85" s="1"/>
  <c r="K35" i="85" s="1"/>
  <c r="G36" i="85"/>
  <c r="L36" i="85" s="1"/>
  <c r="H36" i="85"/>
  <c r="I36" i="85" s="1"/>
  <c r="J36" i="85" s="1"/>
  <c r="K36" i="85" s="1"/>
  <c r="G37" i="85"/>
  <c r="H37" i="85"/>
  <c r="I37" i="85" s="1"/>
  <c r="J37" i="85" s="1"/>
  <c r="K37" i="85" s="1"/>
  <c r="G38" i="85"/>
  <c r="H38" i="85"/>
  <c r="I38" i="85"/>
  <c r="J38" i="85"/>
  <c r="K38" i="85"/>
  <c r="G39" i="85"/>
  <c r="H39" i="85"/>
  <c r="I39" i="85"/>
  <c r="J39" i="85"/>
  <c r="K39" i="85"/>
  <c r="G40" i="85"/>
  <c r="L40" i="85" s="1"/>
  <c r="H40" i="85"/>
  <c r="I40" i="85"/>
  <c r="J40" i="85"/>
  <c r="K40" i="85"/>
  <c r="G41" i="85"/>
  <c r="L41" i="85" s="1"/>
  <c r="H41" i="85"/>
  <c r="I41" i="85"/>
  <c r="J41" i="85"/>
  <c r="K41" i="85" s="1"/>
  <c r="G42" i="85"/>
  <c r="H42" i="85"/>
  <c r="I42" i="85"/>
  <c r="J42" i="85" s="1"/>
  <c r="K42" i="85" s="1"/>
  <c r="G43" i="85"/>
  <c r="L43" i="85" s="1"/>
  <c r="H43" i="85"/>
  <c r="I43" i="85" s="1"/>
  <c r="J43" i="85" s="1"/>
  <c r="K43" i="85" s="1"/>
  <c r="G44" i="85"/>
  <c r="L44" i="85" s="1"/>
  <c r="H44" i="85"/>
  <c r="I44" i="85"/>
  <c r="J44" i="85" s="1"/>
  <c r="K44" i="85" s="1"/>
  <c r="G45" i="85"/>
  <c r="H45" i="85"/>
  <c r="I45" i="85" s="1"/>
  <c r="J45" i="85" s="1"/>
  <c r="K45" i="85" s="1"/>
  <c r="G46" i="85"/>
  <c r="H46" i="85"/>
  <c r="I46" i="85"/>
  <c r="J46" i="85"/>
  <c r="K46" i="85"/>
  <c r="G47" i="85"/>
  <c r="H47" i="85"/>
  <c r="I47" i="85"/>
  <c r="J47" i="85"/>
  <c r="K47" i="85"/>
  <c r="G48" i="85"/>
  <c r="L48" i="85" s="1"/>
  <c r="H48" i="85"/>
  <c r="I48" i="85"/>
  <c r="J48" i="85"/>
  <c r="K48" i="85"/>
  <c r="G49" i="85"/>
  <c r="L49" i="85" s="1"/>
  <c r="H49" i="85"/>
  <c r="I49" i="85"/>
  <c r="J49" i="85"/>
  <c r="K49" i="85" s="1"/>
  <c r="G50" i="85"/>
  <c r="L50" i="85" s="1"/>
  <c r="H50" i="85"/>
  <c r="I50" i="85"/>
  <c r="J50" i="85" s="1"/>
  <c r="K50" i="85" s="1"/>
  <c r="G51" i="85"/>
  <c r="H51" i="85"/>
  <c r="I51" i="85" s="1"/>
  <c r="J51" i="85" s="1"/>
  <c r="K51" i="85" s="1"/>
  <c r="G52" i="85"/>
  <c r="L52" i="85" s="1"/>
  <c r="H52" i="85"/>
  <c r="I52" i="85"/>
  <c r="J52" i="85" s="1"/>
  <c r="K52" i="85" s="1"/>
  <c r="G53" i="85"/>
  <c r="H53" i="85"/>
  <c r="I53" i="85" s="1"/>
  <c r="J53" i="85" s="1"/>
  <c r="K53" i="85" s="1"/>
  <c r="G54" i="85"/>
  <c r="H54" i="85"/>
  <c r="I54" i="85"/>
  <c r="J54" i="85"/>
  <c r="K54" i="85"/>
  <c r="G55" i="85"/>
  <c r="H55" i="85"/>
  <c r="I55" i="85"/>
  <c r="J55" i="85"/>
  <c r="K55" i="85"/>
  <c r="G56" i="85"/>
  <c r="L56" i="85" s="1"/>
  <c r="H56" i="85"/>
  <c r="I56" i="85"/>
  <c r="J56" i="85"/>
  <c r="K56" i="85"/>
  <c r="G57" i="85"/>
  <c r="L57" i="85" s="1"/>
  <c r="H57" i="85"/>
  <c r="I57" i="85"/>
  <c r="J57" i="85"/>
  <c r="K57" i="85" s="1"/>
  <c r="G58" i="85"/>
  <c r="L58" i="85" s="1"/>
  <c r="H58" i="85"/>
  <c r="I58" i="85"/>
  <c r="J58" i="85" s="1"/>
  <c r="K58" i="85" s="1"/>
  <c r="G59" i="85"/>
  <c r="L59" i="85" s="1"/>
  <c r="H59" i="85"/>
  <c r="I59" i="85" s="1"/>
  <c r="J59" i="85" s="1"/>
  <c r="K59" i="85" s="1"/>
  <c r="G60" i="85"/>
  <c r="L60" i="85" s="1"/>
  <c r="H60" i="85"/>
  <c r="I60" i="85"/>
  <c r="J60" i="85" s="1"/>
  <c r="K60" i="85" s="1"/>
  <c r="G61" i="85"/>
  <c r="H61" i="85"/>
  <c r="I61" i="85" s="1"/>
  <c r="J61" i="85" s="1"/>
  <c r="K61" i="85" s="1"/>
  <c r="G62" i="85"/>
  <c r="H62" i="85"/>
  <c r="I62" i="85"/>
  <c r="J62" i="85"/>
  <c r="K62" i="85"/>
  <c r="N48" i="86" l="1"/>
  <c r="E48" i="86" s="1"/>
  <c r="N12" i="86"/>
  <c r="E12" i="86" s="1"/>
  <c r="N21" i="86"/>
  <c r="E21" i="86" s="1"/>
  <c r="N40" i="86"/>
  <c r="E40" i="86" s="1"/>
  <c r="N46" i="86"/>
  <c r="E46" i="86" s="1"/>
  <c r="N32" i="86"/>
  <c r="E32" i="86" s="1"/>
  <c r="N30" i="86"/>
  <c r="E30" i="86" s="1"/>
  <c r="N38" i="86"/>
  <c r="E38" i="86" s="1"/>
  <c r="N24" i="86"/>
  <c r="E24" i="86" s="1"/>
  <c r="M30" i="86"/>
  <c r="M14" i="86"/>
  <c r="N14" i="86" s="1"/>
  <c r="E14" i="86" s="1"/>
  <c r="M54" i="86"/>
  <c r="N54" i="86" s="1"/>
  <c r="E54" i="86" s="1"/>
  <c r="M22" i="86"/>
  <c r="N22" i="86" s="1"/>
  <c r="E22" i="86" s="1"/>
  <c r="M38" i="86"/>
  <c r="M46" i="86"/>
  <c r="M61" i="86"/>
  <c r="N61" i="86" s="1"/>
  <c r="E61" i="86" s="1"/>
  <c r="M43" i="85"/>
  <c r="M31" i="85"/>
  <c r="M25" i="85"/>
  <c r="N25" i="85" s="1"/>
  <c r="E25" i="85" s="1"/>
  <c r="M21" i="85"/>
  <c r="M45" i="85"/>
  <c r="M28" i="85"/>
  <c r="L16" i="85"/>
  <c r="L24" i="85"/>
  <c r="L32" i="85"/>
  <c r="L13" i="85"/>
  <c r="L29" i="85"/>
  <c r="L46" i="85"/>
  <c r="L62" i="85"/>
  <c r="L15" i="85"/>
  <c r="L31" i="85"/>
  <c r="L14" i="85"/>
  <c r="L38" i="85"/>
  <c r="L23" i="85"/>
  <c r="L39" i="85"/>
  <c r="L55" i="85"/>
  <c r="L21" i="85"/>
  <c r="L37" i="85"/>
  <c r="L22" i="85"/>
  <c r="L47" i="85"/>
  <c r="L45" i="85"/>
  <c r="N45" i="85" s="1"/>
  <c r="E45" i="85" s="1"/>
  <c r="L53" i="85"/>
  <c r="L61" i="85"/>
  <c r="L30" i="85"/>
  <c r="L54" i="85"/>
  <c r="L51" i="85"/>
  <c r="L42" i="85"/>
  <c r="M35" i="85"/>
  <c r="N35" i="85" s="1"/>
  <c r="E35" i="85" s="1"/>
  <c r="L33" i="85"/>
  <c r="L28" i="85"/>
  <c r="M26" i="85"/>
  <c r="N26" i="85" s="1"/>
  <c r="E26" i="85" s="1"/>
  <c r="M16" i="85"/>
  <c r="M52" i="85"/>
  <c r="N52" i="85" s="1"/>
  <c r="E52" i="85" s="1"/>
  <c r="M50" i="85"/>
  <c r="N50" i="85" s="1"/>
  <c r="E50" i="85" s="1"/>
  <c r="M44" i="85"/>
  <c r="N44" i="85" s="1"/>
  <c r="E44" i="85" s="1"/>
  <c r="M12" i="85"/>
  <c r="N43" i="85"/>
  <c r="E43" i="85" s="1"/>
  <c r="M40" i="85"/>
  <c r="N40" i="85" s="1"/>
  <c r="E40" i="85" s="1"/>
  <c r="I7" i="85"/>
  <c r="M58" i="85" s="1"/>
  <c r="N58" i="85" s="1"/>
  <c r="E58" i="85" s="1"/>
  <c r="M53" i="85"/>
  <c r="M39" i="85"/>
  <c r="M34" i="85"/>
  <c r="N34" i="85" s="1"/>
  <c r="E34" i="85" s="1"/>
  <c r="L17" i="85"/>
  <c r="L12" i="85"/>
  <c r="L10" i="85"/>
  <c r="B6" i="84"/>
  <c r="B7" i="84"/>
  <c r="E10" i="84"/>
  <c r="G10" i="84"/>
  <c r="I6" i="84" s="1"/>
  <c r="L15" i="84" s="1"/>
  <c r="H10" i="84"/>
  <c r="I10" i="84"/>
  <c r="J10" i="84" s="1"/>
  <c r="K10" i="84" s="1"/>
  <c r="G11" i="84"/>
  <c r="L11" i="84" s="1"/>
  <c r="H11" i="84"/>
  <c r="I11" i="84" s="1"/>
  <c r="J11" i="84" s="1"/>
  <c r="K11" i="84" s="1"/>
  <c r="G12" i="84"/>
  <c r="H12" i="84"/>
  <c r="I12" i="84" s="1"/>
  <c r="J12" i="84" s="1"/>
  <c r="K12" i="84" s="1"/>
  <c r="G13" i="84"/>
  <c r="H13" i="84"/>
  <c r="I13" i="84" s="1"/>
  <c r="J13" i="84" s="1"/>
  <c r="K13" i="84" s="1"/>
  <c r="G14" i="84"/>
  <c r="H14" i="84"/>
  <c r="I14" i="84"/>
  <c r="J14" i="84"/>
  <c r="K14" i="84"/>
  <c r="G15" i="84"/>
  <c r="H15" i="84"/>
  <c r="I15" i="84"/>
  <c r="J15" i="84"/>
  <c r="K15" i="84"/>
  <c r="G16" i="84"/>
  <c r="H16" i="84"/>
  <c r="I16" i="84"/>
  <c r="J16" i="84"/>
  <c r="K16" i="84"/>
  <c r="G17" i="84"/>
  <c r="L17" i="84" s="1"/>
  <c r="H17" i="84"/>
  <c r="I17" i="84"/>
  <c r="J17" i="84"/>
  <c r="K17" i="84" s="1"/>
  <c r="G18" i="84"/>
  <c r="H18" i="84"/>
  <c r="I18" i="84"/>
  <c r="J18" i="84" s="1"/>
  <c r="K18" i="84" s="1"/>
  <c r="G19" i="84"/>
  <c r="L19" i="84" s="1"/>
  <c r="H19" i="84"/>
  <c r="I19" i="84" s="1"/>
  <c r="J19" i="84" s="1"/>
  <c r="K19" i="84" s="1"/>
  <c r="G20" i="84"/>
  <c r="H20" i="84"/>
  <c r="I20" i="84" s="1"/>
  <c r="J20" i="84" s="1"/>
  <c r="K20" i="84" s="1"/>
  <c r="G21" i="84"/>
  <c r="H21" i="84"/>
  <c r="I21" i="84" s="1"/>
  <c r="J21" i="84" s="1"/>
  <c r="K21" i="84" s="1"/>
  <c r="G22" i="84"/>
  <c r="H22" i="84"/>
  <c r="I22" i="84"/>
  <c r="J22" i="84"/>
  <c r="K22" i="84"/>
  <c r="G23" i="84"/>
  <c r="H23" i="84"/>
  <c r="I23" i="84"/>
  <c r="J23" i="84"/>
  <c r="K23" i="84"/>
  <c r="G24" i="84"/>
  <c r="H24" i="84"/>
  <c r="I24" i="84"/>
  <c r="J24" i="84"/>
  <c r="K24" i="84"/>
  <c r="G25" i="84"/>
  <c r="L25" i="84" s="1"/>
  <c r="H25" i="84"/>
  <c r="I25" i="84"/>
  <c r="J25" i="84" s="1"/>
  <c r="K25" i="84" s="1"/>
  <c r="G26" i="84"/>
  <c r="H26" i="84"/>
  <c r="I26" i="84"/>
  <c r="J26" i="84" s="1"/>
  <c r="K26" i="84" s="1"/>
  <c r="G27" i="84"/>
  <c r="L27" i="84" s="1"/>
  <c r="H27" i="84"/>
  <c r="I27" i="84" s="1"/>
  <c r="J27" i="84" s="1"/>
  <c r="K27" i="84" s="1"/>
  <c r="G28" i="84"/>
  <c r="H28" i="84"/>
  <c r="I28" i="84" s="1"/>
  <c r="J28" i="84" s="1"/>
  <c r="K28" i="84" s="1"/>
  <c r="G29" i="84"/>
  <c r="H29" i="84"/>
  <c r="I29" i="84" s="1"/>
  <c r="J29" i="84" s="1"/>
  <c r="K29" i="84" s="1"/>
  <c r="G30" i="84"/>
  <c r="H30" i="84"/>
  <c r="I30" i="84"/>
  <c r="J30" i="84"/>
  <c r="K30" i="84"/>
  <c r="L30" i="84"/>
  <c r="G31" i="84"/>
  <c r="H31" i="84"/>
  <c r="I31" i="84"/>
  <c r="J31" i="84"/>
  <c r="K31" i="84"/>
  <c r="L31" i="84"/>
  <c r="G32" i="84"/>
  <c r="L32" i="84" s="1"/>
  <c r="H32" i="84"/>
  <c r="I32" i="84"/>
  <c r="J32" i="84"/>
  <c r="K32" i="84" s="1"/>
  <c r="G33" i="84"/>
  <c r="H33" i="84"/>
  <c r="I33" i="84"/>
  <c r="J33" i="84"/>
  <c r="K33" i="84" s="1"/>
  <c r="G34" i="84"/>
  <c r="L34" i="84" s="1"/>
  <c r="H34" i="84"/>
  <c r="I34" i="84"/>
  <c r="J34" i="84" s="1"/>
  <c r="K34" i="84" s="1"/>
  <c r="G35" i="84"/>
  <c r="H35" i="84"/>
  <c r="I35" i="84" s="1"/>
  <c r="J35" i="84" s="1"/>
  <c r="K35" i="84" s="1"/>
  <c r="G36" i="84"/>
  <c r="L36" i="84" s="1"/>
  <c r="H36" i="84"/>
  <c r="I36" i="84" s="1"/>
  <c r="J36" i="84" s="1"/>
  <c r="K36" i="84" s="1"/>
  <c r="G37" i="84"/>
  <c r="H37" i="84"/>
  <c r="I37" i="84" s="1"/>
  <c r="J37" i="84" s="1"/>
  <c r="K37" i="84" s="1"/>
  <c r="G38" i="84"/>
  <c r="H38" i="84"/>
  <c r="I38" i="84"/>
  <c r="J38" i="84"/>
  <c r="K38" i="84"/>
  <c r="G39" i="84"/>
  <c r="H39" i="84"/>
  <c r="I39" i="84"/>
  <c r="J39" i="84"/>
  <c r="K39" i="84"/>
  <c r="G40" i="84"/>
  <c r="H40" i="84"/>
  <c r="I40" i="84"/>
  <c r="J40" i="84"/>
  <c r="K40" i="84"/>
  <c r="G41" i="84"/>
  <c r="L41" i="84" s="1"/>
  <c r="H41" i="84"/>
  <c r="I41" i="84"/>
  <c r="J41" i="84" s="1"/>
  <c r="K41" i="84" s="1"/>
  <c r="G42" i="84"/>
  <c r="H42" i="84"/>
  <c r="I42" i="84"/>
  <c r="J42" i="84" s="1"/>
  <c r="K42" i="84" s="1"/>
  <c r="G43" i="84"/>
  <c r="L43" i="84" s="1"/>
  <c r="H43" i="84"/>
  <c r="I43" i="84" s="1"/>
  <c r="J43" i="84" s="1"/>
  <c r="K43" i="84" s="1"/>
  <c r="G44" i="84"/>
  <c r="H44" i="84"/>
  <c r="I44" i="84" s="1"/>
  <c r="J44" i="84" s="1"/>
  <c r="K44" i="84" s="1"/>
  <c r="G45" i="84"/>
  <c r="H45" i="84"/>
  <c r="I45" i="84" s="1"/>
  <c r="J45" i="84" s="1"/>
  <c r="K45" i="84" s="1"/>
  <c r="G46" i="84"/>
  <c r="H46" i="84"/>
  <c r="I46" i="84"/>
  <c r="J46" i="84"/>
  <c r="K46" i="84"/>
  <c r="L46" i="84"/>
  <c r="G47" i="84"/>
  <c r="H47" i="84"/>
  <c r="I47" i="84"/>
  <c r="J47" i="84"/>
  <c r="K47" i="84"/>
  <c r="L47" i="84"/>
  <c r="G48" i="84"/>
  <c r="L48" i="84" s="1"/>
  <c r="H48" i="84"/>
  <c r="I48" i="84"/>
  <c r="J48" i="84"/>
  <c r="K48" i="84"/>
  <c r="G49" i="84"/>
  <c r="H49" i="84"/>
  <c r="I49" i="84"/>
  <c r="J49" i="84"/>
  <c r="K49" i="84" s="1"/>
  <c r="G50" i="84"/>
  <c r="L50" i="84" s="1"/>
  <c r="H50" i="84"/>
  <c r="I50" i="84"/>
  <c r="J50" i="84" s="1"/>
  <c r="K50" i="84" s="1"/>
  <c r="G51" i="84"/>
  <c r="H51" i="84"/>
  <c r="I51" i="84" s="1"/>
  <c r="J51" i="84" s="1"/>
  <c r="K51" i="84" s="1"/>
  <c r="G52" i="84"/>
  <c r="L52" i="84" s="1"/>
  <c r="H52" i="84"/>
  <c r="I52" i="84" s="1"/>
  <c r="J52" i="84" s="1"/>
  <c r="K52" i="84" s="1"/>
  <c r="G53" i="84"/>
  <c r="H53" i="84"/>
  <c r="I53" i="84" s="1"/>
  <c r="J53" i="84" s="1"/>
  <c r="K53" i="84" s="1"/>
  <c r="G54" i="84"/>
  <c r="H54" i="84"/>
  <c r="I54" i="84"/>
  <c r="J54" i="84"/>
  <c r="K54" i="84"/>
  <c r="G55" i="84"/>
  <c r="H55" i="84"/>
  <c r="I55" i="84"/>
  <c r="J55" i="84"/>
  <c r="K55" i="84"/>
  <c r="G56" i="84"/>
  <c r="H56" i="84"/>
  <c r="I56" i="84"/>
  <c r="J56" i="84"/>
  <c r="K56" i="84"/>
  <c r="G57" i="84"/>
  <c r="L57" i="84" s="1"/>
  <c r="H57" i="84"/>
  <c r="I57" i="84"/>
  <c r="J57" i="84"/>
  <c r="K57" i="84" s="1"/>
  <c r="G58" i="84"/>
  <c r="L58" i="84" s="1"/>
  <c r="H58" i="84"/>
  <c r="I58" i="84"/>
  <c r="J58" i="84" s="1"/>
  <c r="K58" i="84" s="1"/>
  <c r="G59" i="84"/>
  <c r="L59" i="84" s="1"/>
  <c r="H59" i="84"/>
  <c r="I59" i="84" s="1"/>
  <c r="J59" i="84" s="1"/>
  <c r="K59" i="84" s="1"/>
  <c r="G60" i="84"/>
  <c r="H60" i="84"/>
  <c r="I60" i="84" s="1"/>
  <c r="J60" i="84" s="1"/>
  <c r="K60" i="84" s="1"/>
  <c r="G61" i="84"/>
  <c r="H61" i="84"/>
  <c r="I61" i="84" s="1"/>
  <c r="J61" i="84" s="1"/>
  <c r="K61" i="84" s="1"/>
  <c r="G62" i="84"/>
  <c r="H62" i="84"/>
  <c r="I62" i="84"/>
  <c r="J62" i="84"/>
  <c r="K62" i="84"/>
  <c r="L62" i="84"/>
  <c r="N39" i="85" l="1"/>
  <c r="E39" i="85" s="1"/>
  <c r="M59" i="85"/>
  <c r="N59" i="85" s="1"/>
  <c r="E59" i="85" s="1"/>
  <c r="M42" i="85"/>
  <c r="M48" i="85"/>
  <c r="N48" i="85" s="1"/>
  <c r="E48" i="85" s="1"/>
  <c r="N24" i="85"/>
  <c r="E24" i="85" s="1"/>
  <c r="M30" i="85"/>
  <c r="M19" i="85"/>
  <c r="N19" i="85" s="1"/>
  <c r="E19" i="85" s="1"/>
  <c r="M37" i="85"/>
  <c r="M32" i="85"/>
  <c r="N32" i="85" s="1"/>
  <c r="E32" i="85" s="1"/>
  <c r="M14" i="85"/>
  <c r="N14" i="85" s="1"/>
  <c r="E14" i="85" s="1"/>
  <c r="N51" i="85"/>
  <c r="E51" i="85" s="1"/>
  <c r="N22" i="85"/>
  <c r="E22" i="85" s="1"/>
  <c r="N31" i="85"/>
  <c r="E31" i="85" s="1"/>
  <c r="N16" i="85"/>
  <c r="E16" i="85" s="1"/>
  <c r="M51" i="85"/>
  <c r="M60" i="85"/>
  <c r="N60" i="85" s="1"/>
  <c r="E60" i="85" s="1"/>
  <c r="N53" i="85"/>
  <c r="E53" i="85" s="1"/>
  <c r="N13" i="85"/>
  <c r="E13" i="85" s="1"/>
  <c r="N12" i="85"/>
  <c r="E12" i="85" s="1"/>
  <c r="N42" i="85"/>
  <c r="E42" i="85" s="1"/>
  <c r="M56" i="85"/>
  <c r="N56" i="85" s="1"/>
  <c r="E56" i="85" s="1"/>
  <c r="M24" i="85"/>
  <c r="M49" i="85"/>
  <c r="N49" i="85" s="1"/>
  <c r="E49" i="85" s="1"/>
  <c r="M33" i="85"/>
  <c r="N33" i="85" s="1"/>
  <c r="E33" i="85" s="1"/>
  <c r="M15" i="85"/>
  <c r="N15" i="85" s="1"/>
  <c r="E15" i="85" s="1"/>
  <c r="M55" i="85"/>
  <c r="N55" i="85" s="1"/>
  <c r="E55" i="85" s="1"/>
  <c r="N37" i="85"/>
  <c r="E37" i="85" s="1"/>
  <c r="M13" i="85"/>
  <c r="M29" i="85"/>
  <c r="M18" i="85"/>
  <c r="N18" i="85" s="1"/>
  <c r="E18" i="85" s="1"/>
  <c r="N17" i="85"/>
  <c r="E17" i="85" s="1"/>
  <c r="M27" i="85"/>
  <c r="N27" i="85" s="1"/>
  <c r="E27" i="85" s="1"/>
  <c r="N47" i="85"/>
  <c r="E47" i="85" s="1"/>
  <c r="M36" i="85"/>
  <c r="N36" i="85" s="1"/>
  <c r="E36" i="85" s="1"/>
  <c r="M10" i="85"/>
  <c r="M11" i="85"/>
  <c r="N11" i="85" s="1"/>
  <c r="E11" i="85" s="1"/>
  <c r="M22" i="85"/>
  <c r="M20" i="85"/>
  <c r="N20" i="85" s="1"/>
  <c r="E20" i="85" s="1"/>
  <c r="N21" i="85"/>
  <c r="E21" i="85" s="1"/>
  <c r="N62" i="85"/>
  <c r="E62" i="85" s="1"/>
  <c r="M17" i="85"/>
  <c r="M57" i="85"/>
  <c r="N57" i="85" s="1"/>
  <c r="E57" i="85" s="1"/>
  <c r="M47" i="85"/>
  <c r="N29" i="85"/>
  <c r="E29" i="85" s="1"/>
  <c r="N10" i="85"/>
  <c r="M62" i="85"/>
  <c r="M38" i="85"/>
  <c r="N38" i="85" s="1"/>
  <c r="E38" i="85" s="1"/>
  <c r="M54" i="85"/>
  <c r="N54" i="85" s="1"/>
  <c r="E54" i="85" s="1"/>
  <c r="M46" i="85"/>
  <c r="M41" i="85"/>
  <c r="N41" i="85" s="1"/>
  <c r="E41" i="85" s="1"/>
  <c r="N28" i="85"/>
  <c r="E28" i="85" s="1"/>
  <c r="N30" i="85"/>
  <c r="E30" i="85" s="1"/>
  <c r="N46" i="85"/>
  <c r="E46" i="85" s="1"/>
  <c r="M23" i="85"/>
  <c r="N23" i="85" s="1"/>
  <c r="E23" i="85" s="1"/>
  <c r="M61" i="85"/>
  <c r="N61" i="85" s="1"/>
  <c r="E61" i="85" s="1"/>
  <c r="N34" i="84"/>
  <c r="E34" i="84" s="1"/>
  <c r="M11" i="84"/>
  <c r="N11" i="84" s="1"/>
  <c r="E11" i="84" s="1"/>
  <c r="M24" i="84"/>
  <c r="I7" i="84"/>
  <c r="M32" i="84" s="1"/>
  <c r="N32" i="84" s="1"/>
  <c r="E32" i="84" s="1"/>
  <c r="M21" i="84"/>
  <c r="M51" i="84"/>
  <c r="L49" i="84"/>
  <c r="L42" i="84"/>
  <c r="L33" i="84"/>
  <c r="L26" i="84"/>
  <c r="L56" i="84"/>
  <c r="L54" i="84"/>
  <c r="L51" i="84"/>
  <c r="N51" i="84" s="1"/>
  <c r="E51" i="84" s="1"/>
  <c r="M48" i="84"/>
  <c r="M44" i="84"/>
  <c r="L40" i="84"/>
  <c r="L38" i="84"/>
  <c r="L35" i="84"/>
  <c r="L24" i="84"/>
  <c r="M17" i="84"/>
  <c r="N17" i="84" s="1"/>
  <c r="E17" i="84" s="1"/>
  <c r="L16" i="84"/>
  <c r="M59" i="84"/>
  <c r="N59" i="84" s="1"/>
  <c r="E59" i="84" s="1"/>
  <c r="M58" i="84"/>
  <c r="N58" i="84" s="1"/>
  <c r="E58" i="84" s="1"/>
  <c r="M18" i="84"/>
  <c r="M13" i="84"/>
  <c r="L18" i="84"/>
  <c r="M34" i="84"/>
  <c r="L28" i="84"/>
  <c r="L23" i="84"/>
  <c r="M20" i="84"/>
  <c r="M52" i="84"/>
  <c r="N52" i="84" s="1"/>
  <c r="E52" i="84" s="1"/>
  <c r="N48" i="84"/>
  <c r="E48" i="84" s="1"/>
  <c r="M26" i="84"/>
  <c r="M47" i="84"/>
  <c r="N47" i="84" s="1"/>
  <c r="E47" i="84" s="1"/>
  <c r="M31" i="84"/>
  <c r="N31" i="84" s="1"/>
  <c r="E31" i="84" s="1"/>
  <c r="L45" i="84"/>
  <c r="L14" i="84"/>
  <c r="L22" i="84"/>
  <c r="L13" i="84"/>
  <c r="L21" i="84"/>
  <c r="N21" i="84" s="1"/>
  <c r="E21" i="84" s="1"/>
  <c r="L29" i="84"/>
  <c r="L53" i="84"/>
  <c r="L61" i="84"/>
  <c r="L37" i="84"/>
  <c r="L60" i="84"/>
  <c r="L55" i="84"/>
  <c r="L44" i="84"/>
  <c r="L39" i="84"/>
  <c r="M55" i="84"/>
  <c r="M39" i="84"/>
  <c r="L20" i="84"/>
  <c r="L12" i="84"/>
  <c r="L10" i="84"/>
  <c r="B6" i="83"/>
  <c r="I6" i="83"/>
  <c r="L13" i="83" s="1"/>
  <c r="B7" i="83"/>
  <c r="E10" i="83"/>
  <c r="G10" i="83"/>
  <c r="L10" i="83" s="1"/>
  <c r="H10" i="83"/>
  <c r="I10" i="83"/>
  <c r="J10" i="83" s="1"/>
  <c r="K10" i="83" s="1"/>
  <c r="G11" i="83"/>
  <c r="L11" i="83" s="1"/>
  <c r="H11" i="83"/>
  <c r="I11" i="83" s="1"/>
  <c r="J11" i="83" s="1"/>
  <c r="K11" i="83" s="1"/>
  <c r="G12" i="83"/>
  <c r="L12" i="83" s="1"/>
  <c r="H12" i="83"/>
  <c r="I12" i="83"/>
  <c r="J12" i="83" s="1"/>
  <c r="K12" i="83" s="1"/>
  <c r="G13" i="83"/>
  <c r="H13" i="83"/>
  <c r="I13" i="83" s="1"/>
  <c r="J13" i="83" s="1"/>
  <c r="K13" i="83" s="1"/>
  <c r="G14" i="83"/>
  <c r="H14" i="83"/>
  <c r="I14" i="83"/>
  <c r="J14" i="83" s="1"/>
  <c r="K14" i="83" s="1"/>
  <c r="L14" i="83"/>
  <c r="G15" i="83"/>
  <c r="H15" i="83"/>
  <c r="I15" i="83" s="1"/>
  <c r="J15" i="83" s="1"/>
  <c r="K15" i="83" s="1"/>
  <c r="L15" i="83"/>
  <c r="G16" i="83"/>
  <c r="L16" i="83" s="1"/>
  <c r="H16" i="83"/>
  <c r="I16" i="83"/>
  <c r="J16" i="83"/>
  <c r="K16" i="83"/>
  <c r="G17" i="83"/>
  <c r="H17" i="83"/>
  <c r="I17" i="83"/>
  <c r="J17" i="83" s="1"/>
  <c r="K17" i="83" s="1"/>
  <c r="L17" i="83"/>
  <c r="G18" i="83"/>
  <c r="L18" i="83" s="1"/>
  <c r="H18" i="83"/>
  <c r="I18" i="83"/>
  <c r="J18" i="83" s="1"/>
  <c r="K18" i="83" s="1"/>
  <c r="G19" i="83"/>
  <c r="L19" i="83" s="1"/>
  <c r="H19" i="83"/>
  <c r="I19" i="83" s="1"/>
  <c r="J19" i="83" s="1"/>
  <c r="K19" i="83" s="1"/>
  <c r="G20" i="83"/>
  <c r="L20" i="83" s="1"/>
  <c r="H20" i="83"/>
  <c r="I20" i="83"/>
  <c r="J20" i="83" s="1"/>
  <c r="K20" i="83" s="1"/>
  <c r="G21" i="83"/>
  <c r="H21" i="83"/>
  <c r="I21" i="83" s="1"/>
  <c r="J21" i="83" s="1"/>
  <c r="K21" i="83" s="1"/>
  <c r="G22" i="83"/>
  <c r="H22" i="83"/>
  <c r="I22" i="83"/>
  <c r="J22" i="83" s="1"/>
  <c r="K22" i="83" s="1"/>
  <c r="L22" i="83"/>
  <c r="G23" i="83"/>
  <c r="H23" i="83"/>
  <c r="I23" i="83" s="1"/>
  <c r="J23" i="83" s="1"/>
  <c r="K23" i="83" s="1"/>
  <c r="L23" i="83"/>
  <c r="G24" i="83"/>
  <c r="L24" i="83" s="1"/>
  <c r="H24" i="83"/>
  <c r="I24" i="83"/>
  <c r="J24" i="83"/>
  <c r="K24" i="83" s="1"/>
  <c r="G25" i="83"/>
  <c r="H25" i="83"/>
  <c r="I25" i="83"/>
  <c r="J25" i="83"/>
  <c r="K25" i="83" s="1"/>
  <c r="L25" i="83"/>
  <c r="G26" i="83"/>
  <c r="L26" i="83" s="1"/>
  <c r="H26" i="83"/>
  <c r="I26" i="83" s="1"/>
  <c r="J26" i="83" s="1"/>
  <c r="K26" i="83" s="1"/>
  <c r="G27" i="83"/>
  <c r="L27" i="83" s="1"/>
  <c r="H27" i="83"/>
  <c r="I27" i="83" s="1"/>
  <c r="J27" i="83" s="1"/>
  <c r="K27" i="83" s="1"/>
  <c r="G28" i="83"/>
  <c r="L28" i="83" s="1"/>
  <c r="H28" i="83"/>
  <c r="I28" i="83"/>
  <c r="J28" i="83" s="1"/>
  <c r="K28" i="83" s="1"/>
  <c r="G29" i="83"/>
  <c r="H29" i="83"/>
  <c r="I29" i="83" s="1"/>
  <c r="J29" i="83" s="1"/>
  <c r="K29" i="83" s="1"/>
  <c r="L29" i="83"/>
  <c r="G30" i="83"/>
  <c r="H30" i="83"/>
  <c r="I30" i="83"/>
  <c r="J30" i="83" s="1"/>
  <c r="K30" i="83" s="1"/>
  <c r="L30" i="83"/>
  <c r="G31" i="83"/>
  <c r="H31" i="83"/>
  <c r="I31" i="83" s="1"/>
  <c r="J31" i="83" s="1"/>
  <c r="K31" i="83"/>
  <c r="L31" i="83"/>
  <c r="G32" i="83"/>
  <c r="L32" i="83" s="1"/>
  <c r="H32" i="83"/>
  <c r="I32" i="83"/>
  <c r="J32" i="83"/>
  <c r="K32" i="83"/>
  <c r="G33" i="83"/>
  <c r="H33" i="83"/>
  <c r="I33" i="83"/>
  <c r="J33" i="83"/>
  <c r="K33" i="83" s="1"/>
  <c r="L33" i="83"/>
  <c r="G34" i="83"/>
  <c r="L34" i="83" s="1"/>
  <c r="H34" i="83"/>
  <c r="I34" i="83"/>
  <c r="J34" i="83" s="1"/>
  <c r="K34" i="83" s="1"/>
  <c r="G35" i="83"/>
  <c r="L35" i="83" s="1"/>
  <c r="H35" i="83"/>
  <c r="I35" i="83" s="1"/>
  <c r="J35" i="83" s="1"/>
  <c r="K35" i="83" s="1"/>
  <c r="G36" i="83"/>
  <c r="L36" i="83" s="1"/>
  <c r="H36" i="83"/>
  <c r="I36" i="83"/>
  <c r="J36" i="83" s="1"/>
  <c r="K36" i="83" s="1"/>
  <c r="G37" i="83"/>
  <c r="H37" i="83"/>
  <c r="I37" i="83" s="1"/>
  <c r="J37" i="83" s="1"/>
  <c r="K37" i="83" s="1"/>
  <c r="L37" i="83"/>
  <c r="G38" i="83"/>
  <c r="H38" i="83"/>
  <c r="I38" i="83"/>
  <c r="J38" i="83" s="1"/>
  <c r="K38" i="83" s="1"/>
  <c r="L38" i="83"/>
  <c r="G39" i="83"/>
  <c r="H39" i="83"/>
  <c r="I39" i="83" s="1"/>
  <c r="J39" i="83" s="1"/>
  <c r="K39" i="83" s="1"/>
  <c r="L39" i="83"/>
  <c r="G40" i="83"/>
  <c r="L40" i="83" s="1"/>
  <c r="H40" i="83"/>
  <c r="I40" i="83"/>
  <c r="J40" i="83"/>
  <c r="K40" i="83"/>
  <c r="G41" i="83"/>
  <c r="H41" i="83"/>
  <c r="I41" i="83"/>
  <c r="J41" i="83" s="1"/>
  <c r="K41" i="83" s="1"/>
  <c r="L41" i="83"/>
  <c r="G42" i="83"/>
  <c r="L42" i="83" s="1"/>
  <c r="H42" i="83"/>
  <c r="I42" i="83"/>
  <c r="J42" i="83" s="1"/>
  <c r="K42" i="83" s="1"/>
  <c r="G43" i="83"/>
  <c r="L43" i="83" s="1"/>
  <c r="H43" i="83"/>
  <c r="I43" i="83" s="1"/>
  <c r="J43" i="83" s="1"/>
  <c r="K43" i="83" s="1"/>
  <c r="G44" i="83"/>
  <c r="L44" i="83" s="1"/>
  <c r="H44" i="83"/>
  <c r="I44" i="83"/>
  <c r="J44" i="83" s="1"/>
  <c r="K44" i="83" s="1"/>
  <c r="G45" i="83"/>
  <c r="H45" i="83"/>
  <c r="I45" i="83" s="1"/>
  <c r="J45" i="83" s="1"/>
  <c r="K45" i="83" s="1"/>
  <c r="L45" i="83"/>
  <c r="G46" i="83"/>
  <c r="H46" i="83"/>
  <c r="I46" i="83"/>
  <c r="J46" i="83" s="1"/>
  <c r="K46" i="83" s="1"/>
  <c r="L46" i="83"/>
  <c r="G47" i="83"/>
  <c r="H47" i="83"/>
  <c r="I47" i="83" s="1"/>
  <c r="J47" i="83" s="1"/>
  <c r="K47" i="83"/>
  <c r="L47" i="83"/>
  <c r="G48" i="83"/>
  <c r="L48" i="83" s="1"/>
  <c r="H48" i="83"/>
  <c r="I48" i="83"/>
  <c r="J48" i="83"/>
  <c r="K48" i="83"/>
  <c r="G49" i="83"/>
  <c r="H49" i="83"/>
  <c r="I49" i="83"/>
  <c r="J49" i="83"/>
  <c r="K49" i="83" s="1"/>
  <c r="L49" i="83"/>
  <c r="G50" i="83"/>
  <c r="L50" i="83" s="1"/>
  <c r="H50" i="83"/>
  <c r="I50" i="83"/>
  <c r="J50" i="83" s="1"/>
  <c r="K50" i="83" s="1"/>
  <c r="G51" i="83"/>
  <c r="L51" i="83" s="1"/>
  <c r="H51" i="83"/>
  <c r="I51" i="83" s="1"/>
  <c r="J51" i="83" s="1"/>
  <c r="K51" i="83" s="1"/>
  <c r="G52" i="83"/>
  <c r="L52" i="83" s="1"/>
  <c r="H52" i="83"/>
  <c r="I52" i="83"/>
  <c r="J52" i="83" s="1"/>
  <c r="K52" i="83" s="1"/>
  <c r="G53" i="83"/>
  <c r="H53" i="83"/>
  <c r="I53" i="83" s="1"/>
  <c r="J53" i="83" s="1"/>
  <c r="K53" i="83" s="1"/>
  <c r="L53" i="83"/>
  <c r="G54" i="83"/>
  <c r="H54" i="83"/>
  <c r="I54" i="83"/>
  <c r="J54" i="83" s="1"/>
  <c r="K54" i="83" s="1"/>
  <c r="L54" i="83"/>
  <c r="G55" i="83"/>
  <c r="H55" i="83"/>
  <c r="I55" i="83" s="1"/>
  <c r="J55" i="83" s="1"/>
  <c r="K55" i="83"/>
  <c r="L55" i="83"/>
  <c r="G56" i="83"/>
  <c r="L56" i="83" s="1"/>
  <c r="H56" i="83"/>
  <c r="I56" i="83"/>
  <c r="J56" i="83"/>
  <c r="K56" i="83"/>
  <c r="G57" i="83"/>
  <c r="H57" i="83"/>
  <c r="I57" i="83"/>
  <c r="J57" i="83"/>
  <c r="K57" i="83" s="1"/>
  <c r="L57" i="83"/>
  <c r="G58" i="83"/>
  <c r="L58" i="83" s="1"/>
  <c r="H58" i="83"/>
  <c r="I58" i="83"/>
  <c r="J58" i="83" s="1"/>
  <c r="K58" i="83"/>
  <c r="G59" i="83"/>
  <c r="H59" i="83"/>
  <c r="I59" i="83" s="1"/>
  <c r="J59" i="83"/>
  <c r="K59" i="83" s="1"/>
  <c r="L59" i="83"/>
  <c r="G60" i="83"/>
  <c r="L60" i="83" s="1"/>
  <c r="H60" i="83"/>
  <c r="I60" i="83"/>
  <c r="J60" i="83" s="1"/>
  <c r="K60" i="83"/>
  <c r="G61" i="83"/>
  <c r="H61" i="83"/>
  <c r="I61" i="83" s="1"/>
  <c r="J61" i="83"/>
  <c r="K61" i="83" s="1"/>
  <c r="L61" i="83"/>
  <c r="G62" i="83"/>
  <c r="H62" i="83"/>
  <c r="I62" i="83"/>
  <c r="J62" i="83" s="1"/>
  <c r="K62" i="83" s="1"/>
  <c r="L62" i="83"/>
  <c r="N44" i="84" l="1"/>
  <c r="E44" i="84" s="1"/>
  <c r="N13" i="84"/>
  <c r="E13" i="84" s="1"/>
  <c r="N24" i="84"/>
  <c r="E24" i="84" s="1"/>
  <c r="N12" i="84"/>
  <c r="E12" i="84" s="1"/>
  <c r="M50" i="84"/>
  <c r="N50" i="84" s="1"/>
  <c r="E50" i="84" s="1"/>
  <c r="M33" i="84"/>
  <c r="N33" i="84" s="1"/>
  <c r="E33" i="84" s="1"/>
  <c r="M28" i="84"/>
  <c r="M41" i="84"/>
  <c r="N41" i="84" s="1"/>
  <c r="E41" i="84" s="1"/>
  <c r="M15" i="84"/>
  <c r="N15" i="84" s="1"/>
  <c r="E15" i="84" s="1"/>
  <c r="N60" i="84"/>
  <c r="E60" i="84" s="1"/>
  <c r="M16" i="84"/>
  <c r="N16" i="84" s="1"/>
  <c r="E16" i="84" s="1"/>
  <c r="M27" i="84"/>
  <c r="N27" i="84" s="1"/>
  <c r="E27" i="84" s="1"/>
  <c r="M60" i="84"/>
  <c r="M56" i="84"/>
  <c r="N56" i="84" s="1"/>
  <c r="E56" i="84" s="1"/>
  <c r="M57" i="84"/>
  <c r="N57" i="84" s="1"/>
  <c r="E57" i="84" s="1"/>
  <c r="M10" i="84"/>
  <c r="N10" i="84" s="1"/>
  <c r="M25" i="84"/>
  <c r="N25" i="84" s="1"/>
  <c r="E25" i="84" s="1"/>
  <c r="N53" i="84"/>
  <c r="E53" i="84" s="1"/>
  <c r="N42" i="84"/>
  <c r="E42" i="84" s="1"/>
  <c r="N28" i="84"/>
  <c r="E28" i="84" s="1"/>
  <c r="N55" i="84"/>
  <c r="E55" i="84" s="1"/>
  <c r="M36" i="84"/>
  <c r="N36" i="84" s="1"/>
  <c r="E36" i="84" s="1"/>
  <c r="N20" i="84"/>
  <c r="E20" i="84" s="1"/>
  <c r="N37" i="84"/>
  <c r="E37" i="84" s="1"/>
  <c r="N45" i="84"/>
  <c r="E45" i="84" s="1"/>
  <c r="M40" i="84"/>
  <c r="M43" i="84"/>
  <c r="N43" i="84" s="1"/>
  <c r="E43" i="84" s="1"/>
  <c r="N18" i="84"/>
  <c r="E18" i="84" s="1"/>
  <c r="M19" i="84"/>
  <c r="N19" i="84" s="1"/>
  <c r="E19" i="84" s="1"/>
  <c r="N38" i="84"/>
  <c r="E38" i="84" s="1"/>
  <c r="N26" i="84"/>
  <c r="E26" i="84" s="1"/>
  <c r="M49" i="84"/>
  <c r="N49" i="84" s="1"/>
  <c r="E49" i="84" s="1"/>
  <c r="N29" i="84"/>
  <c r="E29" i="84" s="1"/>
  <c r="N39" i="84"/>
  <c r="E39" i="84" s="1"/>
  <c r="M53" i="84"/>
  <c r="M54" i="84"/>
  <c r="N54" i="84" s="1"/>
  <c r="E54" i="84" s="1"/>
  <c r="M14" i="84"/>
  <c r="N14" i="84" s="1"/>
  <c r="E14" i="84" s="1"/>
  <c r="M45" i="84"/>
  <c r="M22" i="84"/>
  <c r="N22" i="84" s="1"/>
  <c r="E22" i="84" s="1"/>
  <c r="M37" i="84"/>
  <c r="M38" i="84"/>
  <c r="M29" i="84"/>
  <c r="M30" i="84"/>
  <c r="N30" i="84" s="1"/>
  <c r="E30" i="84" s="1"/>
  <c r="M46" i="84"/>
  <c r="N46" i="84" s="1"/>
  <c r="E46" i="84" s="1"/>
  <c r="M61" i="84"/>
  <c r="N61" i="84" s="1"/>
  <c r="E61" i="84" s="1"/>
  <c r="M62" i="84"/>
  <c r="N62" i="84" s="1"/>
  <c r="E62" i="84" s="1"/>
  <c r="M23" i="84"/>
  <c r="N23" i="84" s="1"/>
  <c r="E23" i="84" s="1"/>
  <c r="M12" i="84"/>
  <c r="M35" i="84"/>
  <c r="N35" i="84" s="1"/>
  <c r="E35" i="84" s="1"/>
  <c r="N40" i="84"/>
  <c r="E40" i="84" s="1"/>
  <c r="M42" i="84"/>
  <c r="M39" i="83"/>
  <c r="N39" i="83" s="1"/>
  <c r="E39" i="83" s="1"/>
  <c r="M30" i="83"/>
  <c r="M24" i="83"/>
  <c r="N24" i="83" s="1"/>
  <c r="E24" i="83" s="1"/>
  <c r="M61" i="83"/>
  <c r="N61" i="83" s="1"/>
  <c r="E61" i="83" s="1"/>
  <c r="M21" i="83"/>
  <c r="M23" i="83"/>
  <c r="N23" i="83" s="1"/>
  <c r="E23" i="83" s="1"/>
  <c r="M15" i="83"/>
  <c r="N60" i="83"/>
  <c r="E60" i="83" s="1"/>
  <c r="N36" i="83"/>
  <c r="E36" i="83" s="1"/>
  <c r="M26" i="83"/>
  <c r="N26" i="83" s="1"/>
  <c r="E26" i="83" s="1"/>
  <c r="M45" i="83"/>
  <c r="N45" i="83" s="1"/>
  <c r="E45" i="83" s="1"/>
  <c r="M33" i="83"/>
  <c r="M40" i="83"/>
  <c r="M10" i="83"/>
  <c r="N10" i="83" s="1"/>
  <c r="I7" i="83"/>
  <c r="M58" i="83" s="1"/>
  <c r="N58" i="83" s="1"/>
  <c r="E58" i="83" s="1"/>
  <c r="M35" i="83"/>
  <c r="M31" i="83"/>
  <c r="N25" i="83"/>
  <c r="E25" i="83" s="1"/>
  <c r="N59" i="83"/>
  <c r="E59" i="83" s="1"/>
  <c r="M44" i="83"/>
  <c r="N44" i="83" s="1"/>
  <c r="E44" i="83" s="1"/>
  <c r="M25" i="83"/>
  <c r="M51" i="83"/>
  <c r="M47" i="83"/>
  <c r="M34" i="83"/>
  <c r="N34" i="83" s="1"/>
  <c r="E34" i="83" s="1"/>
  <c r="M32" i="83"/>
  <c r="M12" i="83"/>
  <c r="N51" i="83"/>
  <c r="E51" i="83" s="1"/>
  <c r="N40" i="83"/>
  <c r="E40" i="83" s="1"/>
  <c r="M27" i="83"/>
  <c r="N27" i="83" s="1"/>
  <c r="E27" i="83" s="1"/>
  <c r="M28" i="83"/>
  <c r="N28" i="83" s="1"/>
  <c r="E28" i="83" s="1"/>
  <c r="M16" i="83"/>
  <c r="N16" i="83" s="1"/>
  <c r="E16" i="83" s="1"/>
  <c r="M56" i="83"/>
  <c r="N56" i="83" s="1"/>
  <c r="E56" i="83" s="1"/>
  <c r="N47" i="83"/>
  <c r="E47" i="83" s="1"/>
  <c r="M60" i="83"/>
  <c r="M36" i="83"/>
  <c r="N30" i="83"/>
  <c r="E30" i="83" s="1"/>
  <c r="N15" i="83"/>
  <c r="E15" i="83" s="1"/>
  <c r="N12" i="83"/>
  <c r="E12" i="83" s="1"/>
  <c r="N50" i="83"/>
  <c r="E50" i="83" s="1"/>
  <c r="N32" i="83"/>
  <c r="E32" i="83" s="1"/>
  <c r="M55" i="83"/>
  <c r="N55" i="83" s="1"/>
  <c r="E55" i="83" s="1"/>
  <c r="M42" i="83"/>
  <c r="N42" i="83" s="1"/>
  <c r="E42" i="83" s="1"/>
  <c r="N31" i="83"/>
  <c r="E31" i="83" s="1"/>
  <c r="M18" i="83"/>
  <c r="N18" i="83" s="1"/>
  <c r="E18" i="83" s="1"/>
  <c r="M49" i="83"/>
  <c r="N49" i="83" s="1"/>
  <c r="E49" i="83" s="1"/>
  <c r="N35" i="83"/>
  <c r="E35" i="83" s="1"/>
  <c r="M20" i="83"/>
  <c r="N20" i="83" s="1"/>
  <c r="E20" i="83" s="1"/>
  <c r="M59" i="83"/>
  <c r="M57" i="83"/>
  <c r="N57" i="83" s="1"/>
  <c r="E57" i="83" s="1"/>
  <c r="M50" i="83"/>
  <c r="M48" i="83"/>
  <c r="N48" i="83" s="1"/>
  <c r="E48" i="83" s="1"/>
  <c r="M43" i="83"/>
  <c r="N43" i="83" s="1"/>
  <c r="E43" i="83" s="1"/>
  <c r="N33" i="83"/>
  <c r="E33" i="83" s="1"/>
  <c r="M19" i="83"/>
  <c r="N19" i="83" s="1"/>
  <c r="E19" i="83" s="1"/>
  <c r="M11" i="83"/>
  <c r="N11" i="83" s="1"/>
  <c r="E11" i="83" s="1"/>
  <c r="L21" i="83"/>
  <c r="N21" i="83" s="1"/>
  <c r="E21" i="83" s="1"/>
  <c r="B6" i="82"/>
  <c r="B7" i="82"/>
  <c r="E10" i="82"/>
  <c r="G10" i="82"/>
  <c r="H10" i="82"/>
  <c r="I10" i="82"/>
  <c r="J10" i="82" s="1"/>
  <c r="K10" i="82" s="1"/>
  <c r="G11" i="82"/>
  <c r="H11" i="82"/>
  <c r="I11" i="82" s="1"/>
  <c r="J11" i="82" s="1"/>
  <c r="K11" i="82" s="1"/>
  <c r="G12" i="82"/>
  <c r="H12" i="82"/>
  <c r="I12" i="82" s="1"/>
  <c r="J12" i="82" s="1"/>
  <c r="K12" i="82" s="1"/>
  <c r="G13" i="82"/>
  <c r="H13" i="82"/>
  <c r="I13" i="82" s="1"/>
  <c r="J13" i="82" s="1"/>
  <c r="K13" i="82" s="1"/>
  <c r="G14" i="82"/>
  <c r="H14" i="82"/>
  <c r="I14" i="82"/>
  <c r="J14" i="82"/>
  <c r="K14" i="82"/>
  <c r="G15" i="82"/>
  <c r="H15" i="82"/>
  <c r="I15" i="82"/>
  <c r="J15" i="82"/>
  <c r="K15" i="82"/>
  <c r="G16" i="82"/>
  <c r="H16" i="82"/>
  <c r="I16" i="82"/>
  <c r="J16" i="82"/>
  <c r="K16" i="82"/>
  <c r="G17" i="82"/>
  <c r="H17" i="82"/>
  <c r="I17" i="82" s="1"/>
  <c r="J17" i="82" s="1"/>
  <c r="K17" i="82" s="1"/>
  <c r="G18" i="82"/>
  <c r="H18" i="82"/>
  <c r="I18" i="82"/>
  <c r="J18" i="82" s="1"/>
  <c r="K18" i="82" s="1"/>
  <c r="G19" i="82"/>
  <c r="H19" i="82"/>
  <c r="I19" i="82" s="1"/>
  <c r="J19" i="82" s="1"/>
  <c r="K19" i="82" s="1"/>
  <c r="G20" i="82"/>
  <c r="H20" i="82"/>
  <c r="I20" i="82"/>
  <c r="J20" i="82" s="1"/>
  <c r="K20" i="82" s="1"/>
  <c r="G21" i="82"/>
  <c r="H21" i="82"/>
  <c r="I21" i="82" s="1"/>
  <c r="J21" i="82" s="1"/>
  <c r="K21" i="82" s="1"/>
  <c r="G22" i="82"/>
  <c r="H22" i="82"/>
  <c r="I22" i="82"/>
  <c r="J22" i="82"/>
  <c r="K22" i="82"/>
  <c r="G23" i="82"/>
  <c r="H23" i="82"/>
  <c r="I23" i="82"/>
  <c r="J23" i="82"/>
  <c r="K23" i="82" s="1"/>
  <c r="G24" i="82"/>
  <c r="H24" i="82"/>
  <c r="I24" i="82"/>
  <c r="J24" i="82"/>
  <c r="K24" i="82"/>
  <c r="G25" i="82"/>
  <c r="H25" i="82"/>
  <c r="I25" i="82" s="1"/>
  <c r="J25" i="82" s="1"/>
  <c r="K25" i="82" s="1"/>
  <c r="G26" i="82"/>
  <c r="H26" i="82"/>
  <c r="I26" i="82"/>
  <c r="J26" i="82" s="1"/>
  <c r="K26" i="82" s="1"/>
  <c r="G27" i="82"/>
  <c r="H27" i="82"/>
  <c r="I27" i="82" s="1"/>
  <c r="J27" i="82" s="1"/>
  <c r="K27" i="82" s="1"/>
  <c r="G28" i="82"/>
  <c r="H28" i="82"/>
  <c r="I28" i="82"/>
  <c r="J28" i="82" s="1"/>
  <c r="K28" i="82" s="1"/>
  <c r="G29" i="82"/>
  <c r="H29" i="82"/>
  <c r="I29" i="82" s="1"/>
  <c r="J29" i="82" s="1"/>
  <c r="K29" i="82" s="1"/>
  <c r="G30" i="82"/>
  <c r="H30" i="82"/>
  <c r="I30" i="82"/>
  <c r="J30" i="82"/>
  <c r="K30" i="82"/>
  <c r="G31" i="82"/>
  <c r="H31" i="82"/>
  <c r="I31" i="82"/>
  <c r="J31" i="82"/>
  <c r="K31" i="82" s="1"/>
  <c r="G32" i="82"/>
  <c r="H32" i="82"/>
  <c r="I32" i="82"/>
  <c r="J32" i="82"/>
  <c r="K32" i="82"/>
  <c r="G33" i="82"/>
  <c r="H33" i="82"/>
  <c r="I33" i="82"/>
  <c r="J33" i="82"/>
  <c r="K33" i="82" s="1"/>
  <c r="G34" i="82"/>
  <c r="H34" i="82"/>
  <c r="I34" i="82"/>
  <c r="J34" i="82" s="1"/>
  <c r="K34" i="82" s="1"/>
  <c r="G35" i="82"/>
  <c r="H35" i="82"/>
  <c r="I35" i="82" s="1"/>
  <c r="J35" i="82" s="1"/>
  <c r="K35" i="82" s="1"/>
  <c r="G36" i="82"/>
  <c r="H36" i="82"/>
  <c r="I36" i="82"/>
  <c r="J36" i="82" s="1"/>
  <c r="K36" i="82" s="1"/>
  <c r="G37" i="82"/>
  <c r="H37" i="82"/>
  <c r="I37" i="82" s="1"/>
  <c r="J37" i="82" s="1"/>
  <c r="K37" i="82" s="1"/>
  <c r="G38" i="82"/>
  <c r="H38" i="82"/>
  <c r="I38" i="82"/>
  <c r="J38" i="82"/>
  <c r="K38" i="82"/>
  <c r="G39" i="82"/>
  <c r="H39" i="82"/>
  <c r="I39" i="82"/>
  <c r="J39" i="82"/>
  <c r="K39" i="82"/>
  <c r="G40" i="82"/>
  <c r="H40" i="82"/>
  <c r="I40" i="82"/>
  <c r="J40" i="82"/>
  <c r="K40" i="82" s="1"/>
  <c r="G41" i="82"/>
  <c r="H41" i="82"/>
  <c r="I41" i="82"/>
  <c r="J41" i="82"/>
  <c r="K41" i="82" s="1"/>
  <c r="G42" i="82"/>
  <c r="H42" i="82"/>
  <c r="I42" i="82"/>
  <c r="J42" i="82" s="1"/>
  <c r="K42" i="82" s="1"/>
  <c r="G43" i="82"/>
  <c r="H43" i="82"/>
  <c r="I43" i="82" s="1"/>
  <c r="J43" i="82" s="1"/>
  <c r="K43" i="82" s="1"/>
  <c r="G44" i="82"/>
  <c r="H44" i="82"/>
  <c r="I44" i="82"/>
  <c r="J44" i="82" s="1"/>
  <c r="K44" i="82" s="1"/>
  <c r="G45" i="82"/>
  <c r="H45" i="82"/>
  <c r="I45" i="82" s="1"/>
  <c r="J45" i="82" s="1"/>
  <c r="K45" i="82"/>
  <c r="G46" i="82"/>
  <c r="H46" i="82"/>
  <c r="I46" i="82"/>
  <c r="J46" i="82"/>
  <c r="K46" i="82"/>
  <c r="G47" i="82"/>
  <c r="H47" i="82"/>
  <c r="I47" i="82"/>
  <c r="J47" i="82"/>
  <c r="K47" i="82"/>
  <c r="G48" i="82"/>
  <c r="H48" i="82"/>
  <c r="I48" i="82" s="1"/>
  <c r="J48" i="82" s="1"/>
  <c r="K48" i="82" s="1"/>
  <c r="G49" i="82"/>
  <c r="H49" i="82"/>
  <c r="I49" i="82"/>
  <c r="J49" i="82"/>
  <c r="K49" i="82" s="1"/>
  <c r="G50" i="82"/>
  <c r="H50" i="82"/>
  <c r="I50" i="82"/>
  <c r="J50" i="82" s="1"/>
  <c r="K50" i="82" s="1"/>
  <c r="G51" i="82"/>
  <c r="H51" i="82"/>
  <c r="I51" i="82" s="1"/>
  <c r="J51" i="82" s="1"/>
  <c r="K51" i="82" s="1"/>
  <c r="G52" i="82"/>
  <c r="H52" i="82"/>
  <c r="I52" i="82"/>
  <c r="J52" i="82" s="1"/>
  <c r="K52" i="82" s="1"/>
  <c r="G53" i="82"/>
  <c r="H53" i="82"/>
  <c r="I53" i="82" s="1"/>
  <c r="J53" i="82" s="1"/>
  <c r="K53" i="82"/>
  <c r="G54" i="82"/>
  <c r="H54" i="82"/>
  <c r="I54" i="82"/>
  <c r="J54" i="82"/>
  <c r="K54" i="82"/>
  <c r="G55" i="82"/>
  <c r="H55" i="82"/>
  <c r="I55" i="82"/>
  <c r="J55" i="82" s="1"/>
  <c r="K55" i="82" s="1"/>
  <c r="G56" i="82"/>
  <c r="H56" i="82"/>
  <c r="I56" i="82"/>
  <c r="J56" i="82"/>
  <c r="K56" i="82" s="1"/>
  <c r="G57" i="82"/>
  <c r="H57" i="82"/>
  <c r="I57" i="82"/>
  <c r="J57" i="82"/>
  <c r="K57" i="82" s="1"/>
  <c r="G58" i="82"/>
  <c r="H58" i="82"/>
  <c r="I58" i="82" s="1"/>
  <c r="J58" i="82" s="1"/>
  <c r="K58" i="82" s="1"/>
  <c r="G59" i="82"/>
  <c r="H59" i="82"/>
  <c r="I59" i="82" s="1"/>
  <c r="J59" i="82" s="1"/>
  <c r="K59" i="82" s="1"/>
  <c r="G60" i="82"/>
  <c r="H60" i="82"/>
  <c r="I60" i="82"/>
  <c r="J60" i="82" s="1"/>
  <c r="K60" i="82" s="1"/>
  <c r="G61" i="82"/>
  <c r="H61" i="82"/>
  <c r="I61" i="82" s="1"/>
  <c r="J61" i="82" s="1"/>
  <c r="K61" i="82" s="1"/>
  <c r="G62" i="82"/>
  <c r="H62" i="82"/>
  <c r="I62" i="82"/>
  <c r="J62" i="82"/>
  <c r="K62" i="82" s="1"/>
  <c r="M17" i="83" l="1"/>
  <c r="N17" i="83" s="1"/>
  <c r="E17" i="83" s="1"/>
  <c r="M54" i="83"/>
  <c r="N54" i="83" s="1"/>
  <c r="E54" i="83" s="1"/>
  <c r="M29" i="83"/>
  <c r="N29" i="83" s="1"/>
  <c r="E29" i="83" s="1"/>
  <c r="M13" i="83"/>
  <c r="N13" i="83" s="1"/>
  <c r="E13" i="83" s="1"/>
  <c r="M22" i="83"/>
  <c r="N22" i="83" s="1"/>
  <c r="E22" i="83" s="1"/>
  <c r="M37" i="83"/>
  <c r="N37" i="83" s="1"/>
  <c r="E37" i="83" s="1"/>
  <c r="M38" i="83"/>
  <c r="N38" i="83" s="1"/>
  <c r="E38" i="83" s="1"/>
  <c r="M14" i="83"/>
  <c r="N14" i="83" s="1"/>
  <c r="E14" i="83" s="1"/>
  <c r="M53" i="83"/>
  <c r="N53" i="83" s="1"/>
  <c r="E53" i="83" s="1"/>
  <c r="M62" i="83"/>
  <c r="N62" i="83" s="1"/>
  <c r="E62" i="83" s="1"/>
  <c r="M52" i="83"/>
  <c r="N52" i="83" s="1"/>
  <c r="E52" i="83" s="1"/>
  <c r="M46" i="83"/>
  <c r="N46" i="83" s="1"/>
  <c r="E46" i="83" s="1"/>
  <c r="M41" i="83"/>
  <c r="N41" i="83" s="1"/>
  <c r="E41" i="83" s="1"/>
  <c r="M62" i="82"/>
  <c r="M31" i="82"/>
  <c r="M49" i="82"/>
  <c r="L17" i="82"/>
  <c r="L40" i="82"/>
  <c r="L36" i="82"/>
  <c r="L34" i="82"/>
  <c r="L20" i="82"/>
  <c r="L18" i="82"/>
  <c r="L12" i="82"/>
  <c r="I6" i="82"/>
  <c r="L59" i="82" s="1"/>
  <c r="M35" i="82"/>
  <c r="L16" i="82"/>
  <c r="M32" i="82"/>
  <c r="L27" i="82"/>
  <c r="M24" i="82"/>
  <c r="L19" i="82"/>
  <c r="L11" i="82"/>
  <c r="L51" i="82"/>
  <c r="I7" i="82"/>
  <c r="M61" i="82" s="1"/>
  <c r="M10" i="82"/>
  <c r="L49" i="82"/>
  <c r="N49" i="82" s="1"/>
  <c r="E49" i="82" s="1"/>
  <c r="M33" i="82"/>
  <c r="L32" i="82"/>
  <c r="L35" i="82"/>
  <c r="N35" i="82" s="1"/>
  <c r="E35" i="82" s="1"/>
  <c r="L33" i="82"/>
  <c r="M27" i="82"/>
  <c r="M15" i="82"/>
  <c r="B6" i="81"/>
  <c r="B7" i="81"/>
  <c r="E10" i="81"/>
  <c r="G10" i="81"/>
  <c r="I6" i="81" s="1"/>
  <c r="H10" i="81"/>
  <c r="I10" i="81"/>
  <c r="J10" i="81" s="1"/>
  <c r="K10" i="81" s="1"/>
  <c r="G11" i="81"/>
  <c r="L11" i="81" s="1"/>
  <c r="H11" i="81"/>
  <c r="I11" i="81" s="1"/>
  <c r="J11" i="81" s="1"/>
  <c r="K11" i="81" s="1"/>
  <c r="G12" i="81"/>
  <c r="H12" i="81"/>
  <c r="I12" i="81" s="1"/>
  <c r="J12" i="81" s="1"/>
  <c r="K12" i="81" s="1"/>
  <c r="G13" i="81"/>
  <c r="H13" i="81"/>
  <c r="I13" i="81"/>
  <c r="J13" i="81" s="1"/>
  <c r="K13" i="81" s="1"/>
  <c r="G14" i="81"/>
  <c r="H14" i="81"/>
  <c r="I14" i="81" s="1"/>
  <c r="J14" i="81" s="1"/>
  <c r="K14" i="81" s="1"/>
  <c r="G15" i="81"/>
  <c r="H15" i="81"/>
  <c r="I15" i="81"/>
  <c r="J15" i="81"/>
  <c r="K15" i="81"/>
  <c r="G16" i="81"/>
  <c r="H16" i="81"/>
  <c r="I16" i="81"/>
  <c r="J16" i="81"/>
  <c r="K16" i="81"/>
  <c r="G17" i="81"/>
  <c r="L17" i="81" s="1"/>
  <c r="H17" i="81"/>
  <c r="I17" i="81"/>
  <c r="J17" i="81"/>
  <c r="K17" i="81" s="1"/>
  <c r="G18" i="81"/>
  <c r="L18" i="81" s="1"/>
  <c r="H18" i="81"/>
  <c r="I18" i="81"/>
  <c r="J18" i="81" s="1"/>
  <c r="K18" i="81" s="1"/>
  <c r="G19" i="81"/>
  <c r="H19" i="81"/>
  <c r="I19" i="81" s="1"/>
  <c r="J19" i="81" s="1"/>
  <c r="K19" i="81" s="1"/>
  <c r="G20" i="81"/>
  <c r="H20" i="81"/>
  <c r="I20" i="81" s="1"/>
  <c r="J20" i="81" s="1"/>
  <c r="K20" i="81" s="1"/>
  <c r="G21" i="81"/>
  <c r="H21" i="81"/>
  <c r="I21" i="81"/>
  <c r="J21" i="81" s="1"/>
  <c r="K21" i="81" s="1"/>
  <c r="G22" i="81"/>
  <c r="H22" i="81"/>
  <c r="I22" i="81" s="1"/>
  <c r="J22" i="81" s="1"/>
  <c r="K22" i="81" s="1"/>
  <c r="G23" i="81"/>
  <c r="H23" i="81"/>
  <c r="I23" i="81"/>
  <c r="J23" i="81"/>
  <c r="K23" i="81"/>
  <c r="G24" i="81"/>
  <c r="H24" i="81"/>
  <c r="I24" i="81"/>
  <c r="J24" i="81"/>
  <c r="K24" i="81"/>
  <c r="G25" i="81"/>
  <c r="L25" i="81" s="1"/>
  <c r="H25" i="81"/>
  <c r="I25" i="81"/>
  <c r="J25" i="81"/>
  <c r="K25" i="81" s="1"/>
  <c r="G26" i="81"/>
  <c r="L26" i="81" s="1"/>
  <c r="H26" i="81"/>
  <c r="I26" i="81"/>
  <c r="J26" i="81" s="1"/>
  <c r="K26" i="81" s="1"/>
  <c r="G27" i="81"/>
  <c r="L27" i="81" s="1"/>
  <c r="H27" i="81"/>
  <c r="I27" i="81" s="1"/>
  <c r="J27" i="81" s="1"/>
  <c r="K27" i="81" s="1"/>
  <c r="G28" i="81"/>
  <c r="L28" i="81" s="1"/>
  <c r="H28" i="81"/>
  <c r="I28" i="81" s="1"/>
  <c r="J28" i="81" s="1"/>
  <c r="K28" i="81" s="1"/>
  <c r="G29" i="81"/>
  <c r="H29" i="81"/>
  <c r="I29" i="81"/>
  <c r="J29" i="81" s="1"/>
  <c r="K29" i="81" s="1"/>
  <c r="G30" i="81"/>
  <c r="H30" i="81"/>
  <c r="I30" i="81" s="1"/>
  <c r="J30" i="81" s="1"/>
  <c r="K30" i="81" s="1"/>
  <c r="G31" i="81"/>
  <c r="H31" i="81"/>
  <c r="I31" i="81"/>
  <c r="J31" i="81"/>
  <c r="K31" i="81"/>
  <c r="G32" i="81"/>
  <c r="L32" i="81" s="1"/>
  <c r="H32" i="81"/>
  <c r="I32" i="81"/>
  <c r="J32" i="81"/>
  <c r="K32" i="81"/>
  <c r="G33" i="81"/>
  <c r="L33" i="81" s="1"/>
  <c r="H33" i="81"/>
  <c r="I33" i="81"/>
  <c r="J33" i="81"/>
  <c r="K33" i="81" s="1"/>
  <c r="G34" i="81"/>
  <c r="L34" i="81" s="1"/>
  <c r="H34" i="81"/>
  <c r="I34" i="81"/>
  <c r="J34" i="81" s="1"/>
  <c r="K34" i="81" s="1"/>
  <c r="G35" i="81"/>
  <c r="L35" i="81" s="1"/>
  <c r="H35" i="81"/>
  <c r="I35" i="81" s="1"/>
  <c r="J35" i="81" s="1"/>
  <c r="K35" i="81" s="1"/>
  <c r="G36" i="81"/>
  <c r="L36" i="81" s="1"/>
  <c r="H36" i="81"/>
  <c r="I36" i="81" s="1"/>
  <c r="J36" i="81" s="1"/>
  <c r="K36" i="81" s="1"/>
  <c r="G37" i="81"/>
  <c r="H37" i="81"/>
  <c r="I37" i="81"/>
  <c r="J37" i="81" s="1"/>
  <c r="K37" i="81" s="1"/>
  <c r="G38" i="81"/>
  <c r="H38" i="81"/>
  <c r="I38" i="81" s="1"/>
  <c r="J38" i="81" s="1"/>
  <c r="K38" i="81" s="1"/>
  <c r="G39" i="81"/>
  <c r="H39" i="81"/>
  <c r="I39" i="81"/>
  <c r="J39" i="81"/>
  <c r="K39" i="81"/>
  <c r="G40" i="81"/>
  <c r="L40" i="81" s="1"/>
  <c r="H40" i="81"/>
  <c r="I40" i="81"/>
  <c r="J40" i="81"/>
  <c r="K40" i="81"/>
  <c r="G41" i="81"/>
  <c r="L41" i="81" s="1"/>
  <c r="H41" i="81"/>
  <c r="I41" i="81"/>
  <c r="J41" i="81"/>
  <c r="K41" i="81" s="1"/>
  <c r="G42" i="81"/>
  <c r="L42" i="81" s="1"/>
  <c r="H42" i="81"/>
  <c r="I42" i="81"/>
  <c r="J42" i="81" s="1"/>
  <c r="K42" i="81" s="1"/>
  <c r="G43" i="81"/>
  <c r="L43" i="81" s="1"/>
  <c r="H43" i="81"/>
  <c r="I43" i="81" s="1"/>
  <c r="J43" i="81" s="1"/>
  <c r="K43" i="81" s="1"/>
  <c r="G44" i="81"/>
  <c r="L44" i="81" s="1"/>
  <c r="H44" i="81"/>
  <c r="I44" i="81"/>
  <c r="J44" i="81"/>
  <c r="K44" i="81" s="1"/>
  <c r="G45" i="81"/>
  <c r="H45" i="81"/>
  <c r="I45" i="81"/>
  <c r="J45" i="81" s="1"/>
  <c r="K45" i="81" s="1"/>
  <c r="G46" i="81"/>
  <c r="H46" i="81"/>
  <c r="I46" i="81" s="1"/>
  <c r="J46" i="81" s="1"/>
  <c r="K46" i="81" s="1"/>
  <c r="G47" i="81"/>
  <c r="H47" i="81"/>
  <c r="I47" i="81"/>
  <c r="J47" i="81"/>
  <c r="K47" i="81"/>
  <c r="G48" i="81"/>
  <c r="H48" i="81"/>
  <c r="I48" i="81"/>
  <c r="J48" i="81"/>
  <c r="K48" i="81"/>
  <c r="G49" i="81"/>
  <c r="L49" i="81" s="1"/>
  <c r="H49" i="81"/>
  <c r="I49" i="81"/>
  <c r="J49" i="81"/>
  <c r="K49" i="81" s="1"/>
  <c r="G50" i="81"/>
  <c r="L50" i="81" s="1"/>
  <c r="H50" i="81"/>
  <c r="I50" i="81"/>
  <c r="J50" i="81" s="1"/>
  <c r="K50" i="81" s="1"/>
  <c r="G51" i="81"/>
  <c r="L51" i="81" s="1"/>
  <c r="H51" i="81"/>
  <c r="I51" i="81" s="1"/>
  <c r="J51" i="81" s="1"/>
  <c r="K51" i="81" s="1"/>
  <c r="G52" i="81"/>
  <c r="L52" i="81" s="1"/>
  <c r="H52" i="81"/>
  <c r="I52" i="81"/>
  <c r="J52" i="81"/>
  <c r="K52" i="81" s="1"/>
  <c r="G53" i="81"/>
  <c r="H53" i="81"/>
  <c r="I53" i="81"/>
  <c r="J53" i="81" s="1"/>
  <c r="K53" i="81" s="1"/>
  <c r="G54" i="81"/>
  <c r="H54" i="81"/>
  <c r="I54" i="81" s="1"/>
  <c r="J54" i="81" s="1"/>
  <c r="K54" i="81" s="1"/>
  <c r="G55" i="81"/>
  <c r="H55" i="81"/>
  <c r="I55" i="81"/>
  <c r="J55" i="81"/>
  <c r="K55" i="81"/>
  <c r="G56" i="81"/>
  <c r="H56" i="81"/>
  <c r="I56" i="81"/>
  <c r="J56" i="81"/>
  <c r="K56" i="81"/>
  <c r="G57" i="81"/>
  <c r="L57" i="81" s="1"/>
  <c r="H57" i="81"/>
  <c r="I57" i="81"/>
  <c r="J57" i="81"/>
  <c r="K57" i="81" s="1"/>
  <c r="G58" i="81"/>
  <c r="L58" i="81" s="1"/>
  <c r="H58" i="81"/>
  <c r="I58" i="81"/>
  <c r="J58" i="81" s="1"/>
  <c r="K58" i="81" s="1"/>
  <c r="G59" i="81"/>
  <c r="L59" i="81" s="1"/>
  <c r="H59" i="81"/>
  <c r="I59" i="81" s="1"/>
  <c r="J59" i="81" s="1"/>
  <c r="K59" i="81" s="1"/>
  <c r="G60" i="81"/>
  <c r="L60" i="81" s="1"/>
  <c r="H60" i="81"/>
  <c r="I60" i="81"/>
  <c r="J60" i="81" s="1"/>
  <c r="K60" i="81" s="1"/>
  <c r="G61" i="81"/>
  <c r="H61" i="81"/>
  <c r="I61" i="81"/>
  <c r="J61" i="81" s="1"/>
  <c r="K61" i="81" s="1"/>
  <c r="G62" i="81"/>
  <c r="H62" i="81"/>
  <c r="I62" i="81" s="1"/>
  <c r="J62" i="81" s="1"/>
  <c r="K62" i="81" s="1"/>
  <c r="M19" i="82" l="1"/>
  <c r="M48" i="82"/>
  <c r="L50" i="82"/>
  <c r="N50" i="82" s="1"/>
  <c r="E50" i="82" s="1"/>
  <c r="M41" i="82"/>
  <c r="M26" i="82"/>
  <c r="M57" i="82"/>
  <c r="N20" i="82"/>
  <c r="E20" i="82" s="1"/>
  <c r="M14" i="82"/>
  <c r="M21" i="82"/>
  <c r="M22" i="82"/>
  <c r="M30" i="82"/>
  <c r="M38" i="82"/>
  <c r="M53" i="82"/>
  <c r="M45" i="82"/>
  <c r="M46" i="82"/>
  <c r="M13" i="82"/>
  <c r="M12" i="82"/>
  <c r="N12" i="82" s="1"/>
  <c r="E12" i="82" s="1"/>
  <c r="M29" i="82"/>
  <c r="M60" i="82"/>
  <c r="M20" i="82"/>
  <c r="M37" i="82"/>
  <c r="M54" i="82"/>
  <c r="M59" i="82"/>
  <c r="N59" i="82" s="1"/>
  <c r="E59" i="82" s="1"/>
  <c r="M28" i="82"/>
  <c r="M52" i="82"/>
  <c r="M36" i="82"/>
  <c r="N36" i="82" s="1"/>
  <c r="E36" i="82" s="1"/>
  <c r="M51" i="82"/>
  <c r="N51" i="82" s="1"/>
  <c r="E51" i="82" s="1"/>
  <c r="M34" i="82"/>
  <c r="L41" i="82"/>
  <c r="L24" i="82"/>
  <c r="N24" i="82" s="1"/>
  <c r="E24" i="82" s="1"/>
  <c r="M42" i="82"/>
  <c r="M40" i="82"/>
  <c r="N40" i="82" s="1"/>
  <c r="E40" i="82" s="1"/>
  <c r="M43" i="82"/>
  <c r="M47" i="82"/>
  <c r="L48" i="82"/>
  <c r="N48" i="82" s="1"/>
  <c r="E48" i="82" s="1"/>
  <c r="L43" i="82"/>
  <c r="M39" i="82"/>
  <c r="L56" i="82"/>
  <c r="M56" i="82"/>
  <c r="M55" i="82"/>
  <c r="L26" i="82"/>
  <c r="L58" i="82"/>
  <c r="N58" i="82" s="1"/>
  <c r="E58" i="82" s="1"/>
  <c r="L57" i="82"/>
  <c r="N57" i="82" s="1"/>
  <c r="E57" i="82" s="1"/>
  <c r="M50" i="82"/>
  <c r="M17" i="82"/>
  <c r="M11" i="82"/>
  <c r="N11" i="82" s="1"/>
  <c r="E11" i="82" s="1"/>
  <c r="L28" i="82"/>
  <c r="L42" i="82"/>
  <c r="N42" i="82" s="1"/>
  <c r="E42" i="82" s="1"/>
  <c r="L25" i="82"/>
  <c r="N25" i="82" s="1"/>
  <c r="E25" i="82" s="1"/>
  <c r="L10" i="82"/>
  <c r="N10" i="82" s="1"/>
  <c r="M16" i="82"/>
  <c r="N16" i="82" s="1"/>
  <c r="E16" i="82" s="1"/>
  <c r="M25" i="82"/>
  <c r="M44" i="82"/>
  <c r="N34" i="82"/>
  <c r="E34" i="82" s="1"/>
  <c r="N17" i="82"/>
  <c r="E17" i="82" s="1"/>
  <c r="N33" i="82"/>
  <c r="E33" i="82" s="1"/>
  <c r="N19" i="82"/>
  <c r="E19" i="82" s="1"/>
  <c r="N18" i="82"/>
  <c r="E18" i="82" s="1"/>
  <c r="N32" i="82"/>
  <c r="E32" i="82" s="1"/>
  <c r="N27" i="82"/>
  <c r="E27" i="82" s="1"/>
  <c r="L15" i="82"/>
  <c r="N15" i="82" s="1"/>
  <c r="E15" i="82" s="1"/>
  <c r="L61" i="82"/>
  <c r="N61" i="82" s="1"/>
  <c r="E61" i="82" s="1"/>
  <c r="L62" i="82"/>
  <c r="N62" i="82" s="1"/>
  <c r="E62" i="82" s="1"/>
  <c r="L29" i="82"/>
  <c r="N29" i="82" s="1"/>
  <c r="E29" i="82" s="1"/>
  <c r="L30" i="82"/>
  <c r="N30" i="82" s="1"/>
  <c r="E30" i="82" s="1"/>
  <c r="L39" i="82"/>
  <c r="N39" i="82" s="1"/>
  <c r="E39" i="82" s="1"/>
  <c r="L55" i="82"/>
  <c r="L60" i="82"/>
  <c r="L37" i="82"/>
  <c r="N37" i="82" s="1"/>
  <c r="E37" i="82" s="1"/>
  <c r="L47" i="82"/>
  <c r="L52" i="82"/>
  <c r="N52" i="82" s="1"/>
  <c r="E52" i="82" s="1"/>
  <c r="L45" i="82"/>
  <c r="N45" i="82" s="1"/>
  <c r="E45" i="82" s="1"/>
  <c r="L13" i="82"/>
  <c r="N13" i="82" s="1"/>
  <c r="E13" i="82" s="1"/>
  <c r="L14" i="82"/>
  <c r="L23" i="82"/>
  <c r="L21" i="82"/>
  <c r="L22" i="82"/>
  <c r="L31" i="82"/>
  <c r="N31" i="82" s="1"/>
  <c r="E31" i="82" s="1"/>
  <c r="L38" i="82"/>
  <c r="N38" i="82" s="1"/>
  <c r="E38" i="82" s="1"/>
  <c r="L53" i="82"/>
  <c r="N53" i="82" s="1"/>
  <c r="E53" i="82" s="1"/>
  <c r="L54" i="82"/>
  <c r="N54" i="82" s="1"/>
  <c r="E54" i="82" s="1"/>
  <c r="L46" i="82"/>
  <c r="M18" i="82"/>
  <c r="L44" i="82"/>
  <c r="N44" i="82" s="1"/>
  <c r="E44" i="82" s="1"/>
  <c r="M23" i="82"/>
  <c r="M58" i="82"/>
  <c r="M59" i="81"/>
  <c r="N59" i="81" s="1"/>
  <c r="E59" i="81" s="1"/>
  <c r="M18" i="81"/>
  <c r="N18" i="81" s="1"/>
  <c r="E18" i="81" s="1"/>
  <c r="M45" i="81"/>
  <c r="M14" i="81"/>
  <c r="M61" i="81"/>
  <c r="M42" i="81"/>
  <c r="I7" i="81"/>
  <c r="M52" i="81" s="1"/>
  <c r="N52" i="81" s="1"/>
  <c r="E52" i="81" s="1"/>
  <c r="M10" i="81"/>
  <c r="M38" i="81"/>
  <c r="N35" i="81"/>
  <c r="E35" i="81" s="1"/>
  <c r="M32" i="81"/>
  <c r="N32" i="81" s="1"/>
  <c r="E32" i="81" s="1"/>
  <c r="M13" i="81"/>
  <c r="M51" i="81"/>
  <c r="N51" i="81" s="1"/>
  <c r="E51" i="81" s="1"/>
  <c r="N49" i="81"/>
  <c r="E49" i="81" s="1"/>
  <c r="M44" i="81"/>
  <c r="N44" i="81" s="1"/>
  <c r="E44" i="81" s="1"/>
  <c r="N42" i="81"/>
  <c r="E42" i="81" s="1"/>
  <c r="M20" i="81"/>
  <c r="M15" i="81"/>
  <c r="L16" i="81"/>
  <c r="L24" i="81"/>
  <c r="N24" i="81" s="1"/>
  <c r="E24" i="81" s="1"/>
  <c r="L48" i="81"/>
  <c r="N48" i="81" s="1"/>
  <c r="E48" i="81" s="1"/>
  <c r="L56" i="81"/>
  <c r="L30" i="81"/>
  <c r="L38" i="81"/>
  <c r="L23" i="81"/>
  <c r="L39" i="81"/>
  <c r="N39" i="81" s="1"/>
  <c r="E39" i="81" s="1"/>
  <c r="L21" i="81"/>
  <c r="N21" i="81" s="1"/>
  <c r="E21" i="81" s="1"/>
  <c r="L45" i="81"/>
  <c r="N45" i="81" s="1"/>
  <c r="E45" i="81" s="1"/>
  <c r="L61" i="81"/>
  <c r="N61" i="81" s="1"/>
  <c r="E61" i="81" s="1"/>
  <c r="L14" i="81"/>
  <c r="L22" i="81"/>
  <c r="L46" i="81"/>
  <c r="L62" i="81"/>
  <c r="L15" i="81"/>
  <c r="N15" i="81" s="1"/>
  <c r="E15" i="81" s="1"/>
  <c r="L29" i="81"/>
  <c r="N29" i="81" s="1"/>
  <c r="E29" i="81" s="1"/>
  <c r="L37" i="81"/>
  <c r="L53" i="81"/>
  <c r="N53" i="81" s="1"/>
  <c r="E53" i="81" s="1"/>
  <c r="L47" i="81"/>
  <c r="L55" i="81"/>
  <c r="L13" i="81"/>
  <c r="N13" i="81" s="1"/>
  <c r="E13" i="81" s="1"/>
  <c r="L54" i="81"/>
  <c r="N54" i="81" s="1"/>
  <c r="E54" i="81" s="1"/>
  <c r="L31" i="81"/>
  <c r="N31" i="81" s="1"/>
  <c r="E31" i="81" s="1"/>
  <c r="M62" i="81"/>
  <c r="N57" i="81"/>
  <c r="E57" i="81" s="1"/>
  <c r="M36" i="81"/>
  <c r="N36" i="81" s="1"/>
  <c r="E36" i="81" s="1"/>
  <c r="M31" i="81"/>
  <c r="M49" i="81"/>
  <c r="M25" i="81"/>
  <c r="N25" i="81" s="1"/>
  <c r="E25" i="81" s="1"/>
  <c r="M35" i="81"/>
  <c r="M53" i="81"/>
  <c r="M37" i="81"/>
  <c r="M30" i="81"/>
  <c r="M24" i="81"/>
  <c r="L20" i="81"/>
  <c r="M43" i="81"/>
  <c r="M11" i="81"/>
  <c r="N11" i="81" s="1"/>
  <c r="E11" i="81" s="1"/>
  <c r="M56" i="81"/>
  <c r="N43" i="81"/>
  <c r="E43" i="81" s="1"/>
  <c r="M40" i="81"/>
  <c r="M21" i="81"/>
  <c r="M58" i="81"/>
  <c r="N58" i="81" s="1"/>
  <c r="E58" i="81" s="1"/>
  <c r="M47" i="81"/>
  <c r="M28" i="81"/>
  <c r="N28" i="81" s="1"/>
  <c r="E28" i="81" s="1"/>
  <c r="M23" i="81"/>
  <c r="M54" i="81"/>
  <c r="M60" i="81"/>
  <c r="M57" i="81"/>
  <c r="M48" i="81"/>
  <c r="M41" i="81"/>
  <c r="N41" i="81" s="1"/>
  <c r="E41" i="81" s="1"/>
  <c r="N40" i="81"/>
  <c r="E40" i="81" s="1"/>
  <c r="M55" i="81"/>
  <c r="M50" i="81"/>
  <c r="N50" i="81" s="1"/>
  <c r="E50" i="81" s="1"/>
  <c r="M39" i="81"/>
  <c r="M26" i="81"/>
  <c r="N26" i="81" s="1"/>
  <c r="E26" i="81" s="1"/>
  <c r="M19" i="81"/>
  <c r="M12" i="81"/>
  <c r="N60" i="81"/>
  <c r="E60" i="81" s="1"/>
  <c r="M46" i="81"/>
  <c r="M33" i="81"/>
  <c r="N33" i="81" s="1"/>
  <c r="E33" i="81" s="1"/>
  <c r="M29" i="81"/>
  <c r="M22" i="81"/>
  <c r="L19" i="81"/>
  <c r="N19" i="81" s="1"/>
  <c r="E19" i="81" s="1"/>
  <c r="M16" i="81"/>
  <c r="L12" i="81"/>
  <c r="L10" i="81"/>
  <c r="B6" i="80"/>
  <c r="B7" i="80"/>
  <c r="E10" i="80"/>
  <c r="G10" i="80"/>
  <c r="I6" i="80" s="1"/>
  <c r="H10" i="80"/>
  <c r="I10" i="80"/>
  <c r="J10" i="80"/>
  <c r="K10" i="80" s="1"/>
  <c r="G11" i="80"/>
  <c r="L11" i="80" s="1"/>
  <c r="H11" i="80"/>
  <c r="I11" i="80" s="1"/>
  <c r="J11" i="80" s="1"/>
  <c r="K11" i="80" s="1"/>
  <c r="G12" i="80"/>
  <c r="L12" i="80" s="1"/>
  <c r="H12" i="80"/>
  <c r="I12" i="80" s="1"/>
  <c r="J12" i="80" s="1"/>
  <c r="K12" i="80" s="1"/>
  <c r="G13" i="80"/>
  <c r="L13" i="80" s="1"/>
  <c r="H13" i="80"/>
  <c r="I13" i="80" s="1"/>
  <c r="J13" i="80" s="1"/>
  <c r="K13" i="80" s="1"/>
  <c r="G14" i="80"/>
  <c r="H14" i="80"/>
  <c r="I14" i="80" s="1"/>
  <c r="J14" i="80" s="1"/>
  <c r="K14" i="80" s="1"/>
  <c r="L14" i="80"/>
  <c r="G15" i="80"/>
  <c r="H15" i="80"/>
  <c r="I15" i="80"/>
  <c r="J15" i="80"/>
  <c r="K15" i="80"/>
  <c r="L15" i="80"/>
  <c r="G16" i="80"/>
  <c r="H16" i="80"/>
  <c r="I16" i="80"/>
  <c r="J16" i="80"/>
  <c r="K16" i="80"/>
  <c r="L16" i="80"/>
  <c r="G17" i="80"/>
  <c r="L17" i="80" s="1"/>
  <c r="H17" i="80"/>
  <c r="I17" i="80"/>
  <c r="J17" i="80" s="1"/>
  <c r="K17" i="80" s="1"/>
  <c r="G18" i="80"/>
  <c r="L18" i="80" s="1"/>
  <c r="H18" i="80"/>
  <c r="I18" i="80"/>
  <c r="J18" i="80"/>
  <c r="K18" i="80" s="1"/>
  <c r="G19" i="80"/>
  <c r="L19" i="80" s="1"/>
  <c r="H19" i="80"/>
  <c r="I19" i="80" s="1"/>
  <c r="J19" i="80" s="1"/>
  <c r="K19" i="80" s="1"/>
  <c r="G20" i="80"/>
  <c r="L20" i="80" s="1"/>
  <c r="H20" i="80"/>
  <c r="I20" i="80" s="1"/>
  <c r="J20" i="80" s="1"/>
  <c r="K20" i="80" s="1"/>
  <c r="G21" i="80"/>
  <c r="L21" i="80" s="1"/>
  <c r="H21" i="80"/>
  <c r="I21" i="80" s="1"/>
  <c r="J21" i="80" s="1"/>
  <c r="K21" i="80" s="1"/>
  <c r="G22" i="80"/>
  <c r="H22" i="80"/>
  <c r="I22" i="80" s="1"/>
  <c r="J22" i="80" s="1"/>
  <c r="K22" i="80" s="1"/>
  <c r="L22" i="80"/>
  <c r="G23" i="80"/>
  <c r="H23" i="80"/>
  <c r="I23" i="80"/>
  <c r="J23" i="80"/>
  <c r="K23" i="80"/>
  <c r="L23" i="80"/>
  <c r="G24" i="80"/>
  <c r="H24" i="80"/>
  <c r="I24" i="80"/>
  <c r="J24" i="80"/>
  <c r="K24" i="80"/>
  <c r="L24" i="80"/>
  <c r="G25" i="80"/>
  <c r="L25" i="80" s="1"/>
  <c r="H25" i="80"/>
  <c r="I25" i="80" s="1"/>
  <c r="J25" i="80" s="1"/>
  <c r="K25" i="80" s="1"/>
  <c r="G26" i="80"/>
  <c r="L26" i="80" s="1"/>
  <c r="H26" i="80"/>
  <c r="I26" i="80"/>
  <c r="J26" i="80"/>
  <c r="K26" i="80" s="1"/>
  <c r="G27" i="80"/>
  <c r="L27" i="80" s="1"/>
  <c r="H27" i="80"/>
  <c r="I27" i="80" s="1"/>
  <c r="J27" i="80" s="1"/>
  <c r="K27" i="80" s="1"/>
  <c r="G28" i="80"/>
  <c r="L28" i="80" s="1"/>
  <c r="H28" i="80"/>
  <c r="I28" i="80" s="1"/>
  <c r="J28" i="80" s="1"/>
  <c r="K28" i="80" s="1"/>
  <c r="G29" i="80"/>
  <c r="H29" i="80"/>
  <c r="I29" i="80" s="1"/>
  <c r="J29" i="80" s="1"/>
  <c r="K29" i="80" s="1"/>
  <c r="L29" i="80"/>
  <c r="G30" i="80"/>
  <c r="H30" i="80"/>
  <c r="I30" i="80" s="1"/>
  <c r="J30" i="80" s="1"/>
  <c r="K30" i="80" s="1"/>
  <c r="L30" i="80"/>
  <c r="G31" i="80"/>
  <c r="H31" i="80"/>
  <c r="I31" i="80"/>
  <c r="J31" i="80"/>
  <c r="K31" i="80" s="1"/>
  <c r="L31" i="80"/>
  <c r="G32" i="80"/>
  <c r="H32" i="80"/>
  <c r="I32" i="80"/>
  <c r="J32" i="80" s="1"/>
  <c r="K32" i="80" s="1"/>
  <c r="L32" i="80"/>
  <c r="G33" i="80"/>
  <c r="L33" i="80" s="1"/>
  <c r="H33" i="80"/>
  <c r="I33" i="80"/>
  <c r="J33" i="80"/>
  <c r="K33" i="80"/>
  <c r="G34" i="80"/>
  <c r="L34" i="80" s="1"/>
  <c r="H34" i="80"/>
  <c r="I34" i="80" s="1"/>
  <c r="J34" i="80" s="1"/>
  <c r="K34" i="80" s="1"/>
  <c r="G35" i="80"/>
  <c r="L35" i="80" s="1"/>
  <c r="H35" i="80"/>
  <c r="I35" i="80"/>
  <c r="J35" i="80" s="1"/>
  <c r="K35" i="80" s="1"/>
  <c r="G36" i="80"/>
  <c r="L36" i="80" s="1"/>
  <c r="H36" i="80"/>
  <c r="I36" i="80" s="1"/>
  <c r="J36" i="80" s="1"/>
  <c r="K36" i="80" s="1"/>
  <c r="G37" i="80"/>
  <c r="L37" i="80" s="1"/>
  <c r="H37" i="80"/>
  <c r="I37" i="80" s="1"/>
  <c r="J37" i="80" s="1"/>
  <c r="K37" i="80" s="1"/>
  <c r="G38" i="80"/>
  <c r="H38" i="80"/>
  <c r="I38" i="80" s="1"/>
  <c r="J38" i="80" s="1"/>
  <c r="K38" i="80"/>
  <c r="L38" i="80"/>
  <c r="G39" i="80"/>
  <c r="H39" i="80"/>
  <c r="I39" i="80"/>
  <c r="J39" i="80"/>
  <c r="K39" i="80"/>
  <c r="L39" i="80"/>
  <c r="G40" i="80"/>
  <c r="H40" i="80"/>
  <c r="I40" i="80"/>
  <c r="J40" i="80"/>
  <c r="K40" i="80"/>
  <c r="L40" i="80"/>
  <c r="G41" i="80"/>
  <c r="L41" i="80" s="1"/>
  <c r="H41" i="80"/>
  <c r="I41" i="80" s="1"/>
  <c r="J41" i="80" s="1"/>
  <c r="K41" i="80" s="1"/>
  <c r="G42" i="80"/>
  <c r="L42" i="80" s="1"/>
  <c r="H42" i="80"/>
  <c r="I42" i="80"/>
  <c r="J42" i="80" s="1"/>
  <c r="K42" i="80" s="1"/>
  <c r="G43" i="80"/>
  <c r="L43" i="80" s="1"/>
  <c r="H43" i="80"/>
  <c r="I43" i="80"/>
  <c r="J43" i="80" s="1"/>
  <c r="K43" i="80" s="1"/>
  <c r="G44" i="80"/>
  <c r="L44" i="80" s="1"/>
  <c r="H44" i="80"/>
  <c r="I44" i="80" s="1"/>
  <c r="J44" i="80" s="1"/>
  <c r="K44" i="80" s="1"/>
  <c r="G45" i="80"/>
  <c r="H45" i="80"/>
  <c r="I45" i="80" s="1"/>
  <c r="J45" i="80" s="1"/>
  <c r="K45" i="80" s="1"/>
  <c r="L45" i="80"/>
  <c r="G46" i="80"/>
  <c r="H46" i="80"/>
  <c r="I46" i="80" s="1"/>
  <c r="J46" i="80" s="1"/>
  <c r="K46" i="80"/>
  <c r="L46" i="80"/>
  <c r="G47" i="80"/>
  <c r="H47" i="80"/>
  <c r="I47" i="80"/>
  <c r="J47" i="80"/>
  <c r="K47" i="80"/>
  <c r="L47" i="80"/>
  <c r="G48" i="80"/>
  <c r="H48" i="80"/>
  <c r="I48" i="80"/>
  <c r="J48" i="80" s="1"/>
  <c r="K48" i="80" s="1"/>
  <c r="L48" i="80"/>
  <c r="G49" i="80"/>
  <c r="L49" i="80" s="1"/>
  <c r="H49" i="80"/>
  <c r="I49" i="80"/>
  <c r="J49" i="80" s="1"/>
  <c r="K49" i="80" s="1"/>
  <c r="G50" i="80"/>
  <c r="L50" i="80" s="1"/>
  <c r="H50" i="80"/>
  <c r="I50" i="80"/>
  <c r="J50" i="80"/>
  <c r="K50" i="80" s="1"/>
  <c r="G51" i="80"/>
  <c r="L51" i="80" s="1"/>
  <c r="H51" i="80"/>
  <c r="I51" i="80" s="1"/>
  <c r="J51" i="80" s="1"/>
  <c r="K51" i="80" s="1"/>
  <c r="G52" i="80"/>
  <c r="L52" i="80" s="1"/>
  <c r="H52" i="80"/>
  <c r="I52" i="80" s="1"/>
  <c r="J52" i="80" s="1"/>
  <c r="K52" i="80" s="1"/>
  <c r="G53" i="80"/>
  <c r="H53" i="80"/>
  <c r="I53" i="80" s="1"/>
  <c r="J53" i="80" s="1"/>
  <c r="K53" i="80" s="1"/>
  <c r="L53" i="80"/>
  <c r="G54" i="80"/>
  <c r="H54" i="80"/>
  <c r="I54" i="80" s="1"/>
  <c r="J54" i="80" s="1"/>
  <c r="K54" i="80" s="1"/>
  <c r="L54" i="80"/>
  <c r="G55" i="80"/>
  <c r="H55" i="80"/>
  <c r="I55" i="80"/>
  <c r="J55" i="80"/>
  <c r="K55" i="80" s="1"/>
  <c r="L55" i="80"/>
  <c r="G56" i="80"/>
  <c r="H56" i="80"/>
  <c r="I56" i="80"/>
  <c r="J56" i="80"/>
  <c r="K56" i="80" s="1"/>
  <c r="L56" i="80"/>
  <c r="G57" i="80"/>
  <c r="L57" i="80" s="1"/>
  <c r="H57" i="80"/>
  <c r="I57" i="80"/>
  <c r="J57" i="80"/>
  <c r="K57" i="80"/>
  <c r="G58" i="80"/>
  <c r="L58" i="80" s="1"/>
  <c r="H58" i="80"/>
  <c r="I58" i="80" s="1"/>
  <c r="J58" i="80" s="1"/>
  <c r="K58" i="80" s="1"/>
  <c r="G59" i="80"/>
  <c r="L59" i="80" s="1"/>
  <c r="H59" i="80"/>
  <c r="I59" i="80"/>
  <c r="J59" i="80" s="1"/>
  <c r="K59" i="80" s="1"/>
  <c r="G60" i="80"/>
  <c r="L60" i="80" s="1"/>
  <c r="H60" i="80"/>
  <c r="I60" i="80" s="1"/>
  <c r="J60" i="80" s="1"/>
  <c r="K60" i="80" s="1"/>
  <c r="G61" i="80"/>
  <c r="L61" i="80" s="1"/>
  <c r="H61" i="80"/>
  <c r="I61" i="80" s="1"/>
  <c r="J61" i="80" s="1"/>
  <c r="K61" i="80" s="1"/>
  <c r="G62" i="80"/>
  <c r="H62" i="80"/>
  <c r="I62" i="80" s="1"/>
  <c r="J62" i="80" s="1"/>
  <c r="K62" i="80"/>
  <c r="L62" i="80"/>
  <c r="N26" i="82" l="1"/>
  <c r="E26" i="82" s="1"/>
  <c r="N47" i="82"/>
  <c r="E47" i="82" s="1"/>
  <c r="N22" i="82"/>
  <c r="E22" i="82" s="1"/>
  <c r="N28" i="82"/>
  <c r="E28" i="82" s="1"/>
  <c r="N21" i="82"/>
  <c r="E21" i="82" s="1"/>
  <c r="N23" i="82"/>
  <c r="E23" i="82" s="1"/>
  <c r="N55" i="82"/>
  <c r="E55" i="82" s="1"/>
  <c r="N41" i="82"/>
  <c r="E41" i="82" s="1"/>
  <c r="N60" i="82"/>
  <c r="E60" i="82" s="1"/>
  <c r="N56" i="82"/>
  <c r="E56" i="82" s="1"/>
  <c r="N46" i="82"/>
  <c r="E46" i="82" s="1"/>
  <c r="N14" i="82"/>
  <c r="E14" i="82" s="1"/>
  <c r="N43" i="82"/>
  <c r="E43" i="82" s="1"/>
  <c r="N20" i="81"/>
  <c r="E20" i="81" s="1"/>
  <c r="N46" i="81"/>
  <c r="E46" i="81" s="1"/>
  <c r="N38" i="81"/>
  <c r="E38" i="81" s="1"/>
  <c r="N16" i="81"/>
  <c r="E16" i="81" s="1"/>
  <c r="N62" i="81"/>
  <c r="E62" i="81" s="1"/>
  <c r="N23" i="81"/>
  <c r="E23" i="81" s="1"/>
  <c r="N10" i="81"/>
  <c r="N55" i="81"/>
  <c r="E55" i="81" s="1"/>
  <c r="N22" i="81"/>
  <c r="E22" i="81" s="1"/>
  <c r="N30" i="81"/>
  <c r="E30" i="81" s="1"/>
  <c r="M27" i="81"/>
  <c r="N27" i="81" s="1"/>
  <c r="E27" i="81" s="1"/>
  <c r="M17" i="81"/>
  <c r="N17" i="81" s="1"/>
  <c r="E17" i="81" s="1"/>
  <c r="N37" i="81"/>
  <c r="E37" i="81" s="1"/>
  <c r="N12" i="81"/>
  <c r="E12" i="81" s="1"/>
  <c r="N47" i="81"/>
  <c r="E47" i="81" s="1"/>
  <c r="N14" i="81"/>
  <c r="E14" i="81" s="1"/>
  <c r="N56" i="81"/>
  <c r="E56" i="81" s="1"/>
  <c r="M34" i="81"/>
  <c r="N34" i="81" s="1"/>
  <c r="E34" i="81" s="1"/>
  <c r="M42" i="80"/>
  <c r="N42" i="80" s="1"/>
  <c r="E42" i="80" s="1"/>
  <c r="M31" i="80"/>
  <c r="N31" i="80" s="1"/>
  <c r="E31" i="80" s="1"/>
  <c r="M19" i="80"/>
  <c r="M13" i="80"/>
  <c r="N13" i="80" s="1"/>
  <c r="E13" i="80" s="1"/>
  <c r="M58" i="80"/>
  <c r="M34" i="80"/>
  <c r="N34" i="80" s="1"/>
  <c r="E34" i="80" s="1"/>
  <c r="M48" i="80"/>
  <c r="N48" i="80" s="1"/>
  <c r="E48" i="80" s="1"/>
  <c r="N58" i="80"/>
  <c r="E58" i="80" s="1"/>
  <c r="M59" i="80"/>
  <c r="N59" i="80" s="1"/>
  <c r="E59" i="80" s="1"/>
  <c r="I7" i="80"/>
  <c r="M32" i="80" s="1"/>
  <c r="N32" i="80" s="1"/>
  <c r="E32" i="80" s="1"/>
  <c r="M10" i="80"/>
  <c r="M12" i="80"/>
  <c r="N12" i="80" s="1"/>
  <c r="E12" i="80" s="1"/>
  <c r="N19" i="80"/>
  <c r="E19" i="80" s="1"/>
  <c r="M35" i="80"/>
  <c r="N35" i="80" s="1"/>
  <c r="E35" i="80" s="1"/>
  <c r="L10" i="80"/>
  <c r="N10" i="80" s="1"/>
  <c r="B6" i="79"/>
  <c r="B7" i="79"/>
  <c r="E10" i="79"/>
  <c r="G10" i="79"/>
  <c r="I6" i="79" s="1"/>
  <c r="H10" i="79"/>
  <c r="I10" i="79"/>
  <c r="J10" i="79" s="1"/>
  <c r="K10" i="79" s="1"/>
  <c r="G11" i="79"/>
  <c r="L11" i="79" s="1"/>
  <c r="H11" i="79"/>
  <c r="I11" i="79" s="1"/>
  <c r="J11" i="79" s="1"/>
  <c r="K11" i="79" s="1"/>
  <c r="G12" i="79"/>
  <c r="H12" i="79"/>
  <c r="I12" i="79" s="1"/>
  <c r="J12" i="79" s="1"/>
  <c r="K12" i="79" s="1"/>
  <c r="G13" i="79"/>
  <c r="H13" i="79"/>
  <c r="I13" i="79"/>
  <c r="J13" i="79" s="1"/>
  <c r="K13" i="79" s="1"/>
  <c r="G14" i="79"/>
  <c r="H14" i="79"/>
  <c r="I14" i="79" s="1"/>
  <c r="J14" i="79" s="1"/>
  <c r="K14" i="79" s="1"/>
  <c r="G15" i="79"/>
  <c r="H15" i="79"/>
  <c r="I15" i="79"/>
  <c r="J15" i="79"/>
  <c r="K15" i="79"/>
  <c r="G16" i="79"/>
  <c r="H16" i="79"/>
  <c r="I16" i="79"/>
  <c r="J16" i="79"/>
  <c r="K16" i="79"/>
  <c r="G17" i="79"/>
  <c r="H17" i="79"/>
  <c r="I17" i="79"/>
  <c r="J17" i="79"/>
  <c r="K17" i="79" s="1"/>
  <c r="G18" i="79"/>
  <c r="L18" i="79" s="1"/>
  <c r="H18" i="79"/>
  <c r="I18" i="79"/>
  <c r="J18" i="79" s="1"/>
  <c r="K18" i="79" s="1"/>
  <c r="G19" i="79"/>
  <c r="H19" i="79"/>
  <c r="I19" i="79" s="1"/>
  <c r="J19" i="79" s="1"/>
  <c r="K19" i="79" s="1"/>
  <c r="G20" i="79"/>
  <c r="H20" i="79"/>
  <c r="I20" i="79" s="1"/>
  <c r="J20" i="79" s="1"/>
  <c r="K20" i="79" s="1"/>
  <c r="G21" i="79"/>
  <c r="H21" i="79"/>
  <c r="I21" i="79"/>
  <c r="J21" i="79" s="1"/>
  <c r="K21" i="79" s="1"/>
  <c r="G22" i="79"/>
  <c r="H22" i="79"/>
  <c r="I22" i="79" s="1"/>
  <c r="J22" i="79" s="1"/>
  <c r="K22" i="79" s="1"/>
  <c r="G23" i="79"/>
  <c r="H23" i="79"/>
  <c r="I23" i="79"/>
  <c r="J23" i="79"/>
  <c r="K23" i="79"/>
  <c r="L23" i="79"/>
  <c r="G24" i="79"/>
  <c r="H24" i="79"/>
  <c r="I24" i="79"/>
  <c r="J24" i="79"/>
  <c r="K24" i="79"/>
  <c r="G25" i="79"/>
  <c r="L25" i="79" s="1"/>
  <c r="H25" i="79"/>
  <c r="I25" i="79"/>
  <c r="J25" i="79"/>
  <c r="K25" i="79" s="1"/>
  <c r="G26" i="79"/>
  <c r="L26" i="79" s="1"/>
  <c r="H26" i="79"/>
  <c r="I26" i="79"/>
  <c r="J26" i="79" s="1"/>
  <c r="K26" i="79" s="1"/>
  <c r="G27" i="79"/>
  <c r="L27" i="79" s="1"/>
  <c r="H27" i="79"/>
  <c r="I27" i="79" s="1"/>
  <c r="J27" i="79" s="1"/>
  <c r="K27" i="79" s="1"/>
  <c r="G28" i="79"/>
  <c r="H28" i="79"/>
  <c r="I28" i="79" s="1"/>
  <c r="J28" i="79" s="1"/>
  <c r="K28" i="79" s="1"/>
  <c r="G29" i="79"/>
  <c r="H29" i="79"/>
  <c r="I29" i="79"/>
  <c r="J29" i="79" s="1"/>
  <c r="K29" i="79" s="1"/>
  <c r="G30" i="79"/>
  <c r="H30" i="79"/>
  <c r="I30" i="79" s="1"/>
  <c r="J30" i="79" s="1"/>
  <c r="K30" i="79" s="1"/>
  <c r="G31" i="79"/>
  <c r="H31" i="79"/>
  <c r="I31" i="79"/>
  <c r="J31" i="79"/>
  <c r="K31" i="79"/>
  <c r="L31" i="79"/>
  <c r="G32" i="79"/>
  <c r="H32" i="79"/>
  <c r="I32" i="79"/>
  <c r="J32" i="79"/>
  <c r="K32" i="79"/>
  <c r="G33" i="79"/>
  <c r="L33" i="79" s="1"/>
  <c r="H33" i="79"/>
  <c r="I33" i="79"/>
  <c r="J33" i="79"/>
  <c r="K33" i="79" s="1"/>
  <c r="G34" i="79"/>
  <c r="L34" i="79" s="1"/>
  <c r="H34" i="79"/>
  <c r="I34" i="79"/>
  <c r="J34" i="79" s="1"/>
  <c r="K34" i="79" s="1"/>
  <c r="G35" i="79"/>
  <c r="L35" i="79" s="1"/>
  <c r="H35" i="79"/>
  <c r="I35" i="79" s="1"/>
  <c r="J35" i="79" s="1"/>
  <c r="K35" i="79" s="1"/>
  <c r="G36" i="79"/>
  <c r="L36" i="79" s="1"/>
  <c r="H36" i="79"/>
  <c r="I36" i="79"/>
  <c r="J36" i="79"/>
  <c r="K36" i="79" s="1"/>
  <c r="G37" i="79"/>
  <c r="H37" i="79"/>
  <c r="I37" i="79"/>
  <c r="J37" i="79" s="1"/>
  <c r="K37" i="79" s="1"/>
  <c r="G38" i="79"/>
  <c r="H38" i="79"/>
  <c r="I38" i="79" s="1"/>
  <c r="J38" i="79" s="1"/>
  <c r="K38" i="79" s="1"/>
  <c r="G39" i="79"/>
  <c r="H39" i="79"/>
  <c r="I39" i="79"/>
  <c r="J39" i="79"/>
  <c r="K39" i="79"/>
  <c r="L39" i="79"/>
  <c r="G40" i="79"/>
  <c r="H40" i="79"/>
  <c r="I40" i="79"/>
  <c r="J40" i="79"/>
  <c r="K40" i="79"/>
  <c r="G41" i="79"/>
  <c r="L41" i="79" s="1"/>
  <c r="H41" i="79"/>
  <c r="I41" i="79"/>
  <c r="J41" i="79"/>
  <c r="K41" i="79" s="1"/>
  <c r="G42" i="79"/>
  <c r="L42" i="79" s="1"/>
  <c r="H42" i="79"/>
  <c r="I42" i="79"/>
  <c r="J42" i="79" s="1"/>
  <c r="K42" i="79" s="1"/>
  <c r="G43" i="79"/>
  <c r="L43" i="79" s="1"/>
  <c r="H43" i="79"/>
  <c r="I43" i="79" s="1"/>
  <c r="J43" i="79" s="1"/>
  <c r="K43" i="79" s="1"/>
  <c r="G44" i="79"/>
  <c r="L44" i="79" s="1"/>
  <c r="H44" i="79"/>
  <c r="I44" i="79"/>
  <c r="J44" i="79"/>
  <c r="K44" i="79" s="1"/>
  <c r="G45" i="79"/>
  <c r="H45" i="79"/>
  <c r="I45" i="79"/>
  <c r="J45" i="79" s="1"/>
  <c r="K45" i="79" s="1"/>
  <c r="G46" i="79"/>
  <c r="H46" i="79"/>
  <c r="I46" i="79" s="1"/>
  <c r="J46" i="79" s="1"/>
  <c r="K46" i="79" s="1"/>
  <c r="G47" i="79"/>
  <c r="H47" i="79"/>
  <c r="I47" i="79"/>
  <c r="J47" i="79"/>
  <c r="K47" i="79"/>
  <c r="L47" i="79"/>
  <c r="G48" i="79"/>
  <c r="H48" i="79"/>
  <c r="I48" i="79"/>
  <c r="J48" i="79"/>
  <c r="K48" i="79"/>
  <c r="G49" i="79"/>
  <c r="L49" i="79" s="1"/>
  <c r="H49" i="79"/>
  <c r="I49" i="79"/>
  <c r="J49" i="79"/>
  <c r="K49" i="79" s="1"/>
  <c r="G50" i="79"/>
  <c r="L50" i="79" s="1"/>
  <c r="H50" i="79"/>
  <c r="I50" i="79"/>
  <c r="J50" i="79" s="1"/>
  <c r="K50" i="79" s="1"/>
  <c r="G51" i="79"/>
  <c r="L51" i="79" s="1"/>
  <c r="H51" i="79"/>
  <c r="I51" i="79" s="1"/>
  <c r="J51" i="79" s="1"/>
  <c r="K51" i="79" s="1"/>
  <c r="G52" i="79"/>
  <c r="L52" i="79" s="1"/>
  <c r="H52" i="79"/>
  <c r="I52" i="79"/>
  <c r="J52" i="79"/>
  <c r="K52" i="79" s="1"/>
  <c r="G53" i="79"/>
  <c r="H53" i="79"/>
  <c r="I53" i="79"/>
  <c r="J53" i="79" s="1"/>
  <c r="K53" i="79" s="1"/>
  <c r="G54" i="79"/>
  <c r="H54" i="79"/>
  <c r="I54" i="79" s="1"/>
  <c r="J54" i="79" s="1"/>
  <c r="K54" i="79" s="1"/>
  <c r="G55" i="79"/>
  <c r="H55" i="79"/>
  <c r="I55" i="79"/>
  <c r="J55" i="79"/>
  <c r="K55" i="79"/>
  <c r="L55" i="79"/>
  <c r="G56" i="79"/>
  <c r="H56" i="79"/>
  <c r="I56" i="79"/>
  <c r="J56" i="79"/>
  <c r="K56" i="79"/>
  <c r="G57" i="79"/>
  <c r="L57" i="79" s="1"/>
  <c r="H57" i="79"/>
  <c r="I57" i="79"/>
  <c r="J57" i="79"/>
  <c r="K57" i="79" s="1"/>
  <c r="G58" i="79"/>
  <c r="L58" i="79" s="1"/>
  <c r="H58" i="79"/>
  <c r="I58" i="79"/>
  <c r="J58" i="79" s="1"/>
  <c r="K58" i="79" s="1"/>
  <c r="G59" i="79"/>
  <c r="L59" i="79" s="1"/>
  <c r="H59" i="79"/>
  <c r="I59" i="79" s="1"/>
  <c r="J59" i="79" s="1"/>
  <c r="K59" i="79" s="1"/>
  <c r="G60" i="79"/>
  <c r="L60" i="79" s="1"/>
  <c r="H60" i="79"/>
  <c r="I60" i="79"/>
  <c r="J60" i="79"/>
  <c r="K60" i="79" s="1"/>
  <c r="G61" i="79"/>
  <c r="H61" i="79"/>
  <c r="I61" i="79"/>
  <c r="J61" i="79" s="1"/>
  <c r="K61" i="79" s="1"/>
  <c r="G62" i="79"/>
  <c r="H62" i="79"/>
  <c r="I62" i="79" s="1"/>
  <c r="J62" i="79" s="1"/>
  <c r="K62" i="79" s="1"/>
  <c r="M50" i="80" l="1"/>
  <c r="N50" i="80" s="1"/>
  <c r="E50" i="80" s="1"/>
  <c r="M11" i="80"/>
  <c r="N11" i="80" s="1"/>
  <c r="E11" i="80" s="1"/>
  <c r="M62" i="80"/>
  <c r="N62" i="80" s="1"/>
  <c r="E62" i="80" s="1"/>
  <c r="M57" i="80"/>
  <c r="N57" i="80" s="1"/>
  <c r="E57" i="80" s="1"/>
  <c r="M20" i="80"/>
  <c r="N20" i="80" s="1"/>
  <c r="E20" i="80" s="1"/>
  <c r="M21" i="80"/>
  <c r="N21" i="80" s="1"/>
  <c r="E21" i="80" s="1"/>
  <c r="M37" i="80"/>
  <c r="N37" i="80" s="1"/>
  <c r="E37" i="80" s="1"/>
  <c r="M33" i="80"/>
  <c r="N33" i="80" s="1"/>
  <c r="E33" i="80" s="1"/>
  <c r="M27" i="80"/>
  <c r="N27" i="80" s="1"/>
  <c r="E27" i="80" s="1"/>
  <c r="M55" i="80"/>
  <c r="N55" i="80" s="1"/>
  <c r="E55" i="80" s="1"/>
  <c r="M16" i="80"/>
  <c r="N16" i="80" s="1"/>
  <c r="E16" i="80" s="1"/>
  <c r="M25" i="80"/>
  <c r="N25" i="80" s="1"/>
  <c r="E25" i="80" s="1"/>
  <c r="M30" i="80"/>
  <c r="N30" i="80" s="1"/>
  <c r="E30" i="80" s="1"/>
  <c r="M54" i="80"/>
  <c r="N54" i="80" s="1"/>
  <c r="E54" i="80" s="1"/>
  <c r="M22" i="80"/>
  <c r="N22" i="80" s="1"/>
  <c r="E22" i="80" s="1"/>
  <c r="M23" i="80"/>
  <c r="N23" i="80" s="1"/>
  <c r="E23" i="80" s="1"/>
  <c r="M29" i="80"/>
  <c r="N29" i="80" s="1"/>
  <c r="E29" i="80" s="1"/>
  <c r="M46" i="80"/>
  <c r="N46" i="80" s="1"/>
  <c r="E46" i="80" s="1"/>
  <c r="M47" i="80"/>
  <c r="N47" i="80" s="1"/>
  <c r="E47" i="80" s="1"/>
  <c r="M52" i="80"/>
  <c r="N52" i="80" s="1"/>
  <c r="E52" i="80" s="1"/>
  <c r="M14" i="80"/>
  <c r="N14" i="80" s="1"/>
  <c r="E14" i="80" s="1"/>
  <c r="M15" i="80"/>
  <c r="N15" i="80" s="1"/>
  <c r="E15" i="80" s="1"/>
  <c r="M45" i="80"/>
  <c r="N45" i="80" s="1"/>
  <c r="E45" i="80" s="1"/>
  <c r="M60" i="80"/>
  <c r="N60" i="80" s="1"/>
  <c r="E60" i="80" s="1"/>
  <c r="M36" i="80"/>
  <c r="N36" i="80" s="1"/>
  <c r="E36" i="80" s="1"/>
  <c r="M53" i="80"/>
  <c r="N53" i="80" s="1"/>
  <c r="E53" i="80" s="1"/>
  <c r="M28" i="80"/>
  <c r="N28" i="80" s="1"/>
  <c r="E28" i="80" s="1"/>
  <c r="M38" i="80"/>
  <c r="N38" i="80" s="1"/>
  <c r="E38" i="80" s="1"/>
  <c r="M43" i="80"/>
  <c r="N43" i="80" s="1"/>
  <c r="E43" i="80" s="1"/>
  <c r="M41" i="80"/>
  <c r="N41" i="80" s="1"/>
  <c r="E41" i="80" s="1"/>
  <c r="M51" i="80"/>
  <c r="N51" i="80" s="1"/>
  <c r="E51" i="80" s="1"/>
  <c r="M39" i="80"/>
  <c r="N39" i="80" s="1"/>
  <c r="E39" i="80" s="1"/>
  <c r="M26" i="80"/>
  <c r="N26" i="80" s="1"/>
  <c r="E26" i="80" s="1"/>
  <c r="M49" i="80"/>
  <c r="N49" i="80" s="1"/>
  <c r="E49" i="80" s="1"/>
  <c r="M17" i="80"/>
  <c r="N17" i="80" s="1"/>
  <c r="E17" i="80" s="1"/>
  <c r="M18" i="80"/>
  <c r="N18" i="80" s="1"/>
  <c r="E18" i="80" s="1"/>
  <c r="M24" i="80"/>
  <c r="N24" i="80" s="1"/>
  <c r="E24" i="80" s="1"/>
  <c r="M40" i="80"/>
  <c r="N40" i="80" s="1"/>
  <c r="E40" i="80" s="1"/>
  <c r="M44" i="80"/>
  <c r="N44" i="80" s="1"/>
  <c r="E44" i="80" s="1"/>
  <c r="M61" i="80"/>
  <c r="N61" i="80" s="1"/>
  <c r="E61" i="80" s="1"/>
  <c r="M56" i="80"/>
  <c r="N56" i="80" s="1"/>
  <c r="E56" i="80" s="1"/>
  <c r="M31" i="79"/>
  <c r="N31" i="79" s="1"/>
  <c r="E31" i="79" s="1"/>
  <c r="M61" i="79"/>
  <c r="M35" i="79"/>
  <c r="M48" i="79"/>
  <c r="M59" i="79"/>
  <c r="N59" i="79" s="1"/>
  <c r="E59" i="79" s="1"/>
  <c r="N57" i="79"/>
  <c r="E57" i="79" s="1"/>
  <c r="M43" i="79"/>
  <c r="N43" i="79" s="1"/>
  <c r="E43" i="79" s="1"/>
  <c r="M29" i="79"/>
  <c r="M58" i="79"/>
  <c r="M50" i="79"/>
  <c r="M42" i="79"/>
  <c r="N42" i="79" s="1"/>
  <c r="E42" i="79" s="1"/>
  <c r="M34" i="79"/>
  <c r="N34" i="79" s="1"/>
  <c r="E34" i="79" s="1"/>
  <c r="N26" i="79"/>
  <c r="E26" i="79" s="1"/>
  <c r="L16" i="79"/>
  <c r="L24" i="79"/>
  <c r="L32" i="79"/>
  <c r="L40" i="79"/>
  <c r="N40" i="79" s="1"/>
  <c r="E40" i="79" s="1"/>
  <c r="L56" i="79"/>
  <c r="N56" i="79" s="1"/>
  <c r="E56" i="79" s="1"/>
  <c r="L29" i="79"/>
  <c r="L14" i="79"/>
  <c r="L22" i="79"/>
  <c r="L46" i="79"/>
  <c r="L54" i="79"/>
  <c r="L62" i="79"/>
  <c r="L13" i="79"/>
  <c r="L53" i="79"/>
  <c r="N53" i="79" s="1"/>
  <c r="E53" i="79" s="1"/>
  <c r="L30" i="79"/>
  <c r="L38" i="79"/>
  <c r="L15" i="79"/>
  <c r="L45" i="79"/>
  <c r="L61" i="79"/>
  <c r="L21" i="79"/>
  <c r="L37" i="79"/>
  <c r="N37" i="79" s="1"/>
  <c r="E37" i="79" s="1"/>
  <c r="M25" i="79"/>
  <c r="N25" i="79" s="1"/>
  <c r="E25" i="79" s="1"/>
  <c r="L20" i="79"/>
  <c r="M47" i="79"/>
  <c r="N47" i="79" s="1"/>
  <c r="E47" i="79" s="1"/>
  <c r="M39" i="79"/>
  <c r="N39" i="79" s="1"/>
  <c r="E39" i="79" s="1"/>
  <c r="M24" i="79"/>
  <c r="M53" i="79"/>
  <c r="M26" i="79"/>
  <c r="M56" i="79"/>
  <c r="N35" i="79"/>
  <c r="E35" i="79" s="1"/>
  <c r="M13" i="79"/>
  <c r="M60" i="79"/>
  <c r="N60" i="79" s="1"/>
  <c r="E60" i="79" s="1"/>
  <c r="M36" i="79"/>
  <c r="N36" i="79" s="1"/>
  <c r="E36" i="79" s="1"/>
  <c r="M28" i="79"/>
  <c r="N23" i="79"/>
  <c r="E23" i="79" s="1"/>
  <c r="M19" i="79"/>
  <c r="L17" i="79"/>
  <c r="N17" i="79" s="1"/>
  <c r="E17" i="79" s="1"/>
  <c r="M12" i="79"/>
  <c r="M55" i="79"/>
  <c r="N55" i="79" s="1"/>
  <c r="E55" i="79" s="1"/>
  <c r="M14" i="79"/>
  <c r="M51" i="79"/>
  <c r="N51" i="79" s="1"/>
  <c r="E51" i="79" s="1"/>
  <c r="N49" i="79"/>
  <c r="E49" i="79" s="1"/>
  <c r="M37" i="79"/>
  <c r="I7" i="79"/>
  <c r="M32" i="79" s="1"/>
  <c r="M10" i="79"/>
  <c r="M40" i="79"/>
  <c r="M17" i="79"/>
  <c r="N58" i="79"/>
  <c r="E58" i="79" s="1"/>
  <c r="N50" i="79"/>
  <c r="E50" i="79" s="1"/>
  <c r="M57" i="79"/>
  <c r="M49" i="79"/>
  <c r="L48" i="79"/>
  <c r="M41" i="79"/>
  <c r="N41" i="79" s="1"/>
  <c r="E41" i="79" s="1"/>
  <c r="M33" i="79"/>
  <c r="N33" i="79" s="1"/>
  <c r="E33" i="79" s="1"/>
  <c r="L28" i="79"/>
  <c r="N28" i="79" s="1"/>
  <c r="E28" i="79" s="1"/>
  <c r="M23" i="79"/>
  <c r="L19" i="79"/>
  <c r="M16" i="79"/>
  <c r="L12" i="79"/>
  <c r="L10" i="79"/>
  <c r="N10" i="79" s="1"/>
  <c r="B6" i="78"/>
  <c r="B7" i="78"/>
  <c r="E10" i="78"/>
  <c r="G10" i="78"/>
  <c r="H10" i="78"/>
  <c r="I10" i="78"/>
  <c r="J10" i="78" s="1"/>
  <c r="K10" i="78" s="1"/>
  <c r="G11" i="78"/>
  <c r="H11" i="78"/>
  <c r="I11" i="78" s="1"/>
  <c r="J11" i="78" s="1"/>
  <c r="K11" i="78" s="1"/>
  <c r="G12" i="78"/>
  <c r="H12" i="78"/>
  <c r="I12" i="78"/>
  <c r="J12" i="78" s="1"/>
  <c r="K12" i="78" s="1"/>
  <c r="G13" i="78"/>
  <c r="H13" i="78"/>
  <c r="I13" i="78" s="1"/>
  <c r="J13" i="78" s="1"/>
  <c r="K13" i="78" s="1"/>
  <c r="G14" i="78"/>
  <c r="H14" i="78"/>
  <c r="I14" i="78"/>
  <c r="J14" i="78"/>
  <c r="K14" i="78"/>
  <c r="G15" i="78"/>
  <c r="H15" i="78"/>
  <c r="I15" i="78"/>
  <c r="J15" i="78"/>
  <c r="K15" i="78" s="1"/>
  <c r="G16" i="78"/>
  <c r="H16" i="78"/>
  <c r="I16" i="78"/>
  <c r="J16" i="78"/>
  <c r="K16" i="78"/>
  <c r="G17" i="78"/>
  <c r="H17" i="78"/>
  <c r="I17" i="78"/>
  <c r="J17" i="78" s="1"/>
  <c r="K17" i="78" s="1"/>
  <c r="G18" i="78"/>
  <c r="H18" i="78"/>
  <c r="I18" i="78"/>
  <c r="J18" i="78" s="1"/>
  <c r="K18" i="78" s="1"/>
  <c r="G19" i="78"/>
  <c r="H19" i="78"/>
  <c r="I19" i="78" s="1"/>
  <c r="J19" i="78" s="1"/>
  <c r="K19" i="78" s="1"/>
  <c r="G20" i="78"/>
  <c r="H20" i="78"/>
  <c r="I20" i="78"/>
  <c r="J20" i="78" s="1"/>
  <c r="K20" i="78" s="1"/>
  <c r="G21" i="78"/>
  <c r="H21" i="78"/>
  <c r="I21" i="78" s="1"/>
  <c r="J21" i="78" s="1"/>
  <c r="K21" i="78" s="1"/>
  <c r="G22" i="78"/>
  <c r="H22" i="78"/>
  <c r="I22" i="78"/>
  <c r="J22" i="78"/>
  <c r="K22" i="78"/>
  <c r="G23" i="78"/>
  <c r="H23" i="78"/>
  <c r="I23" i="78"/>
  <c r="J23" i="78"/>
  <c r="K23" i="78"/>
  <c r="G24" i="78"/>
  <c r="H24" i="78"/>
  <c r="I24" i="78"/>
  <c r="J24" i="78"/>
  <c r="K24" i="78"/>
  <c r="G25" i="78"/>
  <c r="H25" i="78"/>
  <c r="I25" i="78" s="1"/>
  <c r="J25" i="78" s="1"/>
  <c r="K25" i="78" s="1"/>
  <c r="G26" i="78"/>
  <c r="H26" i="78"/>
  <c r="I26" i="78"/>
  <c r="J26" i="78" s="1"/>
  <c r="K26" i="78" s="1"/>
  <c r="G27" i="78"/>
  <c r="H27" i="78"/>
  <c r="I27" i="78" s="1"/>
  <c r="J27" i="78" s="1"/>
  <c r="K27" i="78" s="1"/>
  <c r="G28" i="78"/>
  <c r="H28" i="78"/>
  <c r="I28" i="78"/>
  <c r="J28" i="78" s="1"/>
  <c r="K28" i="78" s="1"/>
  <c r="G29" i="78"/>
  <c r="H29" i="78"/>
  <c r="I29" i="78" s="1"/>
  <c r="J29" i="78" s="1"/>
  <c r="K29" i="78" s="1"/>
  <c r="G30" i="78"/>
  <c r="H30" i="78"/>
  <c r="I30" i="78"/>
  <c r="J30" i="78"/>
  <c r="K30" i="78"/>
  <c r="G31" i="78"/>
  <c r="H31" i="78"/>
  <c r="I31" i="78"/>
  <c r="J31" i="78"/>
  <c r="K31" i="78" s="1"/>
  <c r="G32" i="78"/>
  <c r="H32" i="78"/>
  <c r="I32" i="78"/>
  <c r="J32" i="78"/>
  <c r="K32" i="78" s="1"/>
  <c r="G33" i="78"/>
  <c r="H33" i="78"/>
  <c r="I33" i="78"/>
  <c r="J33" i="78"/>
  <c r="K33" i="78" s="1"/>
  <c r="G34" i="78"/>
  <c r="H34" i="78"/>
  <c r="I34" i="78"/>
  <c r="J34" i="78" s="1"/>
  <c r="K34" i="78" s="1"/>
  <c r="G35" i="78"/>
  <c r="H35" i="78"/>
  <c r="I35" i="78" s="1"/>
  <c r="J35" i="78" s="1"/>
  <c r="K35" i="78" s="1"/>
  <c r="G36" i="78"/>
  <c r="H36" i="78"/>
  <c r="I36" i="78"/>
  <c r="J36" i="78" s="1"/>
  <c r="K36" i="78" s="1"/>
  <c r="G37" i="78"/>
  <c r="H37" i="78"/>
  <c r="I37" i="78" s="1"/>
  <c r="J37" i="78" s="1"/>
  <c r="K37" i="78" s="1"/>
  <c r="G38" i="78"/>
  <c r="H38" i="78"/>
  <c r="I38" i="78"/>
  <c r="J38" i="78"/>
  <c r="K38" i="78"/>
  <c r="G39" i="78"/>
  <c r="H39" i="78"/>
  <c r="I39" i="78"/>
  <c r="J39" i="78"/>
  <c r="K39" i="78"/>
  <c r="G40" i="78"/>
  <c r="H40" i="78"/>
  <c r="I40" i="78"/>
  <c r="J40" i="78" s="1"/>
  <c r="K40" i="78" s="1"/>
  <c r="G41" i="78"/>
  <c r="H41" i="78"/>
  <c r="I41" i="78"/>
  <c r="J41" i="78"/>
  <c r="K41" i="78" s="1"/>
  <c r="G42" i="78"/>
  <c r="H42" i="78"/>
  <c r="I42" i="78" s="1"/>
  <c r="J42" i="78" s="1"/>
  <c r="K42" i="78" s="1"/>
  <c r="G43" i="78"/>
  <c r="H43" i="78"/>
  <c r="I43" i="78" s="1"/>
  <c r="J43" i="78" s="1"/>
  <c r="K43" i="78" s="1"/>
  <c r="G44" i="78"/>
  <c r="H44" i="78"/>
  <c r="I44" i="78"/>
  <c r="J44" i="78" s="1"/>
  <c r="K44" i="78" s="1"/>
  <c r="G45" i="78"/>
  <c r="H45" i="78"/>
  <c r="I45" i="78" s="1"/>
  <c r="J45" i="78" s="1"/>
  <c r="K45" i="78" s="1"/>
  <c r="G46" i="78"/>
  <c r="H46" i="78"/>
  <c r="I46" i="78"/>
  <c r="J46" i="78"/>
  <c r="K46" i="78"/>
  <c r="G47" i="78"/>
  <c r="H47" i="78"/>
  <c r="I47" i="78"/>
  <c r="J47" i="78"/>
  <c r="K47" i="78"/>
  <c r="G48" i="78"/>
  <c r="H48" i="78"/>
  <c r="I48" i="78"/>
  <c r="J48" i="78"/>
  <c r="K48" i="78" s="1"/>
  <c r="G49" i="78"/>
  <c r="H49" i="78"/>
  <c r="I49" i="78"/>
  <c r="J49" i="78"/>
  <c r="K49" i="78" s="1"/>
  <c r="G50" i="78"/>
  <c r="H50" i="78"/>
  <c r="I50" i="78"/>
  <c r="J50" i="78" s="1"/>
  <c r="K50" i="78" s="1"/>
  <c r="G51" i="78"/>
  <c r="H51" i="78"/>
  <c r="I51" i="78" s="1"/>
  <c r="J51" i="78" s="1"/>
  <c r="K51" i="78" s="1"/>
  <c r="G52" i="78"/>
  <c r="H52" i="78"/>
  <c r="I52" i="78"/>
  <c r="J52" i="78" s="1"/>
  <c r="K52" i="78" s="1"/>
  <c r="G53" i="78"/>
  <c r="H53" i="78"/>
  <c r="I53" i="78" s="1"/>
  <c r="J53" i="78" s="1"/>
  <c r="K53" i="78" s="1"/>
  <c r="G54" i="78"/>
  <c r="H54" i="78"/>
  <c r="I54" i="78"/>
  <c r="J54" i="78"/>
  <c r="K54" i="78"/>
  <c r="G55" i="78"/>
  <c r="H55" i="78"/>
  <c r="I55" i="78"/>
  <c r="J55" i="78"/>
  <c r="K55" i="78"/>
  <c r="G56" i="78"/>
  <c r="H56" i="78"/>
  <c r="I56" i="78"/>
  <c r="J56" i="78" s="1"/>
  <c r="K56" i="78" s="1"/>
  <c r="G57" i="78"/>
  <c r="H57" i="78"/>
  <c r="I57" i="78"/>
  <c r="J57" i="78"/>
  <c r="K57" i="78" s="1"/>
  <c r="G58" i="78"/>
  <c r="H58" i="78"/>
  <c r="I58" i="78"/>
  <c r="J58" i="78" s="1"/>
  <c r="K58" i="78" s="1"/>
  <c r="G59" i="78"/>
  <c r="H59" i="78"/>
  <c r="I59" i="78" s="1"/>
  <c r="J59" i="78" s="1"/>
  <c r="K59" i="78" s="1"/>
  <c r="G60" i="78"/>
  <c r="H60" i="78"/>
  <c r="I60" i="78"/>
  <c r="J60" i="78" s="1"/>
  <c r="K60" i="78" s="1"/>
  <c r="G61" i="78"/>
  <c r="H61" i="78"/>
  <c r="I61" i="78" s="1"/>
  <c r="J61" i="78" s="1"/>
  <c r="K61" i="78"/>
  <c r="G62" i="78"/>
  <c r="H62" i="78"/>
  <c r="I62" i="78"/>
  <c r="J62" i="78"/>
  <c r="K62" i="78"/>
  <c r="N48" i="79" l="1"/>
  <c r="E48" i="79" s="1"/>
  <c r="N24" i="79"/>
  <c r="E24" i="79" s="1"/>
  <c r="N45" i="79"/>
  <c r="E45" i="79" s="1"/>
  <c r="N46" i="79"/>
  <c r="E46" i="79" s="1"/>
  <c r="N16" i="79"/>
  <c r="E16" i="79" s="1"/>
  <c r="N21" i="79"/>
  <c r="E21" i="79" s="1"/>
  <c r="N32" i="79"/>
  <c r="E32" i="79" s="1"/>
  <c r="N61" i="79"/>
  <c r="E61" i="79" s="1"/>
  <c r="M30" i="79"/>
  <c r="M38" i="79"/>
  <c r="M46" i="79"/>
  <c r="M54" i="79"/>
  <c r="N54" i="79" s="1"/>
  <c r="E54" i="79" s="1"/>
  <c r="M62" i="79"/>
  <c r="M22" i="79"/>
  <c r="N22" i="79" s="1"/>
  <c r="E22" i="79" s="1"/>
  <c r="M18" i="79"/>
  <c r="N18" i="79" s="1"/>
  <c r="E18" i="79" s="1"/>
  <c r="M44" i="79"/>
  <c r="N44" i="79" s="1"/>
  <c r="E44" i="79" s="1"/>
  <c r="M15" i="79"/>
  <c r="N15" i="79" s="1"/>
  <c r="E15" i="79" s="1"/>
  <c r="M21" i="79"/>
  <c r="N62" i="79"/>
  <c r="E62" i="79" s="1"/>
  <c r="N12" i="79"/>
  <c r="E12" i="79" s="1"/>
  <c r="N19" i="79"/>
  <c r="E19" i="79" s="1"/>
  <c r="M52" i="79"/>
  <c r="N52" i="79" s="1"/>
  <c r="E52" i="79" s="1"/>
  <c r="M45" i="79"/>
  <c r="M27" i="79"/>
  <c r="N27" i="79" s="1"/>
  <c r="E27" i="79" s="1"/>
  <c r="N38" i="79"/>
  <c r="E38" i="79" s="1"/>
  <c r="N14" i="79"/>
  <c r="E14" i="79" s="1"/>
  <c r="M20" i="79"/>
  <c r="N20" i="79" s="1"/>
  <c r="E20" i="79" s="1"/>
  <c r="M11" i="79"/>
  <c r="N11" i="79" s="1"/>
  <c r="E11" i="79" s="1"/>
  <c r="N13" i="79"/>
  <c r="E13" i="79" s="1"/>
  <c r="N30" i="79"/>
  <c r="E30" i="79" s="1"/>
  <c r="N29" i="79"/>
  <c r="E29" i="79" s="1"/>
  <c r="M14" i="78"/>
  <c r="M57" i="78"/>
  <c r="M59" i="78"/>
  <c r="M49" i="78"/>
  <c r="L57" i="78"/>
  <c r="N57" i="78" s="1"/>
  <c r="E57" i="78" s="1"/>
  <c r="I7" i="78"/>
  <c r="M10" i="78"/>
  <c r="L20" i="78"/>
  <c r="L18" i="78"/>
  <c r="I6" i="78"/>
  <c r="L19" i="78" s="1"/>
  <c r="L10" i="78"/>
  <c r="L44" i="78"/>
  <c r="M50" i="78"/>
  <c r="L35" i="78"/>
  <c r="B6" i="77"/>
  <c r="B7" i="77"/>
  <c r="E10" i="77"/>
  <c r="G10" i="77"/>
  <c r="I6" i="77" s="1"/>
  <c r="H10" i="77"/>
  <c r="I10" i="77"/>
  <c r="J10" i="77" s="1"/>
  <c r="K10" i="77" s="1"/>
  <c r="G11" i="77"/>
  <c r="L11" i="77" s="1"/>
  <c r="H11" i="77"/>
  <c r="I11" i="77" s="1"/>
  <c r="J11" i="77" s="1"/>
  <c r="K11" i="77" s="1"/>
  <c r="G12" i="77"/>
  <c r="H12" i="77"/>
  <c r="I12" i="77" s="1"/>
  <c r="J12" i="77" s="1"/>
  <c r="K12" i="77" s="1"/>
  <c r="G13" i="77"/>
  <c r="H13" i="77"/>
  <c r="I13" i="77" s="1"/>
  <c r="J13" i="77" s="1"/>
  <c r="K13" i="77" s="1"/>
  <c r="G14" i="77"/>
  <c r="H14" i="77"/>
  <c r="I14" i="77"/>
  <c r="J14" i="77"/>
  <c r="K14" i="77"/>
  <c r="L14" i="77"/>
  <c r="G15" i="77"/>
  <c r="H15" i="77"/>
  <c r="I15" i="77"/>
  <c r="J15" i="77"/>
  <c r="K15" i="77"/>
  <c r="L15" i="77"/>
  <c r="G16" i="77"/>
  <c r="L16" i="77" s="1"/>
  <c r="H16" i="77"/>
  <c r="I16" i="77"/>
  <c r="J16" i="77"/>
  <c r="K16" i="77" s="1"/>
  <c r="G17" i="77"/>
  <c r="L17" i="77" s="1"/>
  <c r="H17" i="77"/>
  <c r="I17" i="77"/>
  <c r="J17" i="77"/>
  <c r="K17" i="77" s="1"/>
  <c r="G18" i="77"/>
  <c r="L18" i="77" s="1"/>
  <c r="H18" i="77"/>
  <c r="I18" i="77"/>
  <c r="J18" i="77" s="1"/>
  <c r="K18" i="77" s="1"/>
  <c r="G19" i="77"/>
  <c r="H19" i="77"/>
  <c r="I19" i="77" s="1"/>
  <c r="J19" i="77" s="1"/>
  <c r="K19" i="77" s="1"/>
  <c r="G20" i="77"/>
  <c r="L20" i="77" s="1"/>
  <c r="H20" i="77"/>
  <c r="I20" i="77" s="1"/>
  <c r="J20" i="77" s="1"/>
  <c r="K20" i="77" s="1"/>
  <c r="G21" i="77"/>
  <c r="H21" i="77"/>
  <c r="I21" i="77" s="1"/>
  <c r="J21" i="77" s="1"/>
  <c r="K21" i="77" s="1"/>
  <c r="G22" i="77"/>
  <c r="H22" i="77"/>
  <c r="I22" i="77"/>
  <c r="J22" i="77"/>
  <c r="K22" i="77"/>
  <c r="G23" i="77"/>
  <c r="H23" i="77"/>
  <c r="I23" i="77"/>
  <c r="J23" i="77"/>
  <c r="K23" i="77"/>
  <c r="G24" i="77"/>
  <c r="H24" i="77"/>
  <c r="I24" i="77"/>
  <c r="J24" i="77"/>
  <c r="K24" i="77"/>
  <c r="G25" i="77"/>
  <c r="L25" i="77" s="1"/>
  <c r="H25" i="77"/>
  <c r="I25" i="77"/>
  <c r="J25" i="77" s="1"/>
  <c r="K25" i="77" s="1"/>
  <c r="G26" i="77"/>
  <c r="L26" i="77" s="1"/>
  <c r="H26" i="77"/>
  <c r="I26" i="77"/>
  <c r="J26" i="77" s="1"/>
  <c r="K26" i="77" s="1"/>
  <c r="G27" i="77"/>
  <c r="L27" i="77" s="1"/>
  <c r="H27" i="77"/>
  <c r="I27" i="77" s="1"/>
  <c r="J27" i="77" s="1"/>
  <c r="K27" i="77" s="1"/>
  <c r="G28" i="77"/>
  <c r="H28" i="77"/>
  <c r="I28" i="77" s="1"/>
  <c r="J28" i="77" s="1"/>
  <c r="K28" i="77" s="1"/>
  <c r="G29" i="77"/>
  <c r="H29" i="77"/>
  <c r="I29" i="77" s="1"/>
  <c r="J29" i="77" s="1"/>
  <c r="K29" i="77" s="1"/>
  <c r="G30" i="77"/>
  <c r="H30" i="77"/>
  <c r="I30" i="77"/>
  <c r="J30" i="77"/>
  <c r="K30" i="77"/>
  <c r="L30" i="77"/>
  <c r="G31" i="77"/>
  <c r="H31" i="77"/>
  <c r="I31" i="77"/>
  <c r="J31" i="77"/>
  <c r="K31" i="77"/>
  <c r="L31" i="77"/>
  <c r="G32" i="77"/>
  <c r="L32" i="77" s="1"/>
  <c r="H32" i="77"/>
  <c r="I32" i="77"/>
  <c r="J32" i="77"/>
  <c r="K32" i="77" s="1"/>
  <c r="G33" i="77"/>
  <c r="L33" i="77" s="1"/>
  <c r="H33" i="77"/>
  <c r="I33" i="77"/>
  <c r="J33" i="77"/>
  <c r="K33" i="77" s="1"/>
  <c r="G34" i="77"/>
  <c r="L34" i="77" s="1"/>
  <c r="H34" i="77"/>
  <c r="I34" i="77"/>
  <c r="J34" i="77" s="1"/>
  <c r="K34" i="77" s="1"/>
  <c r="G35" i="77"/>
  <c r="H35" i="77"/>
  <c r="I35" i="77" s="1"/>
  <c r="J35" i="77" s="1"/>
  <c r="K35" i="77" s="1"/>
  <c r="G36" i="77"/>
  <c r="L36" i="77" s="1"/>
  <c r="H36" i="77"/>
  <c r="I36" i="77"/>
  <c r="J36" i="77" s="1"/>
  <c r="K36" i="77" s="1"/>
  <c r="G37" i="77"/>
  <c r="H37" i="77"/>
  <c r="I37" i="77" s="1"/>
  <c r="J37" i="77" s="1"/>
  <c r="K37" i="77" s="1"/>
  <c r="G38" i="77"/>
  <c r="H38" i="77"/>
  <c r="I38" i="77"/>
  <c r="J38" i="77"/>
  <c r="K38" i="77"/>
  <c r="L38" i="77"/>
  <c r="G39" i="77"/>
  <c r="H39" i="77"/>
  <c r="I39" i="77"/>
  <c r="J39" i="77"/>
  <c r="K39" i="77"/>
  <c r="G40" i="77"/>
  <c r="L40" i="77" s="1"/>
  <c r="H40" i="77"/>
  <c r="I40" i="77"/>
  <c r="J40" i="77"/>
  <c r="K40" i="77"/>
  <c r="G41" i="77"/>
  <c r="H41" i="77"/>
  <c r="I41" i="77"/>
  <c r="J41" i="77"/>
  <c r="K41" i="77" s="1"/>
  <c r="G42" i="77"/>
  <c r="L42" i="77" s="1"/>
  <c r="H42" i="77"/>
  <c r="I42" i="77"/>
  <c r="J42" i="77" s="1"/>
  <c r="K42" i="77" s="1"/>
  <c r="G43" i="77"/>
  <c r="L43" i="77" s="1"/>
  <c r="H43" i="77"/>
  <c r="I43" i="77" s="1"/>
  <c r="J43" i="77" s="1"/>
  <c r="K43" i="77" s="1"/>
  <c r="G44" i="77"/>
  <c r="H44" i="77"/>
  <c r="I44" i="77"/>
  <c r="J44" i="77" s="1"/>
  <c r="K44" i="77" s="1"/>
  <c r="G45" i="77"/>
  <c r="H45" i="77"/>
  <c r="I45" i="77" s="1"/>
  <c r="J45" i="77" s="1"/>
  <c r="K45" i="77" s="1"/>
  <c r="G46" i="77"/>
  <c r="H46" i="77"/>
  <c r="I46" i="77"/>
  <c r="J46" i="77"/>
  <c r="K46" i="77"/>
  <c r="G47" i="77"/>
  <c r="H47" i="77"/>
  <c r="I47" i="77"/>
  <c r="J47" i="77"/>
  <c r="K47" i="77"/>
  <c r="L47" i="77"/>
  <c r="G48" i="77"/>
  <c r="H48" i="77"/>
  <c r="I48" i="77"/>
  <c r="J48" i="77"/>
  <c r="K48" i="77"/>
  <c r="G49" i="77"/>
  <c r="L49" i="77" s="1"/>
  <c r="H49" i="77"/>
  <c r="I49" i="77"/>
  <c r="J49" i="77" s="1"/>
  <c r="K49" i="77" s="1"/>
  <c r="G50" i="77"/>
  <c r="H50" i="77"/>
  <c r="I50" i="77"/>
  <c r="J50" i="77" s="1"/>
  <c r="K50" i="77" s="1"/>
  <c r="G51" i="77"/>
  <c r="L51" i="77" s="1"/>
  <c r="H51" i="77"/>
  <c r="I51" i="77" s="1"/>
  <c r="J51" i="77" s="1"/>
  <c r="K51" i="77" s="1"/>
  <c r="G52" i="77"/>
  <c r="L52" i="77" s="1"/>
  <c r="H52" i="77"/>
  <c r="I52" i="77"/>
  <c r="J52" i="77" s="1"/>
  <c r="K52" i="77" s="1"/>
  <c r="G53" i="77"/>
  <c r="H53" i="77"/>
  <c r="I53" i="77" s="1"/>
  <c r="J53" i="77" s="1"/>
  <c r="K53" i="77" s="1"/>
  <c r="L53" i="77"/>
  <c r="G54" i="77"/>
  <c r="H54" i="77"/>
  <c r="I54" i="77"/>
  <c r="J54" i="77"/>
  <c r="K54" i="77"/>
  <c r="L54" i="77"/>
  <c r="G55" i="77"/>
  <c r="H55" i="77"/>
  <c r="I55" i="77"/>
  <c r="J55" i="77"/>
  <c r="K55" i="77"/>
  <c r="L55" i="77"/>
  <c r="G56" i="77"/>
  <c r="L56" i="77" s="1"/>
  <c r="H56" i="77"/>
  <c r="I56" i="77"/>
  <c r="J56" i="77"/>
  <c r="K56" i="77" s="1"/>
  <c r="G57" i="77"/>
  <c r="L57" i="77" s="1"/>
  <c r="H57" i="77"/>
  <c r="I57" i="77"/>
  <c r="J57" i="77"/>
  <c r="K57" i="77" s="1"/>
  <c r="G58" i="77"/>
  <c r="L58" i="77" s="1"/>
  <c r="H58" i="77"/>
  <c r="I58" i="77"/>
  <c r="J58" i="77" s="1"/>
  <c r="K58" i="77" s="1"/>
  <c r="G59" i="77"/>
  <c r="L59" i="77" s="1"/>
  <c r="H59" i="77"/>
  <c r="I59" i="77" s="1"/>
  <c r="J59" i="77" s="1"/>
  <c r="K59" i="77" s="1"/>
  <c r="G60" i="77"/>
  <c r="L60" i="77" s="1"/>
  <c r="H60" i="77"/>
  <c r="I60" i="77"/>
  <c r="J60" i="77" s="1"/>
  <c r="K60" i="77" s="1"/>
  <c r="G61" i="77"/>
  <c r="H61" i="77"/>
  <c r="I61" i="77" s="1"/>
  <c r="J61" i="77" s="1"/>
  <c r="K61" i="77" s="1"/>
  <c r="L61" i="77"/>
  <c r="G62" i="77"/>
  <c r="H62" i="77"/>
  <c r="I62" i="77"/>
  <c r="J62" i="77"/>
  <c r="K62" i="77"/>
  <c r="L62" i="77"/>
  <c r="N10" i="78" l="1"/>
  <c r="M44" i="78"/>
  <c r="M30" i="78"/>
  <c r="M38" i="78"/>
  <c r="M28" i="78"/>
  <c r="M20" i="78"/>
  <c r="N20" i="78" s="1"/>
  <c r="E20" i="78" s="1"/>
  <c r="M37" i="78"/>
  <c r="M62" i="78"/>
  <c r="M21" i="78"/>
  <c r="M22" i="78"/>
  <c r="M12" i="78"/>
  <c r="M29" i="78"/>
  <c r="M61" i="78"/>
  <c r="M45" i="78"/>
  <c r="M46" i="78"/>
  <c r="M60" i="78"/>
  <c r="M18" i="78"/>
  <c r="N18" i="78" s="1"/>
  <c r="E18" i="78" s="1"/>
  <c r="L17" i="78"/>
  <c r="M31" i="78"/>
  <c r="M34" i="78"/>
  <c r="M52" i="78"/>
  <c r="M19" i="78"/>
  <c r="N19" i="78" s="1"/>
  <c r="E19" i="78" s="1"/>
  <c r="L58" i="78"/>
  <c r="N58" i="78" s="1"/>
  <c r="E58" i="78" s="1"/>
  <c r="L24" i="78"/>
  <c r="M11" i="78"/>
  <c r="M39" i="78"/>
  <c r="M24" i="78"/>
  <c r="M53" i="78"/>
  <c r="M41" i="78"/>
  <c r="M26" i="78"/>
  <c r="M42" i="78"/>
  <c r="N44" i="78"/>
  <c r="E44" i="78" s="1"/>
  <c r="L15" i="78"/>
  <c r="L38" i="78"/>
  <c r="N38" i="78" s="1"/>
  <c r="E38" i="78" s="1"/>
  <c r="L62" i="78"/>
  <c r="N62" i="78" s="1"/>
  <c r="E62" i="78" s="1"/>
  <c r="L45" i="78"/>
  <c r="N45" i="78" s="1"/>
  <c r="E45" i="78" s="1"/>
  <c r="L61" i="78"/>
  <c r="L46" i="78"/>
  <c r="L13" i="78"/>
  <c r="L14" i="78"/>
  <c r="N14" i="78" s="1"/>
  <c r="E14" i="78" s="1"/>
  <c r="L23" i="78"/>
  <c r="N23" i="78" s="1"/>
  <c r="E23" i="78" s="1"/>
  <c r="L21" i="78"/>
  <c r="N21" i="78" s="1"/>
  <c r="E21" i="78" s="1"/>
  <c r="L22" i="78"/>
  <c r="N22" i="78" s="1"/>
  <c r="E22" i="78" s="1"/>
  <c r="L31" i="78"/>
  <c r="N31" i="78" s="1"/>
  <c r="E31" i="78" s="1"/>
  <c r="L29" i="78"/>
  <c r="L30" i="78"/>
  <c r="N30" i="78" s="1"/>
  <c r="E30" i="78" s="1"/>
  <c r="L39" i="78"/>
  <c r="N39" i="78" s="1"/>
  <c r="E39" i="78" s="1"/>
  <c r="L37" i="78"/>
  <c r="L47" i="78"/>
  <c r="L55" i="78"/>
  <c r="L60" i="78"/>
  <c r="N60" i="78" s="1"/>
  <c r="E60" i="78" s="1"/>
  <c r="L53" i="78"/>
  <c r="N53" i="78" s="1"/>
  <c r="E53" i="78" s="1"/>
  <c r="L54" i="78"/>
  <c r="L26" i="78"/>
  <c r="L34" i="78"/>
  <c r="M36" i="78"/>
  <c r="L25" i="78"/>
  <c r="N25" i="78" s="1"/>
  <c r="E25" i="78" s="1"/>
  <c r="M55" i="78"/>
  <c r="L12" i="78"/>
  <c r="N12" i="78" s="1"/>
  <c r="E12" i="78" s="1"/>
  <c r="L28" i="78"/>
  <c r="N28" i="78" s="1"/>
  <c r="E28" i="78" s="1"/>
  <c r="L40" i="78"/>
  <c r="M32" i="78"/>
  <c r="L27" i="78"/>
  <c r="L48" i="78"/>
  <c r="L16" i="78"/>
  <c r="M43" i="78"/>
  <c r="L32" i="78"/>
  <c r="N32" i="78" s="1"/>
  <c r="E32" i="78" s="1"/>
  <c r="L50" i="78"/>
  <c r="N50" i="78" s="1"/>
  <c r="E50" i="78" s="1"/>
  <c r="M13" i="78"/>
  <c r="L56" i="78"/>
  <c r="N56" i="78" s="1"/>
  <c r="E56" i="78" s="1"/>
  <c r="M23" i="78"/>
  <c r="L59" i="78"/>
  <c r="N59" i="78" s="1"/>
  <c r="E59" i="78" s="1"/>
  <c r="M35" i="78"/>
  <c r="N35" i="78" s="1"/>
  <c r="E35" i="78" s="1"/>
  <c r="L49" i="78"/>
  <c r="N49" i="78" s="1"/>
  <c r="E49" i="78" s="1"/>
  <c r="M33" i="78"/>
  <c r="M16" i="78"/>
  <c r="L52" i="78"/>
  <c r="M15" i="78"/>
  <c r="M25" i="78"/>
  <c r="M27" i="78"/>
  <c r="L36" i="78"/>
  <c r="N36" i="78" s="1"/>
  <c r="E36" i="78" s="1"/>
  <c r="L41" i="78"/>
  <c r="N41" i="78" s="1"/>
  <c r="E41" i="78" s="1"/>
  <c r="L51" i="78"/>
  <c r="M47" i="78"/>
  <c r="M56" i="78"/>
  <c r="M17" i="78"/>
  <c r="L33" i="78"/>
  <c r="L11" i="78"/>
  <c r="N11" i="78" s="1"/>
  <c r="E11" i="78" s="1"/>
  <c r="L43" i="78"/>
  <c r="M58" i="78"/>
  <c r="M51" i="78"/>
  <c r="L42" i="78"/>
  <c r="N42" i="78" s="1"/>
  <c r="E42" i="78" s="1"/>
  <c r="M40" i="78"/>
  <c r="M48" i="78"/>
  <c r="M54" i="78"/>
  <c r="M32" i="77"/>
  <c r="M25" i="77"/>
  <c r="N25" i="77" s="1"/>
  <c r="E25" i="77" s="1"/>
  <c r="N60" i="77"/>
  <c r="E60" i="77" s="1"/>
  <c r="M56" i="77"/>
  <c r="N56" i="77" s="1"/>
  <c r="E56" i="77" s="1"/>
  <c r="M16" i="77"/>
  <c r="M60" i="77"/>
  <c r="N58" i="77"/>
  <c r="E58" i="77" s="1"/>
  <c r="N47" i="77"/>
  <c r="E47" i="77" s="1"/>
  <c r="M47" i="77"/>
  <c r="N32" i="77"/>
  <c r="E32" i="77" s="1"/>
  <c r="M17" i="77"/>
  <c r="N17" i="77" s="1"/>
  <c r="E17" i="77" s="1"/>
  <c r="N16" i="77"/>
  <c r="E16" i="77" s="1"/>
  <c r="I7" i="77"/>
  <c r="M10" i="77"/>
  <c r="M44" i="77"/>
  <c r="M31" i="77"/>
  <c r="N40" i="77"/>
  <c r="E40" i="77" s="1"/>
  <c r="M35" i="77"/>
  <c r="L13" i="77"/>
  <c r="L37" i="77"/>
  <c r="L21" i="77"/>
  <c r="L29" i="77"/>
  <c r="L45" i="77"/>
  <c r="L44" i="77"/>
  <c r="L39" i="77"/>
  <c r="L35" i="77"/>
  <c r="M28" i="77"/>
  <c r="L24" i="77"/>
  <c r="L22" i="77"/>
  <c r="L19" i="77"/>
  <c r="M12" i="77"/>
  <c r="M40" i="77"/>
  <c r="M57" i="77"/>
  <c r="M33" i="77"/>
  <c r="N33" i="77" s="1"/>
  <c r="E33" i="77" s="1"/>
  <c r="M20" i="77"/>
  <c r="N20" i="77" s="1"/>
  <c r="E20" i="77" s="1"/>
  <c r="M15" i="77"/>
  <c r="N15" i="77" s="1"/>
  <c r="E15" i="77" s="1"/>
  <c r="M50" i="77"/>
  <c r="M18" i="77"/>
  <c r="N18" i="77" s="1"/>
  <c r="E18" i="77" s="1"/>
  <c r="L12" i="77"/>
  <c r="M36" i="77"/>
  <c r="N36" i="77" s="1"/>
  <c r="E36" i="77" s="1"/>
  <c r="M42" i="77"/>
  <c r="N42" i="77" s="1"/>
  <c r="E42" i="77" s="1"/>
  <c r="M24" i="77"/>
  <c r="M51" i="77"/>
  <c r="N51" i="77" s="1"/>
  <c r="E51" i="77" s="1"/>
  <c r="N31" i="77"/>
  <c r="E31" i="77" s="1"/>
  <c r="M48" i="77"/>
  <c r="N57" i="77"/>
  <c r="E57" i="77" s="1"/>
  <c r="M41" i="77"/>
  <c r="M19" i="77"/>
  <c r="M58" i="77"/>
  <c r="L50" i="77"/>
  <c r="M39" i="77"/>
  <c r="M34" i="77"/>
  <c r="N34" i="77" s="1"/>
  <c r="E34" i="77" s="1"/>
  <c r="L28" i="77"/>
  <c r="N28" i="77" s="1"/>
  <c r="E28" i="77" s="1"/>
  <c r="L23" i="77"/>
  <c r="N23" i="77" s="1"/>
  <c r="E23" i="77" s="1"/>
  <c r="L48" i="77"/>
  <c r="N48" i="77" s="1"/>
  <c r="E48" i="77" s="1"/>
  <c r="L46" i="77"/>
  <c r="L41" i="77"/>
  <c r="M23" i="77"/>
  <c r="L10" i="77"/>
  <c r="N10" i="77" s="1"/>
  <c r="B6" i="76"/>
  <c r="B7" i="76"/>
  <c r="E10" i="76"/>
  <c r="G10" i="76"/>
  <c r="I6" i="76" s="1"/>
  <c r="H10" i="76"/>
  <c r="I10" i="76"/>
  <c r="J10" i="76" s="1"/>
  <c r="K10" i="76" s="1"/>
  <c r="G11" i="76"/>
  <c r="L11" i="76" s="1"/>
  <c r="H11" i="76"/>
  <c r="I11" i="76" s="1"/>
  <c r="J11" i="76" s="1"/>
  <c r="K11" i="76" s="1"/>
  <c r="G12" i="76"/>
  <c r="H12" i="76"/>
  <c r="I12" i="76" s="1"/>
  <c r="J12" i="76" s="1"/>
  <c r="K12" i="76" s="1"/>
  <c r="G13" i="76"/>
  <c r="H13" i="76"/>
  <c r="I13" i="76"/>
  <c r="J13" i="76" s="1"/>
  <c r="K13" i="76" s="1"/>
  <c r="G14" i="76"/>
  <c r="H14" i="76"/>
  <c r="I14" i="76" s="1"/>
  <c r="J14" i="76" s="1"/>
  <c r="K14" i="76" s="1"/>
  <c r="G15" i="76"/>
  <c r="H15" i="76"/>
  <c r="I15" i="76"/>
  <c r="J15" i="76"/>
  <c r="K15" i="76"/>
  <c r="L15" i="76"/>
  <c r="G16" i="76"/>
  <c r="H16" i="76"/>
  <c r="I16" i="76"/>
  <c r="J16" i="76"/>
  <c r="K16" i="76"/>
  <c r="G17" i="76"/>
  <c r="L17" i="76" s="1"/>
  <c r="H17" i="76"/>
  <c r="I17" i="76"/>
  <c r="J17" i="76"/>
  <c r="K17" i="76" s="1"/>
  <c r="G18" i="76"/>
  <c r="L18" i="76" s="1"/>
  <c r="H18" i="76"/>
  <c r="I18" i="76"/>
  <c r="J18" i="76" s="1"/>
  <c r="K18" i="76" s="1"/>
  <c r="G19" i="76"/>
  <c r="L19" i="76" s="1"/>
  <c r="H19" i="76"/>
  <c r="I19" i="76" s="1"/>
  <c r="J19" i="76" s="1"/>
  <c r="K19" i="76" s="1"/>
  <c r="G20" i="76"/>
  <c r="L20" i="76" s="1"/>
  <c r="H20" i="76"/>
  <c r="I20" i="76"/>
  <c r="J20" i="76"/>
  <c r="K20" i="76" s="1"/>
  <c r="G21" i="76"/>
  <c r="H21" i="76"/>
  <c r="I21" i="76"/>
  <c r="J21" i="76" s="1"/>
  <c r="K21" i="76" s="1"/>
  <c r="G22" i="76"/>
  <c r="H22" i="76"/>
  <c r="I22" i="76" s="1"/>
  <c r="J22" i="76" s="1"/>
  <c r="K22" i="76" s="1"/>
  <c r="G23" i="76"/>
  <c r="H23" i="76"/>
  <c r="I23" i="76"/>
  <c r="J23" i="76"/>
  <c r="K23" i="76"/>
  <c r="L23" i="76"/>
  <c r="G24" i="76"/>
  <c r="H24" i="76"/>
  <c r="I24" i="76"/>
  <c r="J24" i="76"/>
  <c r="K24" i="76"/>
  <c r="G25" i="76"/>
  <c r="L25" i="76" s="1"/>
  <c r="H25" i="76"/>
  <c r="I25" i="76"/>
  <c r="J25" i="76"/>
  <c r="K25" i="76" s="1"/>
  <c r="G26" i="76"/>
  <c r="L26" i="76" s="1"/>
  <c r="H26" i="76"/>
  <c r="I26" i="76"/>
  <c r="J26" i="76" s="1"/>
  <c r="K26" i="76" s="1"/>
  <c r="G27" i="76"/>
  <c r="L27" i="76" s="1"/>
  <c r="H27" i="76"/>
  <c r="I27" i="76" s="1"/>
  <c r="J27" i="76" s="1"/>
  <c r="K27" i="76" s="1"/>
  <c r="G28" i="76"/>
  <c r="L28" i="76" s="1"/>
  <c r="H28" i="76"/>
  <c r="I28" i="76"/>
  <c r="J28" i="76"/>
  <c r="K28" i="76" s="1"/>
  <c r="G29" i="76"/>
  <c r="H29" i="76"/>
  <c r="I29" i="76"/>
  <c r="J29" i="76" s="1"/>
  <c r="K29" i="76" s="1"/>
  <c r="G30" i="76"/>
  <c r="H30" i="76"/>
  <c r="I30" i="76" s="1"/>
  <c r="J30" i="76" s="1"/>
  <c r="K30" i="76" s="1"/>
  <c r="G31" i="76"/>
  <c r="H31" i="76"/>
  <c r="I31" i="76"/>
  <c r="J31" i="76"/>
  <c r="K31" i="76"/>
  <c r="L31" i="76"/>
  <c r="G32" i="76"/>
  <c r="H32" i="76"/>
  <c r="I32" i="76"/>
  <c r="J32" i="76"/>
  <c r="K32" i="76"/>
  <c r="G33" i="76"/>
  <c r="L33" i="76" s="1"/>
  <c r="H33" i="76"/>
  <c r="I33" i="76"/>
  <c r="J33" i="76"/>
  <c r="K33" i="76" s="1"/>
  <c r="G34" i="76"/>
  <c r="L34" i="76" s="1"/>
  <c r="H34" i="76"/>
  <c r="I34" i="76"/>
  <c r="J34" i="76" s="1"/>
  <c r="K34" i="76" s="1"/>
  <c r="G35" i="76"/>
  <c r="L35" i="76" s="1"/>
  <c r="H35" i="76"/>
  <c r="I35" i="76" s="1"/>
  <c r="J35" i="76" s="1"/>
  <c r="K35" i="76" s="1"/>
  <c r="G36" i="76"/>
  <c r="L36" i="76" s="1"/>
  <c r="H36" i="76"/>
  <c r="I36" i="76"/>
  <c r="J36" i="76"/>
  <c r="K36" i="76" s="1"/>
  <c r="G37" i="76"/>
  <c r="H37" i="76"/>
  <c r="I37" i="76"/>
  <c r="J37" i="76" s="1"/>
  <c r="K37" i="76" s="1"/>
  <c r="G38" i="76"/>
  <c r="H38" i="76"/>
  <c r="I38" i="76" s="1"/>
  <c r="J38" i="76" s="1"/>
  <c r="K38" i="76" s="1"/>
  <c r="G39" i="76"/>
  <c r="H39" i="76"/>
  <c r="I39" i="76"/>
  <c r="J39" i="76"/>
  <c r="K39" i="76"/>
  <c r="L39" i="76"/>
  <c r="G40" i="76"/>
  <c r="H40" i="76"/>
  <c r="I40" i="76"/>
  <c r="J40" i="76"/>
  <c r="K40" i="76"/>
  <c r="G41" i="76"/>
  <c r="L41" i="76" s="1"/>
  <c r="H41" i="76"/>
  <c r="I41" i="76"/>
  <c r="J41" i="76"/>
  <c r="K41" i="76" s="1"/>
  <c r="G42" i="76"/>
  <c r="L42" i="76" s="1"/>
  <c r="H42" i="76"/>
  <c r="I42" i="76"/>
  <c r="J42" i="76" s="1"/>
  <c r="K42" i="76" s="1"/>
  <c r="G43" i="76"/>
  <c r="L43" i="76" s="1"/>
  <c r="H43" i="76"/>
  <c r="I43" i="76" s="1"/>
  <c r="J43" i="76" s="1"/>
  <c r="K43" i="76" s="1"/>
  <c r="G44" i="76"/>
  <c r="L44" i="76" s="1"/>
  <c r="H44" i="76"/>
  <c r="I44" i="76"/>
  <c r="J44" i="76"/>
  <c r="K44" i="76" s="1"/>
  <c r="G45" i="76"/>
  <c r="H45" i="76"/>
  <c r="I45" i="76"/>
  <c r="J45" i="76" s="1"/>
  <c r="K45" i="76" s="1"/>
  <c r="G46" i="76"/>
  <c r="H46" i="76"/>
  <c r="I46" i="76" s="1"/>
  <c r="J46" i="76" s="1"/>
  <c r="K46" i="76" s="1"/>
  <c r="G47" i="76"/>
  <c r="H47" i="76"/>
  <c r="I47" i="76"/>
  <c r="J47" i="76"/>
  <c r="K47" i="76"/>
  <c r="L47" i="76"/>
  <c r="G48" i="76"/>
  <c r="H48" i="76"/>
  <c r="I48" i="76"/>
  <c r="J48" i="76"/>
  <c r="K48" i="76"/>
  <c r="G49" i="76"/>
  <c r="L49" i="76" s="1"/>
  <c r="H49" i="76"/>
  <c r="I49" i="76"/>
  <c r="J49" i="76"/>
  <c r="K49" i="76" s="1"/>
  <c r="G50" i="76"/>
  <c r="L50" i="76" s="1"/>
  <c r="H50" i="76"/>
  <c r="I50" i="76"/>
  <c r="J50" i="76" s="1"/>
  <c r="K50" i="76" s="1"/>
  <c r="G51" i="76"/>
  <c r="L51" i="76" s="1"/>
  <c r="H51" i="76"/>
  <c r="I51" i="76" s="1"/>
  <c r="J51" i="76" s="1"/>
  <c r="K51" i="76" s="1"/>
  <c r="G52" i="76"/>
  <c r="L52" i="76" s="1"/>
  <c r="H52" i="76"/>
  <c r="I52" i="76"/>
  <c r="J52" i="76"/>
  <c r="K52" i="76" s="1"/>
  <c r="G53" i="76"/>
  <c r="H53" i="76"/>
  <c r="I53" i="76"/>
  <c r="J53" i="76" s="1"/>
  <c r="K53" i="76" s="1"/>
  <c r="G54" i="76"/>
  <c r="H54" i="76"/>
  <c r="I54" i="76" s="1"/>
  <c r="J54" i="76" s="1"/>
  <c r="K54" i="76" s="1"/>
  <c r="G55" i="76"/>
  <c r="H55" i="76"/>
  <c r="I55" i="76"/>
  <c r="J55" i="76"/>
  <c r="K55" i="76"/>
  <c r="L55" i="76"/>
  <c r="G56" i="76"/>
  <c r="H56" i="76"/>
  <c r="I56" i="76"/>
  <c r="J56" i="76"/>
  <c r="K56" i="76"/>
  <c r="G57" i="76"/>
  <c r="L57" i="76" s="1"/>
  <c r="H57" i="76"/>
  <c r="I57" i="76"/>
  <c r="J57" i="76"/>
  <c r="K57" i="76" s="1"/>
  <c r="G58" i="76"/>
  <c r="L58" i="76" s="1"/>
  <c r="H58" i="76"/>
  <c r="I58" i="76"/>
  <c r="J58" i="76" s="1"/>
  <c r="K58" i="76" s="1"/>
  <c r="G59" i="76"/>
  <c r="L59" i="76" s="1"/>
  <c r="H59" i="76"/>
  <c r="I59" i="76" s="1"/>
  <c r="J59" i="76" s="1"/>
  <c r="K59" i="76" s="1"/>
  <c r="G60" i="76"/>
  <c r="L60" i="76" s="1"/>
  <c r="H60" i="76"/>
  <c r="I60" i="76"/>
  <c r="J60" i="76"/>
  <c r="K60" i="76" s="1"/>
  <c r="G61" i="76"/>
  <c r="H61" i="76"/>
  <c r="I61" i="76"/>
  <c r="J61" i="76" s="1"/>
  <c r="K61" i="76" s="1"/>
  <c r="G62" i="76"/>
  <c r="H62" i="76"/>
  <c r="I62" i="76" s="1"/>
  <c r="J62" i="76" s="1"/>
  <c r="K62" i="76" s="1"/>
  <c r="N16" i="78" l="1"/>
  <c r="E16" i="78" s="1"/>
  <c r="N47" i="78"/>
  <c r="E47" i="78" s="1"/>
  <c r="N48" i="78"/>
  <c r="E48" i="78" s="1"/>
  <c r="N37" i="78"/>
  <c r="E37" i="78" s="1"/>
  <c r="N51" i="78"/>
  <c r="E51" i="78" s="1"/>
  <c r="N15" i="78"/>
  <c r="E15" i="78" s="1"/>
  <c r="N33" i="78"/>
  <c r="E33" i="78" s="1"/>
  <c r="N27" i="78"/>
  <c r="E27" i="78" s="1"/>
  <c r="N34" i="78"/>
  <c r="E34" i="78" s="1"/>
  <c r="N13" i="78"/>
  <c r="E13" i="78" s="1"/>
  <c r="N17" i="78"/>
  <c r="E17" i="78" s="1"/>
  <c r="N55" i="78"/>
  <c r="E55" i="78" s="1"/>
  <c r="N43" i="78"/>
  <c r="E43" i="78" s="1"/>
  <c r="N26" i="78"/>
  <c r="E26" i="78" s="1"/>
  <c r="N46" i="78"/>
  <c r="E46" i="78" s="1"/>
  <c r="N52" i="78"/>
  <c r="E52" i="78" s="1"/>
  <c r="N40" i="78"/>
  <c r="E40" i="78" s="1"/>
  <c r="N54" i="78"/>
  <c r="E54" i="78" s="1"/>
  <c r="N29" i="78"/>
  <c r="E29" i="78" s="1"/>
  <c r="N61" i="78"/>
  <c r="E61" i="78" s="1"/>
  <c r="N24" i="78"/>
  <c r="E24" i="78" s="1"/>
  <c r="N41" i="77"/>
  <c r="E41" i="77" s="1"/>
  <c r="N35" i="77"/>
  <c r="E35" i="77" s="1"/>
  <c r="M45" i="77"/>
  <c r="N45" i="77" s="1"/>
  <c r="E45" i="77" s="1"/>
  <c r="M46" i="77"/>
  <c r="N46" i="77" s="1"/>
  <c r="E46" i="77" s="1"/>
  <c r="M38" i="77"/>
  <c r="N38" i="77" s="1"/>
  <c r="E38" i="77" s="1"/>
  <c r="M13" i="77"/>
  <c r="N13" i="77" s="1"/>
  <c r="E13" i="77" s="1"/>
  <c r="M29" i="77"/>
  <c r="M37" i="77"/>
  <c r="N37" i="77" s="1"/>
  <c r="E37" i="77" s="1"/>
  <c r="M30" i="77"/>
  <c r="N30" i="77" s="1"/>
  <c r="E30" i="77" s="1"/>
  <c r="M21" i="77"/>
  <c r="N21" i="77" s="1"/>
  <c r="E21" i="77" s="1"/>
  <c r="M22" i="77"/>
  <c r="N22" i="77" s="1"/>
  <c r="E22" i="77" s="1"/>
  <c r="M14" i="77"/>
  <c r="N14" i="77" s="1"/>
  <c r="E14" i="77" s="1"/>
  <c r="M53" i="77"/>
  <c r="N53" i="77" s="1"/>
  <c r="E53" i="77" s="1"/>
  <c r="M54" i="77"/>
  <c r="N54" i="77" s="1"/>
  <c r="E54" i="77" s="1"/>
  <c r="M49" i="77"/>
  <c r="N49" i="77" s="1"/>
  <c r="E49" i="77" s="1"/>
  <c r="M61" i="77"/>
  <c r="N61" i="77" s="1"/>
  <c r="E61" i="77" s="1"/>
  <c r="N19" i="77"/>
  <c r="E19" i="77" s="1"/>
  <c r="N29" i="77"/>
  <c r="E29" i="77" s="1"/>
  <c r="N24" i="77"/>
  <c r="E24" i="77" s="1"/>
  <c r="N50" i="77"/>
  <c r="E50" i="77" s="1"/>
  <c r="M43" i="77"/>
  <c r="N43" i="77" s="1"/>
  <c r="E43" i="77" s="1"/>
  <c r="M52" i="77"/>
  <c r="N52" i="77" s="1"/>
  <c r="E52" i="77" s="1"/>
  <c r="M55" i="77"/>
  <c r="N55" i="77" s="1"/>
  <c r="E55" i="77" s="1"/>
  <c r="M59" i="77"/>
  <c r="N59" i="77" s="1"/>
  <c r="E59" i="77" s="1"/>
  <c r="M11" i="77"/>
  <c r="N11" i="77" s="1"/>
  <c r="E11" i="77" s="1"/>
  <c r="N39" i="77"/>
  <c r="E39" i="77" s="1"/>
  <c r="M26" i="77"/>
  <c r="N26" i="77" s="1"/>
  <c r="E26" i="77" s="1"/>
  <c r="M27" i="77"/>
  <c r="N27" i="77" s="1"/>
  <c r="E27" i="77" s="1"/>
  <c r="N12" i="77"/>
  <c r="E12" i="77" s="1"/>
  <c r="N44" i="77"/>
  <c r="E44" i="77" s="1"/>
  <c r="M62" i="77"/>
  <c r="N62" i="77" s="1"/>
  <c r="E62" i="77" s="1"/>
  <c r="M27" i="76"/>
  <c r="M13" i="76"/>
  <c r="M16" i="76"/>
  <c r="M58" i="76"/>
  <c r="N58" i="76" s="1"/>
  <c r="E58" i="76" s="1"/>
  <c r="M50" i="76"/>
  <c r="N50" i="76" s="1"/>
  <c r="E50" i="76" s="1"/>
  <c r="L16" i="76"/>
  <c r="L24" i="76"/>
  <c r="L32" i="76"/>
  <c r="L40" i="76"/>
  <c r="L48" i="76"/>
  <c r="L56" i="76"/>
  <c r="L13" i="76"/>
  <c r="L21" i="76"/>
  <c r="L29" i="76"/>
  <c r="L61" i="76"/>
  <c r="L30" i="76"/>
  <c r="L38" i="76"/>
  <c r="L37" i="76"/>
  <c r="L45" i="76"/>
  <c r="L53" i="76"/>
  <c r="L22" i="76"/>
  <c r="L62" i="76"/>
  <c r="L46" i="76"/>
  <c r="L54" i="76"/>
  <c r="L14" i="76"/>
  <c r="I7" i="76"/>
  <c r="M10" i="76"/>
  <c r="N27" i="76"/>
  <c r="E27" i="76" s="1"/>
  <c r="M26" i="76"/>
  <c r="M15" i="76"/>
  <c r="N15" i="76" s="1"/>
  <c r="E15" i="76" s="1"/>
  <c r="M53" i="76"/>
  <c r="M60" i="76"/>
  <c r="N60" i="76" s="1"/>
  <c r="E60" i="76" s="1"/>
  <c r="M28" i="76"/>
  <c r="N28" i="76" s="1"/>
  <c r="E28" i="76" s="1"/>
  <c r="N26" i="76"/>
  <c r="E26" i="76" s="1"/>
  <c r="M55" i="76"/>
  <c r="N55" i="76" s="1"/>
  <c r="E55" i="76" s="1"/>
  <c r="M47" i="76"/>
  <c r="N47" i="76" s="1"/>
  <c r="E47" i="76" s="1"/>
  <c r="M29" i="76"/>
  <c r="M21" i="76"/>
  <c r="M49" i="76"/>
  <c r="N49" i="76" s="1"/>
  <c r="E49" i="76" s="1"/>
  <c r="M41" i="76"/>
  <c r="N41" i="76" s="1"/>
  <c r="E41" i="76" s="1"/>
  <c r="M33" i="76"/>
  <c r="N33" i="76" s="1"/>
  <c r="E33" i="76" s="1"/>
  <c r="L12" i="76"/>
  <c r="L10" i="76"/>
  <c r="B6" i="75"/>
  <c r="B7" i="75"/>
  <c r="E10" i="75"/>
  <c r="G10" i="75"/>
  <c r="H10" i="75"/>
  <c r="I10" i="75"/>
  <c r="J10" i="75" s="1"/>
  <c r="K10" i="75" s="1"/>
  <c r="G11" i="75"/>
  <c r="H11" i="75"/>
  <c r="I11" i="75" s="1"/>
  <c r="J11" i="75" s="1"/>
  <c r="K11" i="75" s="1"/>
  <c r="G12" i="75"/>
  <c r="H12" i="75"/>
  <c r="I12" i="75"/>
  <c r="J12" i="75" s="1"/>
  <c r="K12" i="75" s="1"/>
  <c r="G13" i="75"/>
  <c r="H13" i="75"/>
  <c r="I13" i="75" s="1"/>
  <c r="J13" i="75" s="1"/>
  <c r="K13" i="75"/>
  <c r="G14" i="75"/>
  <c r="H14" i="75"/>
  <c r="I14" i="75"/>
  <c r="J14" i="75"/>
  <c r="K14" i="75"/>
  <c r="G15" i="75"/>
  <c r="H15" i="75"/>
  <c r="I15" i="75"/>
  <c r="J15" i="75"/>
  <c r="K15" i="75"/>
  <c r="G16" i="75"/>
  <c r="H16" i="75"/>
  <c r="I16" i="75"/>
  <c r="J16" i="75" s="1"/>
  <c r="K16" i="75" s="1"/>
  <c r="G17" i="75"/>
  <c r="H17" i="75"/>
  <c r="I17" i="75"/>
  <c r="J17" i="75"/>
  <c r="K17" i="75" s="1"/>
  <c r="G18" i="75"/>
  <c r="H18" i="75"/>
  <c r="I18" i="75"/>
  <c r="J18" i="75" s="1"/>
  <c r="K18" i="75" s="1"/>
  <c r="G19" i="75"/>
  <c r="H19" i="75"/>
  <c r="I19" i="75" s="1"/>
  <c r="J19" i="75" s="1"/>
  <c r="K19" i="75" s="1"/>
  <c r="G20" i="75"/>
  <c r="H20" i="75"/>
  <c r="I20" i="75"/>
  <c r="J20" i="75" s="1"/>
  <c r="K20" i="75" s="1"/>
  <c r="G21" i="75"/>
  <c r="H21" i="75"/>
  <c r="I21" i="75" s="1"/>
  <c r="J21" i="75" s="1"/>
  <c r="K21" i="75"/>
  <c r="G22" i="75"/>
  <c r="H22" i="75"/>
  <c r="I22" i="75"/>
  <c r="J22" i="75"/>
  <c r="K22" i="75"/>
  <c r="G23" i="75"/>
  <c r="H23" i="75"/>
  <c r="I23" i="75"/>
  <c r="J23" i="75" s="1"/>
  <c r="K23" i="75" s="1"/>
  <c r="G24" i="75"/>
  <c r="H24" i="75"/>
  <c r="I24" i="75"/>
  <c r="J24" i="75" s="1"/>
  <c r="K24" i="75" s="1"/>
  <c r="G25" i="75"/>
  <c r="H25" i="75"/>
  <c r="I25" i="75"/>
  <c r="J25" i="75"/>
  <c r="K25" i="75" s="1"/>
  <c r="G26" i="75"/>
  <c r="H26" i="75"/>
  <c r="I26" i="75"/>
  <c r="J26" i="75" s="1"/>
  <c r="K26" i="75" s="1"/>
  <c r="G27" i="75"/>
  <c r="H27" i="75"/>
  <c r="I27" i="75" s="1"/>
  <c r="J27" i="75" s="1"/>
  <c r="K27" i="75" s="1"/>
  <c r="G28" i="75"/>
  <c r="H28" i="75"/>
  <c r="I28" i="75"/>
  <c r="J28" i="75" s="1"/>
  <c r="K28" i="75" s="1"/>
  <c r="G29" i="75"/>
  <c r="H29" i="75"/>
  <c r="I29" i="75" s="1"/>
  <c r="J29" i="75" s="1"/>
  <c r="K29" i="75" s="1"/>
  <c r="G30" i="75"/>
  <c r="H30" i="75"/>
  <c r="I30" i="75"/>
  <c r="J30" i="75"/>
  <c r="K30" i="75" s="1"/>
  <c r="G31" i="75"/>
  <c r="H31" i="75"/>
  <c r="I31" i="75"/>
  <c r="J31" i="75" s="1"/>
  <c r="K31" i="75" s="1"/>
  <c r="G32" i="75"/>
  <c r="H32" i="75"/>
  <c r="I32" i="75"/>
  <c r="J32" i="75"/>
  <c r="K32" i="75"/>
  <c r="G33" i="75"/>
  <c r="H33" i="75"/>
  <c r="I33" i="75" s="1"/>
  <c r="J33" i="75" s="1"/>
  <c r="K33" i="75" s="1"/>
  <c r="G34" i="75"/>
  <c r="H34" i="75"/>
  <c r="I34" i="75"/>
  <c r="J34" i="75" s="1"/>
  <c r="K34" i="75" s="1"/>
  <c r="G35" i="75"/>
  <c r="H35" i="75"/>
  <c r="I35" i="75" s="1"/>
  <c r="J35" i="75" s="1"/>
  <c r="K35" i="75" s="1"/>
  <c r="G36" i="75"/>
  <c r="H36" i="75"/>
  <c r="I36" i="75"/>
  <c r="J36" i="75" s="1"/>
  <c r="K36" i="75" s="1"/>
  <c r="G37" i="75"/>
  <c r="H37" i="75"/>
  <c r="I37" i="75" s="1"/>
  <c r="J37" i="75" s="1"/>
  <c r="K37" i="75" s="1"/>
  <c r="G38" i="75"/>
  <c r="H38" i="75"/>
  <c r="I38" i="75"/>
  <c r="J38" i="75"/>
  <c r="K38" i="75" s="1"/>
  <c r="G39" i="75"/>
  <c r="H39" i="75"/>
  <c r="I39" i="75"/>
  <c r="J39" i="75"/>
  <c r="K39" i="75"/>
  <c r="G40" i="75"/>
  <c r="H40" i="75"/>
  <c r="I40" i="75"/>
  <c r="J40" i="75"/>
  <c r="K40" i="75"/>
  <c r="G41" i="75"/>
  <c r="H41" i="75"/>
  <c r="I41" i="75" s="1"/>
  <c r="J41" i="75" s="1"/>
  <c r="K41" i="75" s="1"/>
  <c r="G42" i="75"/>
  <c r="H42" i="75"/>
  <c r="I42" i="75"/>
  <c r="J42" i="75" s="1"/>
  <c r="K42" i="75" s="1"/>
  <c r="G43" i="75"/>
  <c r="H43" i="75"/>
  <c r="I43" i="75" s="1"/>
  <c r="J43" i="75" s="1"/>
  <c r="K43" i="75" s="1"/>
  <c r="G44" i="75"/>
  <c r="H44" i="75"/>
  <c r="I44" i="75"/>
  <c r="J44" i="75" s="1"/>
  <c r="K44" i="75" s="1"/>
  <c r="G45" i="75"/>
  <c r="H45" i="75"/>
  <c r="I45" i="75" s="1"/>
  <c r="J45" i="75" s="1"/>
  <c r="K45" i="75"/>
  <c r="G46" i="75"/>
  <c r="H46" i="75"/>
  <c r="I46" i="75"/>
  <c r="J46" i="75"/>
  <c r="K46" i="75"/>
  <c r="G47" i="75"/>
  <c r="H47" i="75"/>
  <c r="I47" i="75"/>
  <c r="J47" i="75"/>
  <c r="K47" i="75"/>
  <c r="G48" i="75"/>
  <c r="H48" i="75"/>
  <c r="I48" i="75"/>
  <c r="J48" i="75" s="1"/>
  <c r="K48" i="75" s="1"/>
  <c r="G49" i="75"/>
  <c r="H49" i="75"/>
  <c r="I49" i="75"/>
  <c r="J49" i="75"/>
  <c r="K49" i="75" s="1"/>
  <c r="G50" i="75"/>
  <c r="H50" i="75"/>
  <c r="I50" i="75"/>
  <c r="J50" i="75" s="1"/>
  <c r="K50" i="75" s="1"/>
  <c r="G51" i="75"/>
  <c r="H51" i="75"/>
  <c r="I51" i="75" s="1"/>
  <c r="J51" i="75" s="1"/>
  <c r="K51" i="75" s="1"/>
  <c r="G52" i="75"/>
  <c r="H52" i="75"/>
  <c r="I52" i="75"/>
  <c r="J52" i="75" s="1"/>
  <c r="K52" i="75" s="1"/>
  <c r="G53" i="75"/>
  <c r="H53" i="75"/>
  <c r="I53" i="75" s="1"/>
  <c r="J53" i="75" s="1"/>
  <c r="K53" i="75"/>
  <c r="G54" i="75"/>
  <c r="H54" i="75"/>
  <c r="I54" i="75"/>
  <c r="J54" i="75"/>
  <c r="K54" i="75"/>
  <c r="G55" i="75"/>
  <c r="H55" i="75"/>
  <c r="I55" i="75"/>
  <c r="J55" i="75" s="1"/>
  <c r="K55" i="75" s="1"/>
  <c r="G56" i="75"/>
  <c r="H56" i="75"/>
  <c r="I56" i="75"/>
  <c r="J56" i="75" s="1"/>
  <c r="K56" i="75" s="1"/>
  <c r="G57" i="75"/>
  <c r="H57" i="75"/>
  <c r="I57" i="75"/>
  <c r="J57" i="75"/>
  <c r="K57" i="75" s="1"/>
  <c r="G58" i="75"/>
  <c r="H58" i="75"/>
  <c r="I58" i="75"/>
  <c r="J58" i="75" s="1"/>
  <c r="K58" i="75" s="1"/>
  <c r="G59" i="75"/>
  <c r="H59" i="75"/>
  <c r="I59" i="75" s="1"/>
  <c r="J59" i="75" s="1"/>
  <c r="K59" i="75" s="1"/>
  <c r="G60" i="75"/>
  <c r="H60" i="75"/>
  <c r="I60" i="75"/>
  <c r="J60" i="75" s="1"/>
  <c r="K60" i="75"/>
  <c r="G61" i="75"/>
  <c r="H61" i="75"/>
  <c r="I61" i="75" s="1"/>
  <c r="J61" i="75" s="1"/>
  <c r="K61" i="75"/>
  <c r="G62" i="75"/>
  <c r="H62" i="75"/>
  <c r="I62" i="75"/>
  <c r="J62" i="75" s="1"/>
  <c r="K62" i="75" s="1"/>
  <c r="M62" i="76" l="1"/>
  <c r="M14" i="76"/>
  <c r="M22" i="76"/>
  <c r="N22" i="76" s="1"/>
  <c r="E22" i="76" s="1"/>
  <c r="M30" i="76"/>
  <c r="N30" i="76" s="1"/>
  <c r="E30" i="76" s="1"/>
  <c r="M38" i="76"/>
  <c r="N38" i="76" s="1"/>
  <c r="E38" i="76" s="1"/>
  <c r="M46" i="76"/>
  <c r="M54" i="76"/>
  <c r="M19" i="76"/>
  <c r="N19" i="76" s="1"/>
  <c r="E19" i="76" s="1"/>
  <c r="M39" i="76"/>
  <c r="N39" i="76" s="1"/>
  <c r="E39" i="76" s="1"/>
  <c r="M37" i="76"/>
  <c r="N37" i="76" s="1"/>
  <c r="E37" i="76" s="1"/>
  <c r="N62" i="76"/>
  <c r="E62" i="76" s="1"/>
  <c r="N29" i="76"/>
  <c r="E29" i="76" s="1"/>
  <c r="N16" i="76"/>
  <c r="E16" i="76" s="1"/>
  <c r="M24" i="76"/>
  <c r="M51" i="76"/>
  <c r="N51" i="76" s="1"/>
  <c r="E51" i="76" s="1"/>
  <c r="N46" i="76"/>
  <c r="E46" i="76" s="1"/>
  <c r="N12" i="76"/>
  <c r="E12" i="76" s="1"/>
  <c r="M40" i="76"/>
  <c r="N40" i="76" s="1"/>
  <c r="E40" i="76" s="1"/>
  <c r="M61" i="76"/>
  <c r="N61" i="76" s="1"/>
  <c r="E61" i="76" s="1"/>
  <c r="M12" i="76"/>
  <c r="M44" i="76"/>
  <c r="N44" i="76" s="1"/>
  <c r="E44" i="76" s="1"/>
  <c r="M59" i="76"/>
  <c r="N59" i="76" s="1"/>
  <c r="E59" i="76" s="1"/>
  <c r="N21" i="76"/>
  <c r="E21" i="76" s="1"/>
  <c r="M18" i="76"/>
  <c r="N18" i="76" s="1"/>
  <c r="E18" i="76" s="1"/>
  <c r="M32" i="76"/>
  <c r="M23" i="76"/>
  <c r="N23" i="76" s="1"/>
  <c r="E23" i="76" s="1"/>
  <c r="M57" i="76"/>
  <c r="N57" i="76" s="1"/>
  <c r="E57" i="76" s="1"/>
  <c r="M36" i="76"/>
  <c r="N36" i="76" s="1"/>
  <c r="E36" i="76" s="1"/>
  <c r="M56" i="76"/>
  <c r="N24" i="76"/>
  <c r="E24" i="76" s="1"/>
  <c r="M52" i="76"/>
  <c r="N52" i="76" s="1"/>
  <c r="E52" i="76" s="1"/>
  <c r="M17" i="76"/>
  <c r="N17" i="76" s="1"/>
  <c r="E17" i="76" s="1"/>
  <c r="M31" i="76"/>
  <c r="N31" i="76" s="1"/>
  <c r="E31" i="76" s="1"/>
  <c r="M35" i="76"/>
  <c r="N35" i="76" s="1"/>
  <c r="E35" i="76" s="1"/>
  <c r="N53" i="76"/>
  <c r="E53" i="76" s="1"/>
  <c r="N13" i="76"/>
  <c r="E13" i="76" s="1"/>
  <c r="M34" i="76"/>
  <c r="N34" i="76" s="1"/>
  <c r="E34" i="76" s="1"/>
  <c r="N14" i="76"/>
  <c r="E14" i="76" s="1"/>
  <c r="N54" i="76"/>
  <c r="E54" i="76" s="1"/>
  <c r="N32" i="76"/>
  <c r="E32" i="76" s="1"/>
  <c r="M43" i="76"/>
  <c r="N43" i="76" s="1"/>
  <c r="E43" i="76" s="1"/>
  <c r="M45" i="76"/>
  <c r="N10" i="76"/>
  <c r="M25" i="76"/>
  <c r="N25" i="76" s="1"/>
  <c r="E25" i="76" s="1"/>
  <c r="M20" i="76"/>
  <c r="N20" i="76" s="1"/>
  <c r="E20" i="76" s="1"/>
  <c r="N45" i="76"/>
  <c r="E45" i="76" s="1"/>
  <c r="N56" i="76"/>
  <c r="E56" i="76" s="1"/>
  <c r="M42" i="76"/>
  <c r="N42" i="76" s="1"/>
  <c r="E42" i="76" s="1"/>
  <c r="M48" i="76"/>
  <c r="N48" i="76" s="1"/>
  <c r="E48" i="76" s="1"/>
  <c r="M11" i="76"/>
  <c r="N11" i="76" s="1"/>
  <c r="E11" i="76" s="1"/>
  <c r="M29" i="75"/>
  <c r="M16" i="75"/>
  <c r="M23" i="75"/>
  <c r="M46" i="75"/>
  <c r="M37" i="75"/>
  <c r="M47" i="75"/>
  <c r="M18" i="75"/>
  <c r="I6" i="75"/>
  <c r="L57" i="75" s="1"/>
  <c r="M17" i="75"/>
  <c r="M42" i="75"/>
  <c r="I7" i="75"/>
  <c r="M38" i="75" s="1"/>
  <c r="M58" i="75"/>
  <c r="B6" i="74"/>
  <c r="B7" i="74"/>
  <c r="E10" i="74"/>
  <c r="G10" i="74"/>
  <c r="H10" i="74"/>
  <c r="I10" i="74"/>
  <c r="J10" i="74" s="1"/>
  <c r="K10" i="74" s="1"/>
  <c r="G11" i="74"/>
  <c r="H11" i="74"/>
  <c r="I11" i="74" s="1"/>
  <c r="J11" i="74" s="1"/>
  <c r="K11" i="74" s="1"/>
  <c r="G12" i="74"/>
  <c r="H12" i="74"/>
  <c r="I12" i="74"/>
  <c r="J12" i="74" s="1"/>
  <c r="K12" i="74" s="1"/>
  <c r="G13" i="74"/>
  <c r="H13" i="74"/>
  <c r="I13" i="74" s="1"/>
  <c r="J13" i="74" s="1"/>
  <c r="K13" i="74"/>
  <c r="G14" i="74"/>
  <c r="H14" i="74"/>
  <c r="I14" i="74"/>
  <c r="J14" i="74"/>
  <c r="K14" i="74"/>
  <c r="G15" i="74"/>
  <c r="H15" i="74"/>
  <c r="I15" i="74"/>
  <c r="J15" i="74"/>
  <c r="K15" i="74"/>
  <c r="G16" i="74"/>
  <c r="H16" i="74"/>
  <c r="I16" i="74" s="1"/>
  <c r="J16" i="74" s="1"/>
  <c r="K16" i="74" s="1"/>
  <c r="G17" i="74"/>
  <c r="H17" i="74"/>
  <c r="I17" i="74" s="1"/>
  <c r="J17" i="74" s="1"/>
  <c r="K17" i="74" s="1"/>
  <c r="G18" i="74"/>
  <c r="H18" i="74"/>
  <c r="I18" i="74"/>
  <c r="J18" i="74" s="1"/>
  <c r="K18" i="74"/>
  <c r="G19" i="74"/>
  <c r="H19" i="74"/>
  <c r="I19" i="74" s="1"/>
  <c r="J19" i="74"/>
  <c r="K19" i="74" s="1"/>
  <c r="G20" i="74"/>
  <c r="H20" i="74"/>
  <c r="I20" i="74"/>
  <c r="J20" i="74" s="1"/>
  <c r="K20" i="74" s="1"/>
  <c r="G21" i="74"/>
  <c r="H21" i="74"/>
  <c r="I21" i="74" s="1"/>
  <c r="J21" i="74" s="1"/>
  <c r="K21" i="74"/>
  <c r="G22" i="74"/>
  <c r="H22" i="74"/>
  <c r="I22" i="74"/>
  <c r="J22" i="74"/>
  <c r="K22" i="74"/>
  <c r="G23" i="74"/>
  <c r="H23" i="74"/>
  <c r="I23" i="74"/>
  <c r="J23" i="74" s="1"/>
  <c r="K23" i="74" s="1"/>
  <c r="G24" i="74"/>
  <c r="H24" i="74"/>
  <c r="I24" i="74"/>
  <c r="J24" i="74"/>
  <c r="K24" i="74" s="1"/>
  <c r="G25" i="74"/>
  <c r="H25" i="74"/>
  <c r="I25" i="74"/>
  <c r="J25" i="74"/>
  <c r="K25" i="74" s="1"/>
  <c r="G26" i="74"/>
  <c r="H26" i="74"/>
  <c r="I26" i="74" s="1"/>
  <c r="J26" i="74" s="1"/>
  <c r="K26" i="74" s="1"/>
  <c r="G27" i="74"/>
  <c r="H27" i="74"/>
  <c r="I27" i="74" s="1"/>
  <c r="J27" i="74" s="1"/>
  <c r="K27" i="74" s="1"/>
  <c r="G28" i="74"/>
  <c r="H28" i="74"/>
  <c r="I28" i="74"/>
  <c r="J28" i="74" s="1"/>
  <c r="K28" i="74" s="1"/>
  <c r="G29" i="74"/>
  <c r="H29" i="74"/>
  <c r="I29" i="74" s="1"/>
  <c r="J29" i="74" s="1"/>
  <c r="K29" i="74"/>
  <c r="G30" i="74"/>
  <c r="H30" i="74"/>
  <c r="I30" i="74"/>
  <c r="J30" i="74"/>
  <c r="K30" i="74"/>
  <c r="G31" i="74"/>
  <c r="H31" i="74"/>
  <c r="I31" i="74"/>
  <c r="J31" i="74"/>
  <c r="K31" i="74"/>
  <c r="G32" i="74"/>
  <c r="H32" i="74"/>
  <c r="I32" i="74" s="1"/>
  <c r="J32" i="74" s="1"/>
  <c r="K32" i="74" s="1"/>
  <c r="G33" i="74"/>
  <c r="H33" i="74"/>
  <c r="I33" i="74" s="1"/>
  <c r="J33" i="74" s="1"/>
  <c r="K33" i="74" s="1"/>
  <c r="G34" i="74"/>
  <c r="H34" i="74"/>
  <c r="I34" i="74"/>
  <c r="J34" i="74" s="1"/>
  <c r="K34" i="74"/>
  <c r="G35" i="74"/>
  <c r="H35" i="74"/>
  <c r="I35" i="74" s="1"/>
  <c r="J35" i="74"/>
  <c r="K35" i="74" s="1"/>
  <c r="G36" i="74"/>
  <c r="H36" i="74"/>
  <c r="I36" i="74"/>
  <c r="J36" i="74" s="1"/>
  <c r="K36" i="74" s="1"/>
  <c r="G37" i="74"/>
  <c r="H37" i="74"/>
  <c r="I37" i="74" s="1"/>
  <c r="J37" i="74" s="1"/>
  <c r="K37" i="74"/>
  <c r="G38" i="74"/>
  <c r="H38" i="74"/>
  <c r="I38" i="74"/>
  <c r="J38" i="74"/>
  <c r="K38" i="74"/>
  <c r="G39" i="74"/>
  <c r="H39" i="74"/>
  <c r="I39" i="74"/>
  <c r="J39" i="74" s="1"/>
  <c r="K39" i="74" s="1"/>
  <c r="G40" i="74"/>
  <c r="H40" i="74"/>
  <c r="I40" i="74"/>
  <c r="J40" i="74"/>
  <c r="K40" i="74" s="1"/>
  <c r="G41" i="74"/>
  <c r="H41" i="74"/>
  <c r="I41" i="74"/>
  <c r="J41" i="74"/>
  <c r="K41" i="74" s="1"/>
  <c r="G42" i="74"/>
  <c r="H42" i="74"/>
  <c r="I42" i="74" s="1"/>
  <c r="J42" i="74" s="1"/>
  <c r="K42" i="74" s="1"/>
  <c r="G43" i="74"/>
  <c r="H43" i="74"/>
  <c r="I43" i="74" s="1"/>
  <c r="J43" i="74" s="1"/>
  <c r="K43" i="74" s="1"/>
  <c r="G44" i="74"/>
  <c r="H44" i="74"/>
  <c r="I44" i="74"/>
  <c r="J44" i="74" s="1"/>
  <c r="K44" i="74" s="1"/>
  <c r="G45" i="74"/>
  <c r="H45" i="74"/>
  <c r="I45" i="74" s="1"/>
  <c r="J45" i="74" s="1"/>
  <c r="K45" i="74"/>
  <c r="G46" i="74"/>
  <c r="H46" i="74"/>
  <c r="I46" i="74"/>
  <c r="J46" i="74"/>
  <c r="K46" i="74"/>
  <c r="G47" i="74"/>
  <c r="H47" i="74"/>
  <c r="I47" i="74"/>
  <c r="J47" i="74"/>
  <c r="K47" i="74"/>
  <c r="G48" i="74"/>
  <c r="H48" i="74"/>
  <c r="I48" i="74" s="1"/>
  <c r="J48" i="74" s="1"/>
  <c r="K48" i="74" s="1"/>
  <c r="G49" i="74"/>
  <c r="H49" i="74"/>
  <c r="I49" i="74" s="1"/>
  <c r="J49" i="74" s="1"/>
  <c r="K49" i="74" s="1"/>
  <c r="G50" i="74"/>
  <c r="H50" i="74"/>
  <c r="I50" i="74"/>
  <c r="J50" i="74" s="1"/>
  <c r="K50" i="74"/>
  <c r="G51" i="74"/>
  <c r="H51" i="74"/>
  <c r="I51" i="74" s="1"/>
  <c r="J51" i="74"/>
  <c r="K51" i="74" s="1"/>
  <c r="G52" i="74"/>
  <c r="H52" i="74"/>
  <c r="I52" i="74"/>
  <c r="J52" i="74" s="1"/>
  <c r="K52" i="74" s="1"/>
  <c r="G53" i="74"/>
  <c r="H53" i="74"/>
  <c r="I53" i="74" s="1"/>
  <c r="J53" i="74" s="1"/>
  <c r="K53" i="74"/>
  <c r="G54" i="74"/>
  <c r="H54" i="74"/>
  <c r="I54" i="74"/>
  <c r="J54" i="74"/>
  <c r="K54" i="74"/>
  <c r="G55" i="74"/>
  <c r="H55" i="74"/>
  <c r="I55" i="74"/>
  <c r="J55" i="74" s="1"/>
  <c r="K55" i="74" s="1"/>
  <c r="G56" i="74"/>
  <c r="H56" i="74"/>
  <c r="I56" i="74"/>
  <c r="J56" i="74"/>
  <c r="K56" i="74" s="1"/>
  <c r="G57" i="74"/>
  <c r="H57" i="74"/>
  <c r="I57" i="74"/>
  <c r="J57" i="74"/>
  <c r="K57" i="74" s="1"/>
  <c r="G58" i="74"/>
  <c r="H58" i="74"/>
  <c r="I58" i="74" s="1"/>
  <c r="J58" i="74" s="1"/>
  <c r="K58" i="74" s="1"/>
  <c r="G59" i="74"/>
  <c r="H59" i="74"/>
  <c r="I59" i="74" s="1"/>
  <c r="J59" i="74" s="1"/>
  <c r="K59" i="74" s="1"/>
  <c r="G60" i="74"/>
  <c r="H60" i="74"/>
  <c r="I60" i="74"/>
  <c r="J60" i="74" s="1"/>
  <c r="K60" i="74"/>
  <c r="G61" i="74"/>
  <c r="H61" i="74"/>
  <c r="I61" i="74" s="1"/>
  <c r="J61" i="74"/>
  <c r="K61" i="74"/>
  <c r="G62" i="74"/>
  <c r="H62" i="74"/>
  <c r="I62" i="74"/>
  <c r="J62" i="74"/>
  <c r="K62" i="74"/>
  <c r="L19" i="75" l="1"/>
  <c r="M31" i="75"/>
  <c r="M10" i="75"/>
  <c r="L26" i="75"/>
  <c r="N26" i="75" s="1"/>
  <c r="E26" i="75" s="1"/>
  <c r="M32" i="75"/>
  <c r="M44" i="75"/>
  <c r="L43" i="75"/>
  <c r="N43" i="75" s="1"/>
  <c r="E43" i="75" s="1"/>
  <c r="M39" i="75"/>
  <c r="M51" i="75"/>
  <c r="L18" i="75"/>
  <c r="N18" i="75" s="1"/>
  <c r="E18" i="75" s="1"/>
  <c r="L34" i="75"/>
  <c r="L48" i="75"/>
  <c r="L25" i="75"/>
  <c r="N25" i="75" s="1"/>
  <c r="E25" i="75" s="1"/>
  <c r="M50" i="75"/>
  <c r="L58" i="75"/>
  <c r="N58" i="75" s="1"/>
  <c r="E58" i="75" s="1"/>
  <c r="M13" i="75"/>
  <c r="M26" i="75"/>
  <c r="M40" i="75"/>
  <c r="L17" i="75"/>
  <c r="N17" i="75" s="1"/>
  <c r="E17" i="75" s="1"/>
  <c r="L35" i="75"/>
  <c r="L59" i="75"/>
  <c r="N59" i="75" s="1"/>
  <c r="E59" i="75" s="1"/>
  <c r="L12" i="75"/>
  <c r="N12" i="75" s="1"/>
  <c r="E12" i="75" s="1"/>
  <c r="M45" i="75"/>
  <c r="L36" i="75"/>
  <c r="L11" i="75"/>
  <c r="L41" i="75"/>
  <c r="L51" i="75"/>
  <c r="N51" i="75" s="1"/>
  <c r="E51" i="75" s="1"/>
  <c r="M36" i="75"/>
  <c r="M28" i="75"/>
  <c r="M61" i="75"/>
  <c r="M21" i="75"/>
  <c r="M53" i="75"/>
  <c r="M54" i="75"/>
  <c r="M60" i="75"/>
  <c r="M59" i="75"/>
  <c r="M20" i="75"/>
  <c r="M52" i="75"/>
  <c r="M35" i="75"/>
  <c r="M22" i="75"/>
  <c r="M27" i="75"/>
  <c r="L42" i="75"/>
  <c r="N42" i="75" s="1"/>
  <c r="E42" i="75" s="1"/>
  <c r="M49" i="75"/>
  <c r="M41" i="75"/>
  <c r="M56" i="75"/>
  <c r="L40" i="75"/>
  <c r="N40" i="75" s="1"/>
  <c r="E40" i="75" s="1"/>
  <c r="L56" i="75"/>
  <c r="N56" i="75" s="1"/>
  <c r="E56" i="75" s="1"/>
  <c r="L49" i="75"/>
  <c r="N49" i="75" s="1"/>
  <c r="E49" i="75" s="1"/>
  <c r="M15" i="75"/>
  <c r="M33" i="75"/>
  <c r="M30" i="75"/>
  <c r="M12" i="75"/>
  <c r="M11" i="75"/>
  <c r="L39" i="75"/>
  <c r="N39" i="75" s="1"/>
  <c r="E39" i="75" s="1"/>
  <c r="L37" i="75"/>
  <c r="N37" i="75" s="1"/>
  <c r="E37" i="75" s="1"/>
  <c r="L38" i="75"/>
  <c r="N38" i="75" s="1"/>
  <c r="E38" i="75" s="1"/>
  <c r="L61" i="75"/>
  <c r="L53" i="75"/>
  <c r="N53" i="75" s="1"/>
  <c r="E53" i="75" s="1"/>
  <c r="L47" i="75"/>
  <c r="N47" i="75" s="1"/>
  <c r="E47" i="75" s="1"/>
  <c r="L14" i="75"/>
  <c r="L62" i="75"/>
  <c r="L22" i="75"/>
  <c r="L54" i="75"/>
  <c r="N54" i="75" s="1"/>
  <c r="E54" i="75" s="1"/>
  <c r="L52" i="75"/>
  <c r="N52" i="75" s="1"/>
  <c r="E52" i="75" s="1"/>
  <c r="L13" i="75"/>
  <c r="N13" i="75" s="1"/>
  <c r="E13" i="75" s="1"/>
  <c r="L31" i="75"/>
  <c r="N31" i="75" s="1"/>
  <c r="E31" i="75" s="1"/>
  <c r="L29" i="75"/>
  <c r="N29" i="75" s="1"/>
  <c r="E29" i="75" s="1"/>
  <c r="L30" i="75"/>
  <c r="N30" i="75" s="1"/>
  <c r="E30" i="75" s="1"/>
  <c r="L23" i="75"/>
  <c r="N23" i="75" s="1"/>
  <c r="E23" i="75" s="1"/>
  <c r="L28" i="75"/>
  <c r="N28" i="75" s="1"/>
  <c r="E28" i="75" s="1"/>
  <c r="L55" i="75"/>
  <c r="N55" i="75" s="1"/>
  <c r="E55" i="75" s="1"/>
  <c r="L21" i="75"/>
  <c r="N21" i="75" s="1"/>
  <c r="E21" i="75" s="1"/>
  <c r="L60" i="75"/>
  <c r="N60" i="75" s="1"/>
  <c r="E60" i="75" s="1"/>
  <c r="L15" i="75"/>
  <c r="N15" i="75" s="1"/>
  <c r="E15" i="75" s="1"/>
  <c r="L20" i="75"/>
  <c r="L45" i="75"/>
  <c r="L46" i="75"/>
  <c r="N46" i="75" s="1"/>
  <c r="E46" i="75" s="1"/>
  <c r="L27" i="75"/>
  <c r="N27" i="75" s="1"/>
  <c r="E27" i="75" s="1"/>
  <c r="L33" i="75"/>
  <c r="N33" i="75" s="1"/>
  <c r="E33" i="75" s="1"/>
  <c r="L16" i="75"/>
  <c r="N16" i="75" s="1"/>
  <c r="E16" i="75" s="1"/>
  <c r="L32" i="75"/>
  <c r="M19" i="75"/>
  <c r="M55" i="75"/>
  <c r="M34" i="75"/>
  <c r="M48" i="75"/>
  <c r="M24" i="75"/>
  <c r="L50" i="75"/>
  <c r="N50" i="75" s="1"/>
  <c r="E50" i="75" s="1"/>
  <c r="M57" i="75"/>
  <c r="N57" i="75" s="1"/>
  <c r="E57" i="75" s="1"/>
  <c r="L24" i="75"/>
  <c r="L10" i="75"/>
  <c r="M25" i="75"/>
  <c r="L44" i="75"/>
  <c r="M62" i="75"/>
  <c r="M14" i="75"/>
  <c r="M43" i="75"/>
  <c r="L62" i="74"/>
  <c r="L60" i="74"/>
  <c r="M59" i="74"/>
  <c r="M44" i="74"/>
  <c r="M49" i="74"/>
  <c r="M60" i="74"/>
  <c r="L54" i="74"/>
  <c r="L22" i="74"/>
  <c r="M16" i="74"/>
  <c r="M62" i="74"/>
  <c r="M13" i="74"/>
  <c r="M27" i="74"/>
  <c r="M50" i="74"/>
  <c r="L38" i="74"/>
  <c r="M23" i="74"/>
  <c r="L12" i="74"/>
  <c r="L43" i="74"/>
  <c r="L27" i="74"/>
  <c r="N27" i="74" s="1"/>
  <c r="E27" i="74" s="1"/>
  <c r="I7" i="74"/>
  <c r="M10" i="74"/>
  <c r="L56" i="74"/>
  <c r="L50" i="74"/>
  <c r="N50" i="74" s="1"/>
  <c r="E50" i="74" s="1"/>
  <c r="L40" i="74"/>
  <c r="I6" i="74"/>
  <c r="L10" i="74" s="1"/>
  <c r="N10" i="74" s="1"/>
  <c r="L35" i="74"/>
  <c r="L19" i="74"/>
  <c r="M57" i="74"/>
  <c r="M18" i="74"/>
  <c r="L59" i="74"/>
  <c r="N59" i="74" s="1"/>
  <c r="E59" i="74" s="1"/>
  <c r="L34" i="74"/>
  <c r="L24" i="74"/>
  <c r="L18" i="74"/>
  <c r="L58" i="74"/>
  <c r="L48" i="74"/>
  <c r="L42" i="74"/>
  <c r="L32" i="74"/>
  <c r="L16" i="74"/>
  <c r="L11" i="74"/>
  <c r="B6" i="73"/>
  <c r="B7" i="73"/>
  <c r="E10" i="73"/>
  <c r="G10" i="73"/>
  <c r="H10" i="73"/>
  <c r="I10" i="73"/>
  <c r="J10" i="73" s="1"/>
  <c r="K10" i="73" s="1"/>
  <c r="G11" i="73"/>
  <c r="H11" i="73"/>
  <c r="I11" i="73" s="1"/>
  <c r="J11" i="73" s="1"/>
  <c r="K11" i="73" s="1"/>
  <c r="G12" i="73"/>
  <c r="H12" i="73"/>
  <c r="I12" i="73" s="1"/>
  <c r="J12" i="73" s="1"/>
  <c r="K12" i="73" s="1"/>
  <c r="G13" i="73"/>
  <c r="H13" i="73"/>
  <c r="I13" i="73"/>
  <c r="J13" i="73"/>
  <c r="K13" i="73"/>
  <c r="G14" i="73"/>
  <c r="H14" i="73"/>
  <c r="I14" i="73"/>
  <c r="J14" i="73"/>
  <c r="K14" i="73"/>
  <c r="G15" i="73"/>
  <c r="H15" i="73"/>
  <c r="I15" i="73"/>
  <c r="J15" i="73"/>
  <c r="K15" i="73"/>
  <c r="G16" i="73"/>
  <c r="H16" i="73"/>
  <c r="I16" i="73"/>
  <c r="J16" i="73" s="1"/>
  <c r="K16" i="73" s="1"/>
  <c r="G17" i="73"/>
  <c r="H17" i="73"/>
  <c r="I17" i="73"/>
  <c r="J17" i="73"/>
  <c r="K17" i="73" s="1"/>
  <c r="G18" i="73"/>
  <c r="H18" i="73"/>
  <c r="I18" i="73" s="1"/>
  <c r="J18" i="73" s="1"/>
  <c r="K18" i="73" s="1"/>
  <c r="G19" i="73"/>
  <c r="H19" i="73"/>
  <c r="I19" i="73" s="1"/>
  <c r="J19" i="73" s="1"/>
  <c r="K19" i="73" s="1"/>
  <c r="G20" i="73"/>
  <c r="H20" i="73"/>
  <c r="I20" i="73" s="1"/>
  <c r="J20" i="73" s="1"/>
  <c r="K20" i="73" s="1"/>
  <c r="G21" i="73"/>
  <c r="H21" i="73"/>
  <c r="I21" i="73"/>
  <c r="J21" i="73"/>
  <c r="K21" i="73"/>
  <c r="G22" i="73"/>
  <c r="H22" i="73"/>
  <c r="I22" i="73"/>
  <c r="J22" i="73"/>
  <c r="K22" i="73"/>
  <c r="G23" i="73"/>
  <c r="H23" i="73"/>
  <c r="I23" i="73"/>
  <c r="J23" i="73"/>
  <c r="K23" i="73"/>
  <c r="G24" i="73"/>
  <c r="H24" i="73"/>
  <c r="I24" i="73"/>
  <c r="J24" i="73"/>
  <c r="K24" i="73"/>
  <c r="G25" i="73"/>
  <c r="H25" i="73"/>
  <c r="I25" i="73"/>
  <c r="J25" i="73" s="1"/>
  <c r="K25" i="73" s="1"/>
  <c r="G26" i="73"/>
  <c r="H26" i="73"/>
  <c r="I26" i="73"/>
  <c r="J26" i="73" s="1"/>
  <c r="K26" i="73" s="1"/>
  <c r="G27" i="73"/>
  <c r="H27" i="73"/>
  <c r="I27" i="73" s="1"/>
  <c r="J27" i="73" s="1"/>
  <c r="K27" i="73" s="1"/>
  <c r="G28" i="73"/>
  <c r="H28" i="73"/>
  <c r="I28" i="73"/>
  <c r="J28" i="73"/>
  <c r="K28" i="73"/>
  <c r="G29" i="73"/>
  <c r="H29" i="73"/>
  <c r="I29" i="73"/>
  <c r="J29" i="73"/>
  <c r="K29" i="73"/>
  <c r="G30" i="73"/>
  <c r="H30" i="73"/>
  <c r="I30" i="73"/>
  <c r="J30" i="73"/>
  <c r="K30" i="73"/>
  <c r="G31" i="73"/>
  <c r="H31" i="73"/>
  <c r="I31" i="73"/>
  <c r="J31" i="73"/>
  <c r="K31" i="73" s="1"/>
  <c r="G32" i="73"/>
  <c r="H32" i="73"/>
  <c r="I32" i="73"/>
  <c r="J32" i="73"/>
  <c r="K32" i="73"/>
  <c r="G33" i="73"/>
  <c r="H33" i="73"/>
  <c r="I33" i="73"/>
  <c r="J33" i="73"/>
  <c r="K33" i="73" s="1"/>
  <c r="G34" i="73"/>
  <c r="H34" i="73"/>
  <c r="I34" i="73"/>
  <c r="J34" i="73" s="1"/>
  <c r="K34" i="73" s="1"/>
  <c r="G35" i="73"/>
  <c r="H35" i="73"/>
  <c r="I35" i="73" s="1"/>
  <c r="J35" i="73" s="1"/>
  <c r="K35" i="73" s="1"/>
  <c r="G36" i="73"/>
  <c r="H36" i="73"/>
  <c r="I36" i="73"/>
  <c r="J36" i="73"/>
  <c r="K36" i="73"/>
  <c r="G37" i="73"/>
  <c r="H37" i="73"/>
  <c r="I37" i="73"/>
  <c r="J37" i="73"/>
  <c r="K37" i="73"/>
  <c r="G38" i="73"/>
  <c r="H38" i="73"/>
  <c r="I38" i="73"/>
  <c r="J38" i="73"/>
  <c r="K38" i="73"/>
  <c r="G39" i="73"/>
  <c r="H39" i="73"/>
  <c r="I39" i="73"/>
  <c r="J39" i="73"/>
  <c r="K39" i="73"/>
  <c r="G40" i="73"/>
  <c r="H40" i="73"/>
  <c r="I40" i="73"/>
  <c r="J40" i="73"/>
  <c r="K40" i="73" s="1"/>
  <c r="G41" i="73"/>
  <c r="H41" i="73"/>
  <c r="I41" i="73"/>
  <c r="J41" i="73"/>
  <c r="K41" i="73" s="1"/>
  <c r="G42" i="73"/>
  <c r="H42" i="73"/>
  <c r="I42" i="73" s="1"/>
  <c r="J42" i="73" s="1"/>
  <c r="K42" i="73" s="1"/>
  <c r="G43" i="73"/>
  <c r="H43" i="73"/>
  <c r="I43" i="73" s="1"/>
  <c r="J43" i="73" s="1"/>
  <c r="K43" i="73" s="1"/>
  <c r="G44" i="73"/>
  <c r="H44" i="73"/>
  <c r="I44" i="73"/>
  <c r="J44" i="73"/>
  <c r="K44" i="73"/>
  <c r="G45" i="73"/>
  <c r="H45" i="73"/>
  <c r="I45" i="73"/>
  <c r="J45" i="73"/>
  <c r="K45" i="73"/>
  <c r="G46" i="73"/>
  <c r="H46" i="73"/>
  <c r="I46" i="73"/>
  <c r="J46" i="73"/>
  <c r="K46" i="73"/>
  <c r="G47" i="73"/>
  <c r="H47" i="73"/>
  <c r="I47" i="73"/>
  <c r="J47" i="73"/>
  <c r="K47" i="73"/>
  <c r="G48" i="73"/>
  <c r="H48" i="73"/>
  <c r="I48" i="73" s="1"/>
  <c r="J48" i="73" s="1"/>
  <c r="K48" i="73" s="1"/>
  <c r="G49" i="73"/>
  <c r="H49" i="73"/>
  <c r="I49" i="73"/>
  <c r="J49" i="73"/>
  <c r="K49" i="73" s="1"/>
  <c r="G50" i="73"/>
  <c r="H50" i="73"/>
  <c r="I50" i="73"/>
  <c r="J50" i="73" s="1"/>
  <c r="K50" i="73" s="1"/>
  <c r="G51" i="73"/>
  <c r="H51" i="73"/>
  <c r="I51" i="73" s="1"/>
  <c r="J51" i="73" s="1"/>
  <c r="K51" i="73" s="1"/>
  <c r="G52" i="73"/>
  <c r="H52" i="73"/>
  <c r="I52" i="73"/>
  <c r="J52" i="73"/>
  <c r="K52" i="73"/>
  <c r="G53" i="73"/>
  <c r="H53" i="73"/>
  <c r="I53" i="73"/>
  <c r="J53" i="73"/>
  <c r="K53" i="73"/>
  <c r="G54" i="73"/>
  <c r="H54" i="73"/>
  <c r="I54" i="73"/>
  <c r="J54" i="73"/>
  <c r="K54" i="73"/>
  <c r="G55" i="73"/>
  <c r="H55" i="73"/>
  <c r="I55" i="73"/>
  <c r="J55" i="73"/>
  <c r="K55" i="73"/>
  <c r="G56" i="73"/>
  <c r="H56" i="73"/>
  <c r="I56" i="73"/>
  <c r="J56" i="73"/>
  <c r="K56" i="73"/>
  <c r="G57" i="73"/>
  <c r="H57" i="73"/>
  <c r="I57" i="73"/>
  <c r="J57" i="73" s="1"/>
  <c r="K57" i="73" s="1"/>
  <c r="G58" i="73"/>
  <c r="H58" i="73"/>
  <c r="I58" i="73"/>
  <c r="J58" i="73" s="1"/>
  <c r="K58" i="73" s="1"/>
  <c r="G59" i="73"/>
  <c r="H59" i="73"/>
  <c r="I59" i="73" s="1"/>
  <c r="J59" i="73" s="1"/>
  <c r="K59" i="73" s="1"/>
  <c r="G60" i="73"/>
  <c r="H60" i="73"/>
  <c r="I60" i="73"/>
  <c r="J60" i="73"/>
  <c r="K60" i="73"/>
  <c r="G61" i="73"/>
  <c r="H61" i="73"/>
  <c r="I61" i="73"/>
  <c r="J61" i="73"/>
  <c r="K61" i="73"/>
  <c r="G62" i="73"/>
  <c r="H62" i="73"/>
  <c r="I62" i="73"/>
  <c r="J62" i="73"/>
  <c r="K62" i="73"/>
  <c r="N35" i="75" l="1"/>
  <c r="E35" i="75" s="1"/>
  <c r="N44" i="75"/>
  <c r="E44" i="75" s="1"/>
  <c r="N45" i="75"/>
  <c r="E45" i="75" s="1"/>
  <c r="N20" i="75"/>
  <c r="E20" i="75" s="1"/>
  <c r="N41" i="75"/>
  <c r="E41" i="75" s="1"/>
  <c r="N34" i="75"/>
  <c r="E34" i="75" s="1"/>
  <c r="N10" i="75"/>
  <c r="N11" i="75"/>
  <c r="E11" i="75" s="1"/>
  <c r="N19" i="75"/>
  <c r="E19" i="75" s="1"/>
  <c r="N22" i="75"/>
  <c r="E22" i="75" s="1"/>
  <c r="N62" i="75"/>
  <c r="E62" i="75" s="1"/>
  <c r="N48" i="75"/>
  <c r="E48" i="75" s="1"/>
  <c r="N14" i="75"/>
  <c r="E14" i="75" s="1"/>
  <c r="N24" i="75"/>
  <c r="E24" i="75" s="1"/>
  <c r="N32" i="75"/>
  <c r="E32" i="75" s="1"/>
  <c r="N61" i="75"/>
  <c r="E61" i="75" s="1"/>
  <c r="N36" i="75"/>
  <c r="E36" i="75" s="1"/>
  <c r="N60" i="74"/>
  <c r="E60" i="74" s="1"/>
  <c r="M20" i="74"/>
  <c r="M35" i="74"/>
  <c r="M53" i="74"/>
  <c r="M21" i="74"/>
  <c r="M22" i="74"/>
  <c r="N22" i="74" s="1"/>
  <c r="E22" i="74" s="1"/>
  <c r="M37" i="74"/>
  <c r="M38" i="74"/>
  <c r="M54" i="74"/>
  <c r="M36" i="74"/>
  <c r="M52" i="74"/>
  <c r="M19" i="74"/>
  <c r="N19" i="74" s="1"/>
  <c r="E19" i="74" s="1"/>
  <c r="M51" i="74"/>
  <c r="M46" i="74"/>
  <c r="M45" i="74"/>
  <c r="M30" i="74"/>
  <c r="M29" i="74"/>
  <c r="M14" i="74"/>
  <c r="L51" i="74"/>
  <c r="M25" i="74"/>
  <c r="L49" i="74"/>
  <c r="N49" i="74" s="1"/>
  <c r="E49" i="74" s="1"/>
  <c r="M17" i="74"/>
  <c r="L17" i="74"/>
  <c r="M55" i="74"/>
  <c r="N38" i="74"/>
  <c r="E38" i="74" s="1"/>
  <c r="N18" i="74"/>
  <c r="E18" i="74" s="1"/>
  <c r="M56" i="74"/>
  <c r="N56" i="74" s="1"/>
  <c r="E56" i="74" s="1"/>
  <c r="M12" i="74"/>
  <c r="N12" i="74" s="1"/>
  <c r="E12" i="74" s="1"/>
  <c r="M48" i="74"/>
  <c r="M33" i="74"/>
  <c r="N16" i="74"/>
  <c r="E16" i="74" s="1"/>
  <c r="M58" i="74"/>
  <c r="N58" i="74" s="1"/>
  <c r="E58" i="74" s="1"/>
  <c r="L26" i="74"/>
  <c r="N26" i="74" s="1"/>
  <c r="E26" i="74" s="1"/>
  <c r="M15" i="74"/>
  <c r="M31" i="74"/>
  <c r="M61" i="74"/>
  <c r="M11" i="74"/>
  <c r="M24" i="74"/>
  <c r="N24" i="74" s="1"/>
  <c r="E24" i="74" s="1"/>
  <c r="M26" i="74"/>
  <c r="M40" i="74"/>
  <c r="N40" i="74" s="1"/>
  <c r="E40" i="74" s="1"/>
  <c r="N54" i="74"/>
  <c r="E54" i="74" s="1"/>
  <c r="N48" i="74"/>
  <c r="E48" i="74" s="1"/>
  <c r="N43" i="74"/>
  <c r="E43" i="74" s="1"/>
  <c r="N62" i="74"/>
  <c r="E62" i="74" s="1"/>
  <c r="N11" i="74"/>
  <c r="E11" i="74" s="1"/>
  <c r="N35" i="74"/>
  <c r="E35" i="74" s="1"/>
  <c r="M34" i="74"/>
  <c r="N34" i="74" s="1"/>
  <c r="E34" i="74" s="1"/>
  <c r="M39" i="74"/>
  <c r="M47" i="74"/>
  <c r="L61" i="74"/>
  <c r="N61" i="74" s="1"/>
  <c r="E61" i="74" s="1"/>
  <c r="L52" i="74"/>
  <c r="N52" i="74" s="1"/>
  <c r="E52" i="74" s="1"/>
  <c r="L15" i="74"/>
  <c r="L13" i="74"/>
  <c r="N13" i="74" s="1"/>
  <c r="E13" i="74" s="1"/>
  <c r="L14" i="74"/>
  <c r="N14" i="74" s="1"/>
  <c r="E14" i="74" s="1"/>
  <c r="L25" i="74"/>
  <c r="L29" i="74"/>
  <c r="N29" i="74" s="1"/>
  <c r="E29" i="74" s="1"/>
  <c r="L31" i="74"/>
  <c r="L41" i="74"/>
  <c r="L46" i="74"/>
  <c r="L57" i="74"/>
  <c r="N57" i="74" s="1"/>
  <c r="E57" i="74" s="1"/>
  <c r="L21" i="74"/>
  <c r="N21" i="74" s="1"/>
  <c r="E21" i="74" s="1"/>
  <c r="L23" i="74"/>
  <c r="N23" i="74" s="1"/>
  <c r="E23" i="74" s="1"/>
  <c r="L37" i="74"/>
  <c r="N37" i="74" s="1"/>
  <c r="E37" i="74" s="1"/>
  <c r="L39" i="74"/>
  <c r="N39" i="74" s="1"/>
  <c r="E39" i="74" s="1"/>
  <c r="L53" i="74"/>
  <c r="L55" i="74"/>
  <c r="N55" i="74" s="1"/>
  <c r="E55" i="74" s="1"/>
  <c r="L20" i="74"/>
  <c r="N20" i="74" s="1"/>
  <c r="E20" i="74" s="1"/>
  <c r="L36" i="74"/>
  <c r="N36" i="74" s="1"/>
  <c r="E36" i="74" s="1"/>
  <c r="L30" i="74"/>
  <c r="N30" i="74" s="1"/>
  <c r="E30" i="74" s="1"/>
  <c r="L45" i="74"/>
  <c r="N45" i="74" s="1"/>
  <c r="E45" i="74" s="1"/>
  <c r="L47" i="74"/>
  <c r="N47" i="74" s="1"/>
  <c r="E47" i="74" s="1"/>
  <c r="L28" i="74"/>
  <c r="L44" i="74"/>
  <c r="N44" i="74" s="1"/>
  <c r="E44" i="74" s="1"/>
  <c r="M41" i="74"/>
  <c r="L33" i="74"/>
  <c r="N33" i="74" s="1"/>
  <c r="E33" i="74" s="1"/>
  <c r="M28" i="74"/>
  <c r="M42" i="74"/>
  <c r="N42" i="74" s="1"/>
  <c r="E42" i="74" s="1"/>
  <c r="M32" i="74"/>
  <c r="N32" i="74" s="1"/>
  <c r="E32" i="74" s="1"/>
  <c r="M43" i="74"/>
  <c r="L28" i="73"/>
  <c r="M18" i="73"/>
  <c r="M22" i="73"/>
  <c r="M48" i="73"/>
  <c r="M42" i="73"/>
  <c r="M55" i="73"/>
  <c r="I7" i="73"/>
  <c r="M56" i="73"/>
  <c r="M26" i="73"/>
  <c r="L12" i="73"/>
  <c r="L27" i="73"/>
  <c r="L11" i="73"/>
  <c r="M49" i="73"/>
  <c r="L42" i="73"/>
  <c r="N42" i="73" s="1"/>
  <c r="E42" i="73" s="1"/>
  <c r="L51" i="73"/>
  <c r="L25" i="73"/>
  <c r="M17" i="73"/>
  <c r="L16" i="73"/>
  <c r="L34" i="73"/>
  <c r="M24" i="73"/>
  <c r="L49" i="73"/>
  <c r="N49" i="73" s="1"/>
  <c r="E49" i="73" s="1"/>
  <c r="L43" i="73"/>
  <c r="I6" i="73"/>
  <c r="L60" i="73" s="1"/>
  <c r="M50" i="73"/>
  <c r="M39" i="73"/>
  <c r="M33" i="73"/>
  <c r="L32" i="73"/>
  <c r="L56" i="73"/>
  <c r="L50" i="73"/>
  <c r="N50" i="73" s="1"/>
  <c r="E50" i="73" s="1"/>
  <c r="L24" i="73"/>
  <c r="N24" i="73" s="1"/>
  <c r="E24" i="73" s="1"/>
  <c r="M11" i="73"/>
  <c r="B6" i="72"/>
  <c r="B7" i="72"/>
  <c r="E10" i="72"/>
  <c r="G10" i="72"/>
  <c r="I6" i="72" s="1"/>
  <c r="H10" i="72"/>
  <c r="I10" i="72"/>
  <c r="J10" i="72" s="1"/>
  <c r="K10" i="72" s="1"/>
  <c r="G11" i="72"/>
  <c r="L11" i="72" s="1"/>
  <c r="H11" i="72"/>
  <c r="I11" i="72" s="1"/>
  <c r="J11" i="72" s="1"/>
  <c r="K11" i="72" s="1"/>
  <c r="G12" i="72"/>
  <c r="H12" i="72"/>
  <c r="I12" i="72" s="1"/>
  <c r="J12" i="72" s="1"/>
  <c r="K12" i="72" s="1"/>
  <c r="G13" i="72"/>
  <c r="H13" i="72"/>
  <c r="I13" i="72" s="1"/>
  <c r="J13" i="72" s="1"/>
  <c r="K13" i="72" s="1"/>
  <c r="G14" i="72"/>
  <c r="H14" i="72"/>
  <c r="I14" i="72" s="1"/>
  <c r="J14" i="72" s="1"/>
  <c r="K14" i="72" s="1"/>
  <c r="G15" i="72"/>
  <c r="H15" i="72"/>
  <c r="I15" i="72"/>
  <c r="J15" i="72"/>
  <c r="K15" i="72"/>
  <c r="G16" i="72"/>
  <c r="H16" i="72"/>
  <c r="I16" i="72"/>
  <c r="J16" i="72"/>
  <c r="K16" i="72"/>
  <c r="G17" i="72"/>
  <c r="H17" i="72"/>
  <c r="I17" i="72"/>
  <c r="J17" i="72"/>
  <c r="K17" i="72" s="1"/>
  <c r="G18" i="72"/>
  <c r="L18" i="72" s="1"/>
  <c r="H18" i="72"/>
  <c r="I18" i="72"/>
  <c r="J18" i="72" s="1"/>
  <c r="K18" i="72" s="1"/>
  <c r="G19" i="72"/>
  <c r="L19" i="72" s="1"/>
  <c r="H19" i="72"/>
  <c r="I19" i="72" s="1"/>
  <c r="J19" i="72" s="1"/>
  <c r="K19" i="72" s="1"/>
  <c r="G20" i="72"/>
  <c r="L20" i="72" s="1"/>
  <c r="H20" i="72"/>
  <c r="I20" i="72" s="1"/>
  <c r="J20" i="72" s="1"/>
  <c r="K20" i="72" s="1"/>
  <c r="G21" i="72"/>
  <c r="H21" i="72"/>
  <c r="I21" i="72" s="1"/>
  <c r="J21" i="72" s="1"/>
  <c r="K21" i="72" s="1"/>
  <c r="G22" i="72"/>
  <c r="H22" i="72"/>
  <c r="I22" i="72" s="1"/>
  <c r="J22" i="72" s="1"/>
  <c r="K22" i="72" s="1"/>
  <c r="G23" i="72"/>
  <c r="H23" i="72"/>
  <c r="I23" i="72"/>
  <c r="J23" i="72"/>
  <c r="K23" i="72"/>
  <c r="G24" i="72"/>
  <c r="H24" i="72"/>
  <c r="I24" i="72"/>
  <c r="J24" i="72"/>
  <c r="K24" i="72"/>
  <c r="G25" i="72"/>
  <c r="L25" i="72" s="1"/>
  <c r="H25" i="72"/>
  <c r="I25" i="72"/>
  <c r="J25" i="72"/>
  <c r="K25" i="72" s="1"/>
  <c r="G26" i="72"/>
  <c r="L26" i="72" s="1"/>
  <c r="H26" i="72"/>
  <c r="I26" i="72"/>
  <c r="J26" i="72" s="1"/>
  <c r="K26" i="72" s="1"/>
  <c r="G27" i="72"/>
  <c r="L27" i="72" s="1"/>
  <c r="H27" i="72"/>
  <c r="I27" i="72" s="1"/>
  <c r="J27" i="72" s="1"/>
  <c r="K27" i="72" s="1"/>
  <c r="G28" i="72"/>
  <c r="L28" i="72" s="1"/>
  <c r="H28" i="72"/>
  <c r="I28" i="72" s="1"/>
  <c r="J28" i="72" s="1"/>
  <c r="K28" i="72" s="1"/>
  <c r="G29" i="72"/>
  <c r="H29" i="72"/>
  <c r="I29" i="72" s="1"/>
  <c r="J29" i="72" s="1"/>
  <c r="K29" i="72" s="1"/>
  <c r="G30" i="72"/>
  <c r="H30" i="72"/>
  <c r="I30" i="72" s="1"/>
  <c r="J30" i="72" s="1"/>
  <c r="K30" i="72" s="1"/>
  <c r="G31" i="72"/>
  <c r="H31" i="72"/>
  <c r="I31" i="72"/>
  <c r="J31" i="72"/>
  <c r="K31" i="72"/>
  <c r="G32" i="72"/>
  <c r="H32" i="72"/>
  <c r="I32" i="72"/>
  <c r="J32" i="72"/>
  <c r="K32" i="72"/>
  <c r="G33" i="72"/>
  <c r="L33" i="72" s="1"/>
  <c r="H33" i="72"/>
  <c r="I33" i="72"/>
  <c r="J33" i="72"/>
  <c r="K33" i="72" s="1"/>
  <c r="G34" i="72"/>
  <c r="L34" i="72" s="1"/>
  <c r="H34" i="72"/>
  <c r="I34" i="72"/>
  <c r="J34" i="72" s="1"/>
  <c r="K34" i="72" s="1"/>
  <c r="G35" i="72"/>
  <c r="L35" i="72" s="1"/>
  <c r="H35" i="72"/>
  <c r="I35" i="72" s="1"/>
  <c r="J35" i="72" s="1"/>
  <c r="K35" i="72" s="1"/>
  <c r="G36" i="72"/>
  <c r="L36" i="72" s="1"/>
  <c r="H36" i="72"/>
  <c r="I36" i="72" s="1"/>
  <c r="J36" i="72" s="1"/>
  <c r="K36" i="72" s="1"/>
  <c r="G37" i="72"/>
  <c r="H37" i="72"/>
  <c r="I37" i="72" s="1"/>
  <c r="J37" i="72" s="1"/>
  <c r="K37" i="72" s="1"/>
  <c r="G38" i="72"/>
  <c r="H38" i="72"/>
  <c r="I38" i="72" s="1"/>
  <c r="J38" i="72" s="1"/>
  <c r="K38" i="72" s="1"/>
  <c r="G39" i="72"/>
  <c r="H39" i="72"/>
  <c r="I39" i="72"/>
  <c r="J39" i="72"/>
  <c r="K39" i="72"/>
  <c r="G40" i="72"/>
  <c r="H40" i="72"/>
  <c r="I40" i="72"/>
  <c r="J40" i="72"/>
  <c r="K40" i="72"/>
  <c r="G41" i="72"/>
  <c r="L41" i="72" s="1"/>
  <c r="H41" i="72"/>
  <c r="I41" i="72"/>
  <c r="J41" i="72"/>
  <c r="K41" i="72" s="1"/>
  <c r="G42" i="72"/>
  <c r="L42" i="72" s="1"/>
  <c r="H42" i="72"/>
  <c r="I42" i="72"/>
  <c r="J42" i="72" s="1"/>
  <c r="K42" i="72" s="1"/>
  <c r="G43" i="72"/>
  <c r="L43" i="72" s="1"/>
  <c r="H43" i="72"/>
  <c r="I43" i="72" s="1"/>
  <c r="J43" i="72" s="1"/>
  <c r="K43" i="72" s="1"/>
  <c r="G44" i="72"/>
  <c r="L44" i="72" s="1"/>
  <c r="H44" i="72"/>
  <c r="I44" i="72" s="1"/>
  <c r="J44" i="72" s="1"/>
  <c r="K44" i="72" s="1"/>
  <c r="G45" i="72"/>
  <c r="H45" i="72"/>
  <c r="I45" i="72" s="1"/>
  <c r="J45" i="72" s="1"/>
  <c r="K45" i="72" s="1"/>
  <c r="G46" i="72"/>
  <c r="H46" i="72"/>
  <c r="I46" i="72" s="1"/>
  <c r="J46" i="72" s="1"/>
  <c r="K46" i="72" s="1"/>
  <c r="G47" i="72"/>
  <c r="H47" i="72"/>
  <c r="I47" i="72"/>
  <c r="J47" i="72"/>
  <c r="K47" i="72"/>
  <c r="G48" i="72"/>
  <c r="H48" i="72"/>
  <c r="I48" i="72"/>
  <c r="J48" i="72"/>
  <c r="K48" i="72"/>
  <c r="G49" i="72"/>
  <c r="L49" i="72" s="1"/>
  <c r="H49" i="72"/>
  <c r="I49" i="72"/>
  <c r="J49" i="72"/>
  <c r="K49" i="72" s="1"/>
  <c r="G50" i="72"/>
  <c r="L50" i="72" s="1"/>
  <c r="H50" i="72"/>
  <c r="I50" i="72"/>
  <c r="J50" i="72" s="1"/>
  <c r="K50" i="72" s="1"/>
  <c r="G51" i="72"/>
  <c r="L51" i="72" s="1"/>
  <c r="H51" i="72"/>
  <c r="I51" i="72" s="1"/>
  <c r="J51" i="72" s="1"/>
  <c r="K51" i="72" s="1"/>
  <c r="G52" i="72"/>
  <c r="L52" i="72" s="1"/>
  <c r="H52" i="72"/>
  <c r="I52" i="72" s="1"/>
  <c r="J52" i="72" s="1"/>
  <c r="K52" i="72" s="1"/>
  <c r="G53" i="72"/>
  <c r="H53" i="72"/>
  <c r="I53" i="72"/>
  <c r="J53" i="72" s="1"/>
  <c r="K53" i="72" s="1"/>
  <c r="G54" i="72"/>
  <c r="H54" i="72"/>
  <c r="I54" i="72" s="1"/>
  <c r="J54" i="72" s="1"/>
  <c r="K54" i="72" s="1"/>
  <c r="G55" i="72"/>
  <c r="H55" i="72"/>
  <c r="I55" i="72"/>
  <c r="J55" i="72"/>
  <c r="K55" i="72"/>
  <c r="G56" i="72"/>
  <c r="H56" i="72"/>
  <c r="I56" i="72"/>
  <c r="J56" i="72"/>
  <c r="K56" i="72"/>
  <c r="G57" i="72"/>
  <c r="L57" i="72" s="1"/>
  <c r="H57" i="72"/>
  <c r="I57" i="72"/>
  <c r="J57" i="72"/>
  <c r="K57" i="72" s="1"/>
  <c r="G58" i="72"/>
  <c r="L58" i="72" s="1"/>
  <c r="H58" i="72"/>
  <c r="I58" i="72"/>
  <c r="J58" i="72" s="1"/>
  <c r="K58" i="72" s="1"/>
  <c r="G59" i="72"/>
  <c r="L59" i="72" s="1"/>
  <c r="H59" i="72"/>
  <c r="I59" i="72" s="1"/>
  <c r="J59" i="72" s="1"/>
  <c r="K59" i="72" s="1"/>
  <c r="G60" i="72"/>
  <c r="L60" i="72" s="1"/>
  <c r="H60" i="72"/>
  <c r="I60" i="72" s="1"/>
  <c r="J60" i="72" s="1"/>
  <c r="K60" i="72" s="1"/>
  <c r="G61" i="72"/>
  <c r="H61" i="72"/>
  <c r="I61" i="72"/>
  <c r="J61" i="72" s="1"/>
  <c r="K61" i="72" s="1"/>
  <c r="G62" i="72"/>
  <c r="H62" i="72"/>
  <c r="I62" i="72" s="1"/>
  <c r="J62" i="72" s="1"/>
  <c r="K62" i="72" s="1"/>
  <c r="N15" i="74" l="1"/>
  <c r="E15" i="74" s="1"/>
  <c r="N53" i="74"/>
  <c r="E53" i="74" s="1"/>
  <c r="N31" i="74"/>
  <c r="E31" i="74" s="1"/>
  <c r="N41" i="74"/>
  <c r="E41" i="74" s="1"/>
  <c r="N28" i="74"/>
  <c r="E28" i="74" s="1"/>
  <c r="N17" i="74"/>
  <c r="E17" i="74" s="1"/>
  <c r="N51" i="74"/>
  <c r="E51" i="74" s="1"/>
  <c r="N46" i="74"/>
  <c r="E46" i="74" s="1"/>
  <c r="N25" i="74"/>
  <c r="E25" i="74" s="1"/>
  <c r="N12" i="73"/>
  <c r="E12" i="73" s="1"/>
  <c r="N11" i="73"/>
  <c r="E11" i="73" s="1"/>
  <c r="N51" i="73"/>
  <c r="E51" i="73" s="1"/>
  <c r="M52" i="73"/>
  <c r="M21" i="73"/>
  <c r="M27" i="73"/>
  <c r="M59" i="73"/>
  <c r="M28" i="73"/>
  <c r="N28" i="73" s="1"/>
  <c r="E28" i="73" s="1"/>
  <c r="M60" i="73"/>
  <c r="N60" i="73" s="1"/>
  <c r="E60" i="73" s="1"/>
  <c r="M29" i="73"/>
  <c r="M35" i="73"/>
  <c r="M36" i="73"/>
  <c r="M12" i="73"/>
  <c r="M37" i="73"/>
  <c r="M13" i="73"/>
  <c r="M14" i="73"/>
  <c r="M44" i="73"/>
  <c r="M46" i="73"/>
  <c r="M30" i="73"/>
  <c r="M61" i="73"/>
  <c r="M62" i="73"/>
  <c r="M38" i="73"/>
  <c r="M43" i="73"/>
  <c r="N43" i="73" s="1"/>
  <c r="E43" i="73" s="1"/>
  <c r="M45" i="73"/>
  <c r="M51" i="73"/>
  <c r="M54" i="73"/>
  <c r="M40" i="73"/>
  <c r="L35" i="73"/>
  <c r="N35" i="73" s="1"/>
  <c r="E35" i="73" s="1"/>
  <c r="L10" i="73"/>
  <c r="L40" i="73"/>
  <c r="L57" i="73"/>
  <c r="L33" i="73"/>
  <c r="N33" i="73" s="1"/>
  <c r="E33" i="73" s="1"/>
  <c r="M10" i="73"/>
  <c r="L36" i="73"/>
  <c r="M16" i="73"/>
  <c r="N16" i="73" s="1"/>
  <c r="E16" i="73" s="1"/>
  <c r="L41" i="73"/>
  <c r="N41" i="73" s="1"/>
  <c r="E41" i="73" s="1"/>
  <c r="M41" i="73"/>
  <c r="M53" i="73"/>
  <c r="L19" i="73"/>
  <c r="N19" i="73" s="1"/>
  <c r="E19" i="73" s="1"/>
  <c r="M15" i="73"/>
  <c r="M47" i="73"/>
  <c r="M23" i="73"/>
  <c r="L17" i="73"/>
  <c r="N17" i="73" s="1"/>
  <c r="E17" i="73" s="1"/>
  <c r="M32" i="73"/>
  <c r="N32" i="73" s="1"/>
  <c r="E32" i="73" s="1"/>
  <c r="M20" i="73"/>
  <c r="N56" i="73"/>
  <c r="E56" i="73" s="1"/>
  <c r="N34" i="73"/>
  <c r="E34" i="73" s="1"/>
  <c r="N27" i="73"/>
  <c r="E27" i="73" s="1"/>
  <c r="L21" i="73"/>
  <c r="N21" i="73" s="1"/>
  <c r="E21" i="73" s="1"/>
  <c r="L22" i="73"/>
  <c r="N22" i="73" s="1"/>
  <c r="E22" i="73" s="1"/>
  <c r="L53" i="73"/>
  <c r="N53" i="73" s="1"/>
  <c r="E53" i="73" s="1"/>
  <c r="L54" i="73"/>
  <c r="L31" i="73"/>
  <c r="L29" i="73"/>
  <c r="L30" i="73"/>
  <c r="L39" i="73"/>
  <c r="N39" i="73" s="1"/>
  <c r="E39" i="73" s="1"/>
  <c r="L38" i="73"/>
  <c r="N38" i="73" s="1"/>
  <c r="E38" i="73" s="1"/>
  <c r="L13" i="73"/>
  <c r="N13" i="73" s="1"/>
  <c r="E13" i="73" s="1"/>
  <c r="L14" i="73"/>
  <c r="L44" i="73"/>
  <c r="L47" i="73"/>
  <c r="L46" i="73"/>
  <c r="L23" i="73"/>
  <c r="L52" i="73"/>
  <c r="L55" i="73"/>
  <c r="N55" i="73" s="1"/>
  <c r="E55" i="73" s="1"/>
  <c r="L61" i="73"/>
  <c r="N61" i="73" s="1"/>
  <c r="E61" i="73" s="1"/>
  <c r="L62" i="73"/>
  <c r="N62" i="73" s="1"/>
  <c r="E62" i="73" s="1"/>
  <c r="L15" i="73"/>
  <c r="L37" i="73"/>
  <c r="N37" i="73" s="1"/>
  <c r="E37" i="73" s="1"/>
  <c r="L45" i="73"/>
  <c r="N45" i="73" s="1"/>
  <c r="E45" i="73" s="1"/>
  <c r="L18" i="73"/>
  <c r="N18" i="73" s="1"/>
  <c r="E18" i="73" s="1"/>
  <c r="L59" i="73"/>
  <c r="N59" i="73" s="1"/>
  <c r="E59" i="73" s="1"/>
  <c r="L20" i="73"/>
  <c r="N20" i="73" s="1"/>
  <c r="E20" i="73" s="1"/>
  <c r="M31" i="73"/>
  <c r="L26" i="73"/>
  <c r="N26" i="73" s="1"/>
  <c r="E26" i="73" s="1"/>
  <c r="M19" i="73"/>
  <c r="M58" i="73"/>
  <c r="M34" i="73"/>
  <c r="L58" i="73"/>
  <c r="N58" i="73" s="1"/>
  <c r="E58" i="73" s="1"/>
  <c r="L48" i="73"/>
  <c r="N48" i="73" s="1"/>
  <c r="E48" i="73" s="1"/>
  <c r="M25" i="73"/>
  <c r="N25" i="73" s="1"/>
  <c r="E25" i="73" s="1"/>
  <c r="M57" i="73"/>
  <c r="M16" i="72"/>
  <c r="M37" i="72"/>
  <c r="M29" i="72"/>
  <c r="M61" i="72"/>
  <c r="M48" i="72"/>
  <c r="M43" i="72"/>
  <c r="N43" i="72" s="1"/>
  <c r="E43" i="72" s="1"/>
  <c r="M17" i="72"/>
  <c r="M13" i="72"/>
  <c r="L16" i="72"/>
  <c r="N16" i="72" s="1"/>
  <c r="E16" i="72" s="1"/>
  <c r="L24" i="72"/>
  <c r="N24" i="72" s="1"/>
  <c r="E24" i="72" s="1"/>
  <c r="L32" i="72"/>
  <c r="L40" i="72"/>
  <c r="L48" i="72"/>
  <c r="L56" i="72"/>
  <c r="L54" i="72"/>
  <c r="L13" i="72"/>
  <c r="N13" i="72" s="1"/>
  <c r="E13" i="72" s="1"/>
  <c r="L45" i="72"/>
  <c r="L23" i="72"/>
  <c r="L39" i="72"/>
  <c r="L47" i="72"/>
  <c r="L55" i="72"/>
  <c r="L37" i="72"/>
  <c r="L53" i="72"/>
  <c r="L22" i="72"/>
  <c r="L46" i="72"/>
  <c r="N46" i="72" s="1"/>
  <c r="E46" i="72" s="1"/>
  <c r="L21" i="72"/>
  <c r="L29" i="72"/>
  <c r="L61" i="72"/>
  <c r="L14" i="72"/>
  <c r="L30" i="72"/>
  <c r="L38" i="72"/>
  <c r="N38" i="72" s="1"/>
  <c r="E38" i="72" s="1"/>
  <c r="L62" i="72"/>
  <c r="L15" i="72"/>
  <c r="N15" i="72" s="1"/>
  <c r="E15" i="72" s="1"/>
  <c r="L31" i="72"/>
  <c r="M14" i="72"/>
  <c r="M58" i="72"/>
  <c r="N58" i="72" s="1"/>
  <c r="E58" i="72" s="1"/>
  <c r="M50" i="72"/>
  <c r="N50" i="72" s="1"/>
  <c r="E50" i="72" s="1"/>
  <c r="M40" i="72"/>
  <c r="M20" i="72"/>
  <c r="N20" i="72" s="1"/>
  <c r="E20" i="72" s="1"/>
  <c r="M15" i="72"/>
  <c r="N42" i="72"/>
  <c r="E42" i="72" s="1"/>
  <c r="M59" i="72"/>
  <c r="N59" i="72" s="1"/>
  <c r="E59" i="72" s="1"/>
  <c r="M56" i="72"/>
  <c r="M33" i="72"/>
  <c r="N33" i="72" s="1"/>
  <c r="E33" i="72" s="1"/>
  <c r="M53" i="72"/>
  <c r="M12" i="72"/>
  <c r="M30" i="72"/>
  <c r="M52" i="72"/>
  <c r="N52" i="72" s="1"/>
  <c r="E52" i="72" s="1"/>
  <c r="M18" i="72"/>
  <c r="N18" i="72" s="1"/>
  <c r="E18" i="72" s="1"/>
  <c r="M44" i="72"/>
  <c r="N44" i="72" s="1"/>
  <c r="E44" i="72" s="1"/>
  <c r="I7" i="72"/>
  <c r="M62" i="72" s="1"/>
  <c r="M57" i="72"/>
  <c r="N57" i="72" s="1"/>
  <c r="E57" i="72" s="1"/>
  <c r="M46" i="72"/>
  <c r="M42" i="72"/>
  <c r="M32" i="72"/>
  <c r="M55" i="72"/>
  <c r="M38" i="72"/>
  <c r="M34" i="72"/>
  <c r="N34" i="72" s="1"/>
  <c r="E34" i="72" s="1"/>
  <c r="M24" i="72"/>
  <c r="M19" i="72"/>
  <c r="N19" i="72" s="1"/>
  <c r="E19" i="72" s="1"/>
  <c r="L17" i="72"/>
  <c r="L12" i="72"/>
  <c r="L10" i="72"/>
  <c r="B6" i="71"/>
  <c r="B7" i="71"/>
  <c r="E10" i="71"/>
  <c r="G10" i="71"/>
  <c r="I6" i="71" s="1"/>
  <c r="H10" i="71"/>
  <c r="I10" i="71"/>
  <c r="J10" i="71" s="1"/>
  <c r="K10" i="71" s="1"/>
  <c r="G11" i="71"/>
  <c r="L11" i="71" s="1"/>
  <c r="H11" i="71"/>
  <c r="I11" i="71" s="1"/>
  <c r="J11" i="71" s="1"/>
  <c r="K11" i="71" s="1"/>
  <c r="G12" i="71"/>
  <c r="H12" i="71"/>
  <c r="I12" i="71" s="1"/>
  <c r="J12" i="71" s="1"/>
  <c r="K12" i="71" s="1"/>
  <c r="G13" i="71"/>
  <c r="H13" i="71"/>
  <c r="I13" i="71" s="1"/>
  <c r="J13" i="71" s="1"/>
  <c r="K13" i="71" s="1"/>
  <c r="G14" i="71"/>
  <c r="H14" i="71"/>
  <c r="I14" i="71"/>
  <c r="J14" i="71"/>
  <c r="K14" i="71"/>
  <c r="G15" i="71"/>
  <c r="H15" i="71"/>
  <c r="I15" i="71"/>
  <c r="J15" i="71"/>
  <c r="K15" i="71"/>
  <c r="G16" i="71"/>
  <c r="H16" i="71"/>
  <c r="I16" i="71"/>
  <c r="J16" i="71"/>
  <c r="K16" i="71"/>
  <c r="G17" i="71"/>
  <c r="H17" i="71"/>
  <c r="I17" i="71"/>
  <c r="J17" i="71"/>
  <c r="K17" i="71" s="1"/>
  <c r="G18" i="71"/>
  <c r="L18" i="71" s="1"/>
  <c r="H18" i="71"/>
  <c r="I18" i="71"/>
  <c r="J18" i="71" s="1"/>
  <c r="K18" i="71" s="1"/>
  <c r="G19" i="71"/>
  <c r="L19" i="71" s="1"/>
  <c r="H19" i="71"/>
  <c r="I19" i="71" s="1"/>
  <c r="J19" i="71" s="1"/>
  <c r="K19" i="71" s="1"/>
  <c r="G20" i="71"/>
  <c r="H20" i="71"/>
  <c r="I20" i="71" s="1"/>
  <c r="J20" i="71" s="1"/>
  <c r="K20" i="71" s="1"/>
  <c r="G21" i="71"/>
  <c r="H21" i="71"/>
  <c r="I21" i="71" s="1"/>
  <c r="J21" i="71" s="1"/>
  <c r="K21" i="71" s="1"/>
  <c r="G22" i="71"/>
  <c r="H22" i="71"/>
  <c r="I22" i="71"/>
  <c r="J22" i="71"/>
  <c r="K22" i="71"/>
  <c r="L22" i="71"/>
  <c r="G23" i="71"/>
  <c r="H23" i="71"/>
  <c r="I23" i="71"/>
  <c r="J23" i="71"/>
  <c r="K23" i="71"/>
  <c r="L23" i="71"/>
  <c r="G24" i="71"/>
  <c r="L24" i="71" s="1"/>
  <c r="H24" i="71"/>
  <c r="I24" i="71"/>
  <c r="J24" i="71"/>
  <c r="K24" i="71"/>
  <c r="G25" i="71"/>
  <c r="L25" i="71" s="1"/>
  <c r="H25" i="71"/>
  <c r="I25" i="71"/>
  <c r="J25" i="71"/>
  <c r="K25" i="71" s="1"/>
  <c r="G26" i="71"/>
  <c r="H26" i="71"/>
  <c r="I26" i="71" s="1"/>
  <c r="J26" i="71" s="1"/>
  <c r="K26" i="71" s="1"/>
  <c r="G27" i="71"/>
  <c r="H27" i="71"/>
  <c r="I27" i="71" s="1"/>
  <c r="J27" i="71" s="1"/>
  <c r="K27" i="71" s="1"/>
  <c r="G28" i="71"/>
  <c r="L28" i="71" s="1"/>
  <c r="H28" i="71"/>
  <c r="I28" i="71" s="1"/>
  <c r="J28" i="71" s="1"/>
  <c r="K28" i="71" s="1"/>
  <c r="G29" i="71"/>
  <c r="H29" i="71"/>
  <c r="I29" i="71" s="1"/>
  <c r="J29" i="71" s="1"/>
  <c r="K29" i="71" s="1"/>
  <c r="G30" i="71"/>
  <c r="H30" i="71"/>
  <c r="I30" i="71"/>
  <c r="J30" i="71"/>
  <c r="K30" i="71"/>
  <c r="G31" i="71"/>
  <c r="H31" i="71"/>
  <c r="I31" i="71"/>
  <c r="J31" i="71"/>
  <c r="K31" i="71"/>
  <c r="G32" i="71"/>
  <c r="H32" i="71"/>
  <c r="I32" i="71"/>
  <c r="J32" i="71"/>
  <c r="K32" i="71"/>
  <c r="G33" i="71"/>
  <c r="H33" i="71"/>
  <c r="I33" i="71"/>
  <c r="J33" i="71"/>
  <c r="K33" i="71" s="1"/>
  <c r="G34" i="71"/>
  <c r="L34" i="71" s="1"/>
  <c r="H34" i="71"/>
  <c r="I34" i="71"/>
  <c r="J34" i="71" s="1"/>
  <c r="K34" i="71" s="1"/>
  <c r="G35" i="71"/>
  <c r="L35" i="71" s="1"/>
  <c r="H35" i="71"/>
  <c r="I35" i="71" s="1"/>
  <c r="J35" i="71" s="1"/>
  <c r="K35" i="71" s="1"/>
  <c r="G36" i="71"/>
  <c r="H36" i="71"/>
  <c r="I36" i="71"/>
  <c r="J36" i="71" s="1"/>
  <c r="K36" i="71" s="1"/>
  <c r="G37" i="71"/>
  <c r="H37" i="71"/>
  <c r="I37" i="71" s="1"/>
  <c r="J37" i="71" s="1"/>
  <c r="K37" i="71" s="1"/>
  <c r="G38" i="71"/>
  <c r="H38" i="71"/>
  <c r="I38" i="71"/>
  <c r="J38" i="71"/>
  <c r="K38" i="71"/>
  <c r="G39" i="71"/>
  <c r="H39" i="71"/>
  <c r="I39" i="71"/>
  <c r="J39" i="71"/>
  <c r="K39" i="71"/>
  <c r="L39" i="71"/>
  <c r="G40" i="71"/>
  <c r="H40" i="71"/>
  <c r="I40" i="71"/>
  <c r="J40" i="71"/>
  <c r="K40" i="71"/>
  <c r="G41" i="71"/>
  <c r="L41" i="71" s="1"/>
  <c r="H41" i="71"/>
  <c r="I41" i="71"/>
  <c r="J41" i="71" s="1"/>
  <c r="K41" i="71" s="1"/>
  <c r="G42" i="71"/>
  <c r="H42" i="71"/>
  <c r="I42" i="71"/>
  <c r="J42" i="71" s="1"/>
  <c r="K42" i="71" s="1"/>
  <c r="G43" i="71"/>
  <c r="L43" i="71" s="1"/>
  <c r="H43" i="71"/>
  <c r="I43" i="71" s="1"/>
  <c r="J43" i="71" s="1"/>
  <c r="K43" i="71" s="1"/>
  <c r="G44" i="71"/>
  <c r="L44" i="71" s="1"/>
  <c r="H44" i="71"/>
  <c r="I44" i="71"/>
  <c r="J44" i="71" s="1"/>
  <c r="K44" i="71" s="1"/>
  <c r="G45" i="71"/>
  <c r="H45" i="71"/>
  <c r="I45" i="71" s="1"/>
  <c r="J45" i="71" s="1"/>
  <c r="K45" i="71" s="1"/>
  <c r="G46" i="71"/>
  <c r="H46" i="71"/>
  <c r="I46" i="71"/>
  <c r="J46" i="71"/>
  <c r="K46" i="71"/>
  <c r="L46" i="71"/>
  <c r="G47" i="71"/>
  <c r="H47" i="71"/>
  <c r="I47" i="71"/>
  <c r="J47" i="71"/>
  <c r="K47" i="71"/>
  <c r="L47" i="71"/>
  <c r="G48" i="71"/>
  <c r="L48" i="71" s="1"/>
  <c r="H48" i="71"/>
  <c r="I48" i="71"/>
  <c r="J48" i="71"/>
  <c r="K48" i="71" s="1"/>
  <c r="G49" i="71"/>
  <c r="H49" i="71"/>
  <c r="I49" i="71"/>
  <c r="J49" i="71"/>
  <c r="K49" i="71" s="1"/>
  <c r="G50" i="71"/>
  <c r="L50" i="71" s="1"/>
  <c r="H50" i="71"/>
  <c r="I50" i="71" s="1"/>
  <c r="J50" i="71" s="1"/>
  <c r="K50" i="71" s="1"/>
  <c r="G51" i="71"/>
  <c r="H51" i="71"/>
  <c r="I51" i="71" s="1"/>
  <c r="J51" i="71" s="1"/>
  <c r="K51" i="71" s="1"/>
  <c r="G52" i="71"/>
  <c r="L52" i="71" s="1"/>
  <c r="H52" i="71"/>
  <c r="I52" i="71"/>
  <c r="J52" i="71" s="1"/>
  <c r="K52" i="71" s="1"/>
  <c r="G53" i="71"/>
  <c r="H53" i="71"/>
  <c r="I53" i="71" s="1"/>
  <c r="J53" i="71" s="1"/>
  <c r="K53" i="71" s="1"/>
  <c r="G54" i="71"/>
  <c r="H54" i="71"/>
  <c r="I54" i="71"/>
  <c r="J54" i="71"/>
  <c r="K54" i="71"/>
  <c r="G55" i="71"/>
  <c r="H55" i="71"/>
  <c r="I55" i="71"/>
  <c r="J55" i="71"/>
  <c r="K55" i="71"/>
  <c r="G56" i="71"/>
  <c r="H56" i="71"/>
  <c r="I56" i="71"/>
  <c r="J56" i="71"/>
  <c r="K56" i="71"/>
  <c r="G57" i="71"/>
  <c r="L57" i="71" s="1"/>
  <c r="H57" i="71"/>
  <c r="I57" i="71"/>
  <c r="J57" i="71"/>
  <c r="K57" i="71" s="1"/>
  <c r="G58" i="71"/>
  <c r="L58" i="71" s="1"/>
  <c r="H58" i="71"/>
  <c r="I58" i="71"/>
  <c r="J58" i="71" s="1"/>
  <c r="K58" i="71" s="1"/>
  <c r="G59" i="71"/>
  <c r="L59" i="71" s="1"/>
  <c r="H59" i="71"/>
  <c r="I59" i="71" s="1"/>
  <c r="J59" i="71" s="1"/>
  <c r="K59" i="71" s="1"/>
  <c r="G60" i="71"/>
  <c r="H60" i="71"/>
  <c r="I60" i="71"/>
  <c r="J60" i="71" s="1"/>
  <c r="K60" i="71" s="1"/>
  <c r="G61" i="71"/>
  <c r="H61" i="71"/>
  <c r="I61" i="71" s="1"/>
  <c r="J61" i="71" s="1"/>
  <c r="K61" i="71" s="1"/>
  <c r="G62" i="71"/>
  <c r="H62" i="71"/>
  <c r="I62" i="71"/>
  <c r="J62" i="71"/>
  <c r="K62" i="71"/>
  <c r="L62" i="71"/>
  <c r="N29" i="73" l="1"/>
  <c r="E29" i="73" s="1"/>
  <c r="N31" i="73"/>
  <c r="E31" i="73" s="1"/>
  <c r="N57" i="73"/>
  <c r="E57" i="73" s="1"/>
  <c r="N15" i="73"/>
  <c r="E15" i="73" s="1"/>
  <c r="N44" i="73"/>
  <c r="E44" i="73" s="1"/>
  <c r="N54" i="73"/>
  <c r="E54" i="73" s="1"/>
  <c r="N40" i="73"/>
  <c r="E40" i="73" s="1"/>
  <c r="N52" i="73"/>
  <c r="E52" i="73" s="1"/>
  <c r="N36" i="73"/>
  <c r="E36" i="73" s="1"/>
  <c r="N23" i="73"/>
  <c r="E23" i="73" s="1"/>
  <c r="N30" i="73"/>
  <c r="E30" i="73" s="1"/>
  <c r="N46" i="73"/>
  <c r="E46" i="73" s="1"/>
  <c r="N47" i="73"/>
  <c r="E47" i="73" s="1"/>
  <c r="N14" i="73"/>
  <c r="E14" i="73" s="1"/>
  <c r="N10" i="73"/>
  <c r="M54" i="72"/>
  <c r="N54" i="72" s="1"/>
  <c r="E54" i="72" s="1"/>
  <c r="M22" i="72"/>
  <c r="N30" i="72"/>
  <c r="E30" i="72" s="1"/>
  <c r="N37" i="72"/>
  <c r="E37" i="72" s="1"/>
  <c r="N56" i="72"/>
  <c r="E56" i="72" s="1"/>
  <c r="M23" i="72"/>
  <c r="N23" i="72" s="1"/>
  <c r="E23" i="72" s="1"/>
  <c r="M21" i="72"/>
  <c r="N21" i="72" s="1"/>
  <c r="E21" i="72" s="1"/>
  <c r="N53" i="72"/>
  <c r="E53" i="72" s="1"/>
  <c r="M10" i="72"/>
  <c r="N10" i="72" s="1"/>
  <c r="M25" i="72"/>
  <c r="N25" i="72" s="1"/>
  <c r="E25" i="72" s="1"/>
  <c r="N14" i="72"/>
  <c r="E14" i="72" s="1"/>
  <c r="N55" i="72"/>
  <c r="E55" i="72" s="1"/>
  <c r="N48" i="72"/>
  <c r="E48" i="72" s="1"/>
  <c r="M28" i="72"/>
  <c r="N28" i="72" s="1"/>
  <c r="E28" i="72" s="1"/>
  <c r="M26" i="72"/>
  <c r="N26" i="72" s="1"/>
  <c r="E26" i="72" s="1"/>
  <c r="N62" i="72"/>
  <c r="E62" i="72" s="1"/>
  <c r="N12" i="72"/>
  <c r="E12" i="72" s="1"/>
  <c r="M41" i="72"/>
  <c r="N41" i="72" s="1"/>
  <c r="E41" i="72" s="1"/>
  <c r="M31" i="72"/>
  <c r="N31" i="72" s="1"/>
  <c r="E31" i="72" s="1"/>
  <c r="M11" i="72"/>
  <c r="N11" i="72" s="1"/>
  <c r="E11" i="72" s="1"/>
  <c r="N61" i="72"/>
  <c r="E61" i="72" s="1"/>
  <c r="N40" i="72"/>
  <c r="E40" i="72" s="1"/>
  <c r="M49" i="72"/>
  <c r="N49" i="72" s="1"/>
  <c r="E49" i="72" s="1"/>
  <c r="N22" i="72"/>
  <c r="E22" i="72" s="1"/>
  <c r="N17" i="72"/>
  <c r="E17" i="72" s="1"/>
  <c r="M60" i="72"/>
  <c r="N60" i="72" s="1"/>
  <c r="E60" i="72" s="1"/>
  <c r="M39" i="72"/>
  <c r="M27" i="72"/>
  <c r="N27" i="72" s="1"/>
  <c r="E27" i="72" s="1"/>
  <c r="M47" i="72"/>
  <c r="N47" i="72" s="1"/>
  <c r="E47" i="72" s="1"/>
  <c r="M35" i="72"/>
  <c r="N35" i="72" s="1"/>
  <c r="E35" i="72" s="1"/>
  <c r="M36" i="72"/>
  <c r="N36" i="72" s="1"/>
  <c r="E36" i="72" s="1"/>
  <c r="M45" i="72"/>
  <c r="N45" i="72" s="1"/>
  <c r="E45" i="72" s="1"/>
  <c r="N29" i="72"/>
  <c r="E29" i="72" s="1"/>
  <c r="N39" i="72"/>
  <c r="E39" i="72" s="1"/>
  <c r="N32" i="72"/>
  <c r="E32" i="72" s="1"/>
  <c r="M51" i="72"/>
  <c r="N51" i="72" s="1"/>
  <c r="E51" i="72" s="1"/>
  <c r="L13" i="71"/>
  <c r="L53" i="71"/>
  <c r="L37" i="71"/>
  <c r="L45" i="71"/>
  <c r="L21" i="71"/>
  <c r="L29" i="71"/>
  <c r="L61" i="71"/>
  <c r="L56" i="71"/>
  <c r="L49" i="71"/>
  <c r="L36" i="71"/>
  <c r="L31" i="71"/>
  <c r="L20" i="71"/>
  <c r="L15" i="71"/>
  <c r="L14" i="71"/>
  <c r="L54" i="71"/>
  <c r="L60" i="71"/>
  <c r="L55" i="71"/>
  <c r="L51" i="71"/>
  <c r="L42" i="71"/>
  <c r="I7" i="71"/>
  <c r="L32" i="71"/>
  <c r="L30" i="71"/>
  <c r="L27" i="71"/>
  <c r="L16" i="71"/>
  <c r="L40" i="71"/>
  <c r="L38" i="71"/>
  <c r="L33" i="71"/>
  <c r="L26" i="71"/>
  <c r="L17" i="71"/>
  <c r="L12" i="71"/>
  <c r="L10" i="71"/>
  <c r="B6" i="70"/>
  <c r="B7" i="70"/>
  <c r="E10" i="70"/>
  <c r="G10" i="70"/>
  <c r="I6" i="70" s="1"/>
  <c r="H10" i="70"/>
  <c r="I10" i="70"/>
  <c r="J10" i="70" s="1"/>
  <c r="K10" i="70" s="1"/>
  <c r="G11" i="70"/>
  <c r="L11" i="70" s="1"/>
  <c r="H11" i="70"/>
  <c r="I11" i="70" s="1"/>
  <c r="J11" i="70" s="1"/>
  <c r="K11" i="70" s="1"/>
  <c r="G12" i="70"/>
  <c r="H12" i="70"/>
  <c r="I12" i="70" s="1"/>
  <c r="J12" i="70" s="1"/>
  <c r="K12" i="70" s="1"/>
  <c r="G13" i="70"/>
  <c r="H13" i="70"/>
  <c r="I13" i="70" s="1"/>
  <c r="J13" i="70" s="1"/>
  <c r="K13" i="70" s="1"/>
  <c r="G14" i="70"/>
  <c r="H14" i="70"/>
  <c r="I14" i="70"/>
  <c r="J14" i="70"/>
  <c r="K14" i="70"/>
  <c r="L14" i="70"/>
  <c r="G15" i="70"/>
  <c r="H15" i="70"/>
  <c r="I15" i="70"/>
  <c r="J15" i="70"/>
  <c r="K15" i="70"/>
  <c r="L15" i="70"/>
  <c r="G16" i="70"/>
  <c r="L16" i="70" s="1"/>
  <c r="H16" i="70"/>
  <c r="I16" i="70"/>
  <c r="J16" i="70"/>
  <c r="K16" i="70"/>
  <c r="G17" i="70"/>
  <c r="H17" i="70"/>
  <c r="I17" i="70"/>
  <c r="J17" i="70"/>
  <c r="K17" i="70" s="1"/>
  <c r="G18" i="70"/>
  <c r="L18" i="70" s="1"/>
  <c r="H18" i="70"/>
  <c r="I18" i="70"/>
  <c r="J18" i="70" s="1"/>
  <c r="K18" i="70" s="1"/>
  <c r="G19" i="70"/>
  <c r="H19" i="70"/>
  <c r="I19" i="70" s="1"/>
  <c r="J19" i="70" s="1"/>
  <c r="K19" i="70" s="1"/>
  <c r="G20" i="70"/>
  <c r="L20" i="70" s="1"/>
  <c r="H20" i="70"/>
  <c r="I20" i="70"/>
  <c r="J20" i="70" s="1"/>
  <c r="K20" i="70" s="1"/>
  <c r="G21" i="70"/>
  <c r="H21" i="70"/>
  <c r="I21" i="70" s="1"/>
  <c r="J21" i="70" s="1"/>
  <c r="K21" i="70" s="1"/>
  <c r="G22" i="70"/>
  <c r="H22" i="70"/>
  <c r="I22" i="70"/>
  <c r="J22" i="70"/>
  <c r="K22" i="70"/>
  <c r="L22" i="70"/>
  <c r="G23" i="70"/>
  <c r="H23" i="70"/>
  <c r="I23" i="70"/>
  <c r="J23" i="70"/>
  <c r="K23" i="70"/>
  <c r="G24" i="70"/>
  <c r="L24" i="70" s="1"/>
  <c r="H24" i="70"/>
  <c r="I24" i="70"/>
  <c r="J24" i="70"/>
  <c r="K24" i="70"/>
  <c r="G25" i="70"/>
  <c r="H25" i="70"/>
  <c r="I25" i="70"/>
  <c r="J25" i="70"/>
  <c r="K25" i="70" s="1"/>
  <c r="G26" i="70"/>
  <c r="L26" i="70" s="1"/>
  <c r="H26" i="70"/>
  <c r="I26" i="70"/>
  <c r="J26" i="70" s="1"/>
  <c r="K26" i="70" s="1"/>
  <c r="G27" i="70"/>
  <c r="L27" i="70" s="1"/>
  <c r="H27" i="70"/>
  <c r="I27" i="70" s="1"/>
  <c r="J27" i="70" s="1"/>
  <c r="K27" i="70" s="1"/>
  <c r="G28" i="70"/>
  <c r="L28" i="70" s="1"/>
  <c r="H28" i="70"/>
  <c r="I28" i="70"/>
  <c r="J28" i="70" s="1"/>
  <c r="K28" i="70" s="1"/>
  <c r="G29" i="70"/>
  <c r="H29" i="70"/>
  <c r="I29" i="70" s="1"/>
  <c r="J29" i="70" s="1"/>
  <c r="K29" i="70" s="1"/>
  <c r="L29" i="70"/>
  <c r="G30" i="70"/>
  <c r="H30" i="70"/>
  <c r="I30" i="70"/>
  <c r="J30" i="70"/>
  <c r="K30" i="70"/>
  <c r="L30" i="70"/>
  <c r="G31" i="70"/>
  <c r="H31" i="70"/>
  <c r="I31" i="70"/>
  <c r="J31" i="70"/>
  <c r="K31" i="70"/>
  <c r="G32" i="70"/>
  <c r="L32" i="70" s="1"/>
  <c r="H32" i="70"/>
  <c r="I32" i="70"/>
  <c r="J32" i="70"/>
  <c r="K32" i="70"/>
  <c r="G33" i="70"/>
  <c r="H33" i="70"/>
  <c r="I33" i="70" s="1"/>
  <c r="J33" i="70" s="1"/>
  <c r="K33" i="70" s="1"/>
  <c r="G34" i="70"/>
  <c r="L34" i="70" s="1"/>
  <c r="H34" i="70"/>
  <c r="I34" i="70"/>
  <c r="J34" i="70" s="1"/>
  <c r="K34" i="70" s="1"/>
  <c r="G35" i="70"/>
  <c r="H35" i="70"/>
  <c r="I35" i="70" s="1"/>
  <c r="J35" i="70" s="1"/>
  <c r="K35" i="70" s="1"/>
  <c r="G36" i="70"/>
  <c r="L36" i="70" s="1"/>
  <c r="H36" i="70"/>
  <c r="I36" i="70"/>
  <c r="J36" i="70" s="1"/>
  <c r="K36" i="70" s="1"/>
  <c r="G37" i="70"/>
  <c r="H37" i="70"/>
  <c r="I37" i="70" s="1"/>
  <c r="J37" i="70" s="1"/>
  <c r="K37" i="70" s="1"/>
  <c r="L37" i="70"/>
  <c r="G38" i="70"/>
  <c r="H38" i="70"/>
  <c r="I38" i="70"/>
  <c r="J38" i="70"/>
  <c r="K38" i="70"/>
  <c r="L38" i="70"/>
  <c r="G39" i="70"/>
  <c r="H39" i="70"/>
  <c r="I39" i="70"/>
  <c r="J39" i="70"/>
  <c r="K39" i="70" s="1"/>
  <c r="L39" i="70"/>
  <c r="G40" i="70"/>
  <c r="L40" i="70" s="1"/>
  <c r="H40" i="70"/>
  <c r="I40" i="70"/>
  <c r="J40" i="70"/>
  <c r="K40" i="70" s="1"/>
  <c r="G41" i="70"/>
  <c r="H41" i="70"/>
  <c r="I41" i="70"/>
  <c r="J41" i="70"/>
  <c r="K41" i="70" s="1"/>
  <c r="G42" i="70"/>
  <c r="L42" i="70" s="1"/>
  <c r="H42" i="70"/>
  <c r="I42" i="70"/>
  <c r="J42" i="70" s="1"/>
  <c r="K42" i="70" s="1"/>
  <c r="G43" i="70"/>
  <c r="H43" i="70"/>
  <c r="I43" i="70" s="1"/>
  <c r="J43" i="70" s="1"/>
  <c r="K43" i="70" s="1"/>
  <c r="G44" i="70"/>
  <c r="L44" i="70" s="1"/>
  <c r="H44" i="70"/>
  <c r="I44" i="70"/>
  <c r="J44" i="70" s="1"/>
  <c r="K44" i="70" s="1"/>
  <c r="G45" i="70"/>
  <c r="H45" i="70"/>
  <c r="I45" i="70" s="1"/>
  <c r="J45" i="70" s="1"/>
  <c r="K45" i="70" s="1"/>
  <c r="L45" i="70"/>
  <c r="G46" i="70"/>
  <c r="H46" i="70"/>
  <c r="I46" i="70"/>
  <c r="J46" i="70"/>
  <c r="K46" i="70"/>
  <c r="L46" i="70"/>
  <c r="G47" i="70"/>
  <c r="H47" i="70"/>
  <c r="I47" i="70"/>
  <c r="J47" i="70"/>
  <c r="K47" i="70"/>
  <c r="L47" i="70"/>
  <c r="G48" i="70"/>
  <c r="L48" i="70" s="1"/>
  <c r="H48" i="70"/>
  <c r="I48" i="70"/>
  <c r="J48" i="70" s="1"/>
  <c r="K48" i="70" s="1"/>
  <c r="G49" i="70"/>
  <c r="H49" i="70"/>
  <c r="I49" i="70"/>
  <c r="J49" i="70"/>
  <c r="K49" i="70" s="1"/>
  <c r="G50" i="70"/>
  <c r="L50" i="70" s="1"/>
  <c r="H50" i="70"/>
  <c r="I50" i="70" s="1"/>
  <c r="J50" i="70" s="1"/>
  <c r="K50" i="70" s="1"/>
  <c r="G51" i="70"/>
  <c r="H51" i="70"/>
  <c r="I51" i="70" s="1"/>
  <c r="J51" i="70" s="1"/>
  <c r="K51" i="70" s="1"/>
  <c r="G52" i="70"/>
  <c r="L52" i="70" s="1"/>
  <c r="H52" i="70"/>
  <c r="I52" i="70"/>
  <c r="J52" i="70" s="1"/>
  <c r="K52" i="70" s="1"/>
  <c r="G53" i="70"/>
  <c r="H53" i="70"/>
  <c r="I53" i="70" s="1"/>
  <c r="J53" i="70" s="1"/>
  <c r="K53" i="70" s="1"/>
  <c r="L53" i="70"/>
  <c r="G54" i="70"/>
  <c r="H54" i="70"/>
  <c r="I54" i="70"/>
  <c r="J54" i="70"/>
  <c r="K54" i="70"/>
  <c r="L54" i="70"/>
  <c r="G55" i="70"/>
  <c r="H55" i="70"/>
  <c r="I55" i="70"/>
  <c r="J55" i="70"/>
  <c r="K55" i="70"/>
  <c r="L55" i="70"/>
  <c r="G56" i="70"/>
  <c r="L56" i="70" s="1"/>
  <c r="H56" i="70"/>
  <c r="I56" i="70"/>
  <c r="J56" i="70"/>
  <c r="K56" i="70" s="1"/>
  <c r="G57" i="70"/>
  <c r="L57" i="70" s="1"/>
  <c r="H57" i="70"/>
  <c r="I57" i="70"/>
  <c r="J57" i="70"/>
  <c r="K57" i="70" s="1"/>
  <c r="G58" i="70"/>
  <c r="L58" i="70" s="1"/>
  <c r="H58" i="70"/>
  <c r="I58" i="70"/>
  <c r="J58" i="70" s="1"/>
  <c r="K58" i="70" s="1"/>
  <c r="G59" i="70"/>
  <c r="L59" i="70" s="1"/>
  <c r="H59" i="70"/>
  <c r="I59" i="70" s="1"/>
  <c r="J59" i="70" s="1"/>
  <c r="K59" i="70" s="1"/>
  <c r="G60" i="70"/>
  <c r="L60" i="70" s="1"/>
  <c r="H60" i="70"/>
  <c r="I60" i="70"/>
  <c r="J60" i="70" s="1"/>
  <c r="K60" i="70" s="1"/>
  <c r="G61" i="70"/>
  <c r="H61" i="70"/>
  <c r="I61" i="70" s="1"/>
  <c r="J61" i="70" s="1"/>
  <c r="K61" i="70" s="1"/>
  <c r="L61" i="70"/>
  <c r="G62" i="70"/>
  <c r="H62" i="70"/>
  <c r="I62" i="70"/>
  <c r="J62" i="70"/>
  <c r="K62" i="70"/>
  <c r="L62" i="70"/>
  <c r="M22" i="71" l="1"/>
  <c r="N22" i="71" s="1"/>
  <c r="E22" i="71" s="1"/>
  <c r="M62" i="71"/>
  <c r="N62" i="71" s="1"/>
  <c r="E62" i="71" s="1"/>
  <c r="M14" i="71"/>
  <c r="M29" i="71"/>
  <c r="N29" i="71" s="1"/>
  <c r="E29" i="71" s="1"/>
  <c r="M38" i="71"/>
  <c r="M30" i="71"/>
  <c r="N30" i="71" s="1"/>
  <c r="E30" i="71" s="1"/>
  <c r="M53" i="71"/>
  <c r="N53" i="71" s="1"/>
  <c r="E53" i="71" s="1"/>
  <c r="M54" i="71"/>
  <c r="N54" i="71" s="1"/>
  <c r="E54" i="71" s="1"/>
  <c r="M45" i="71"/>
  <c r="M46" i="71"/>
  <c r="N46" i="71" s="1"/>
  <c r="E46" i="71" s="1"/>
  <c r="M39" i="71"/>
  <c r="N39" i="71" s="1"/>
  <c r="E39" i="71" s="1"/>
  <c r="M59" i="71"/>
  <c r="N59" i="71" s="1"/>
  <c r="E59" i="71" s="1"/>
  <c r="M26" i="71"/>
  <c r="N26" i="71" s="1"/>
  <c r="E26" i="71" s="1"/>
  <c r="M43" i="71"/>
  <c r="N43" i="71" s="1"/>
  <c r="E43" i="71" s="1"/>
  <c r="M23" i="71"/>
  <c r="N23" i="71" s="1"/>
  <c r="E23" i="71" s="1"/>
  <c r="M24" i="71"/>
  <c r="N24" i="71" s="1"/>
  <c r="E24" i="71" s="1"/>
  <c r="N31" i="71"/>
  <c r="E31" i="71" s="1"/>
  <c r="N45" i="71"/>
  <c r="E45" i="71" s="1"/>
  <c r="M40" i="71"/>
  <c r="M11" i="71"/>
  <c r="N11" i="71" s="1"/>
  <c r="E11" i="71" s="1"/>
  <c r="M31" i="71"/>
  <c r="N14" i="71"/>
  <c r="E14" i="71" s="1"/>
  <c r="M18" i="71"/>
  <c r="N18" i="71" s="1"/>
  <c r="E18" i="71" s="1"/>
  <c r="N36" i="71"/>
  <c r="E36" i="71" s="1"/>
  <c r="M25" i="71"/>
  <c r="N25" i="71" s="1"/>
  <c r="E25" i="71" s="1"/>
  <c r="M48" i="71"/>
  <c r="N48" i="71" s="1"/>
  <c r="E48" i="71" s="1"/>
  <c r="N10" i="71"/>
  <c r="M32" i="71"/>
  <c r="N32" i="71" s="1"/>
  <c r="E32" i="71" s="1"/>
  <c r="M55" i="71"/>
  <c r="N55" i="71" s="1"/>
  <c r="E55" i="71" s="1"/>
  <c r="M58" i="71"/>
  <c r="N58" i="71" s="1"/>
  <c r="E58" i="71" s="1"/>
  <c r="M36" i="71"/>
  <c r="M56" i="71"/>
  <c r="N56" i="71" s="1"/>
  <c r="E56" i="71" s="1"/>
  <c r="M17" i="71"/>
  <c r="M12" i="71"/>
  <c r="N12" i="71" s="1"/>
  <c r="E12" i="71" s="1"/>
  <c r="N21" i="71"/>
  <c r="E21" i="71" s="1"/>
  <c r="M57" i="71"/>
  <c r="N57" i="71" s="1"/>
  <c r="E57" i="71" s="1"/>
  <c r="M35" i="71"/>
  <c r="N35" i="71" s="1"/>
  <c r="E35" i="71" s="1"/>
  <c r="M20" i="71"/>
  <c r="M52" i="71"/>
  <c r="N52" i="71" s="1"/>
  <c r="E52" i="71" s="1"/>
  <c r="N49" i="71"/>
  <c r="E49" i="71" s="1"/>
  <c r="M50" i="71"/>
  <c r="N50" i="71" s="1"/>
  <c r="E50" i="71" s="1"/>
  <c r="N40" i="71"/>
  <c r="E40" i="71" s="1"/>
  <c r="M33" i="71"/>
  <c r="N33" i="71" s="1"/>
  <c r="E33" i="71" s="1"/>
  <c r="M13" i="71"/>
  <c r="M60" i="71"/>
  <c r="N60" i="71" s="1"/>
  <c r="E60" i="71" s="1"/>
  <c r="M47" i="71"/>
  <c r="N47" i="71" s="1"/>
  <c r="E47" i="71" s="1"/>
  <c r="N61" i="71"/>
  <c r="E61" i="71" s="1"/>
  <c r="M27" i="71"/>
  <c r="N27" i="71" s="1"/>
  <c r="E27" i="71" s="1"/>
  <c r="N17" i="71"/>
  <c r="E17" i="71" s="1"/>
  <c r="N15" i="71"/>
  <c r="E15" i="71" s="1"/>
  <c r="M19" i="71"/>
  <c r="N19" i="71" s="1"/>
  <c r="E19" i="71" s="1"/>
  <c r="M34" i="71"/>
  <c r="N34" i="71" s="1"/>
  <c r="E34" i="71" s="1"/>
  <c r="N20" i="71"/>
  <c r="E20" i="71" s="1"/>
  <c r="M37" i="71"/>
  <c r="N37" i="71" s="1"/>
  <c r="E37" i="71" s="1"/>
  <c r="M15" i="71"/>
  <c r="M41" i="71"/>
  <c r="N41" i="71" s="1"/>
  <c r="E41" i="71" s="1"/>
  <c r="N38" i="71"/>
  <c r="E38" i="71" s="1"/>
  <c r="M10" i="71"/>
  <c r="M28" i="71"/>
  <c r="N28" i="71" s="1"/>
  <c r="E28" i="71" s="1"/>
  <c r="M44" i="71"/>
  <c r="N44" i="71" s="1"/>
  <c r="E44" i="71" s="1"/>
  <c r="M42" i="71"/>
  <c r="N42" i="71" s="1"/>
  <c r="E42" i="71" s="1"/>
  <c r="M16" i="71"/>
  <c r="N16" i="71" s="1"/>
  <c r="E16" i="71" s="1"/>
  <c r="M51" i="71"/>
  <c r="N51" i="71" s="1"/>
  <c r="E51" i="71" s="1"/>
  <c r="N13" i="71"/>
  <c r="E13" i="71" s="1"/>
  <c r="M49" i="71"/>
  <c r="M61" i="71"/>
  <c r="M21" i="71"/>
  <c r="L13" i="70"/>
  <c r="L21" i="70"/>
  <c r="L51" i="70"/>
  <c r="L49" i="70"/>
  <c r="L31" i="70"/>
  <c r="L23" i="70"/>
  <c r="L19" i="70"/>
  <c r="I7" i="70"/>
  <c r="M39" i="70" s="1"/>
  <c r="N39" i="70" s="1"/>
  <c r="E39" i="70" s="1"/>
  <c r="L43" i="70"/>
  <c r="L41" i="70"/>
  <c r="L12" i="70"/>
  <c r="M19" i="70"/>
  <c r="L17" i="70"/>
  <c r="L35" i="70"/>
  <c r="L33" i="70"/>
  <c r="L25" i="70"/>
  <c r="L10" i="70"/>
  <c r="B6" i="69"/>
  <c r="B7" i="69"/>
  <c r="E10" i="69"/>
  <c r="G10" i="69"/>
  <c r="I6" i="69" s="1"/>
  <c r="H10" i="69"/>
  <c r="I10" i="69"/>
  <c r="J10" i="69" s="1"/>
  <c r="K10" i="69" s="1"/>
  <c r="G11" i="69"/>
  <c r="L11" i="69" s="1"/>
  <c r="H11" i="69"/>
  <c r="I11" i="69" s="1"/>
  <c r="J11" i="69" s="1"/>
  <c r="K11" i="69" s="1"/>
  <c r="G12" i="69"/>
  <c r="H12" i="69"/>
  <c r="I12" i="69" s="1"/>
  <c r="J12" i="69" s="1"/>
  <c r="K12" i="69" s="1"/>
  <c r="G13" i="69"/>
  <c r="H13" i="69"/>
  <c r="I13" i="69" s="1"/>
  <c r="J13" i="69" s="1"/>
  <c r="K13" i="69" s="1"/>
  <c r="G14" i="69"/>
  <c r="H14" i="69"/>
  <c r="I14" i="69" s="1"/>
  <c r="J14" i="69" s="1"/>
  <c r="K14" i="69" s="1"/>
  <c r="G15" i="69"/>
  <c r="H15" i="69"/>
  <c r="I15" i="69"/>
  <c r="J15" i="69"/>
  <c r="K15" i="69"/>
  <c r="G16" i="69"/>
  <c r="H16" i="69"/>
  <c r="I16" i="69"/>
  <c r="J16" i="69"/>
  <c r="K16" i="69"/>
  <c r="G17" i="69"/>
  <c r="H17" i="69"/>
  <c r="I17" i="69"/>
  <c r="J17" i="69"/>
  <c r="K17" i="69" s="1"/>
  <c r="G18" i="69"/>
  <c r="L18" i="69" s="1"/>
  <c r="H18" i="69"/>
  <c r="I18" i="69"/>
  <c r="J18" i="69" s="1"/>
  <c r="K18" i="69" s="1"/>
  <c r="G19" i="69"/>
  <c r="L19" i="69" s="1"/>
  <c r="H19" i="69"/>
  <c r="I19" i="69" s="1"/>
  <c r="J19" i="69" s="1"/>
  <c r="K19" i="69" s="1"/>
  <c r="G20" i="69"/>
  <c r="H20" i="69"/>
  <c r="I20" i="69"/>
  <c r="J20" i="69" s="1"/>
  <c r="K20" i="69" s="1"/>
  <c r="G21" i="69"/>
  <c r="H21" i="69"/>
  <c r="I21" i="69" s="1"/>
  <c r="J21" i="69" s="1"/>
  <c r="K21" i="69" s="1"/>
  <c r="G22" i="69"/>
  <c r="H22" i="69"/>
  <c r="I22" i="69" s="1"/>
  <c r="J22" i="69" s="1"/>
  <c r="K22" i="69" s="1"/>
  <c r="G23" i="69"/>
  <c r="H23" i="69"/>
  <c r="I23" i="69"/>
  <c r="J23" i="69"/>
  <c r="K23" i="69"/>
  <c r="G24" i="69"/>
  <c r="H24" i="69"/>
  <c r="I24" i="69"/>
  <c r="J24" i="69"/>
  <c r="K24" i="69"/>
  <c r="G25" i="69"/>
  <c r="H25" i="69"/>
  <c r="I25" i="69"/>
  <c r="J25" i="69"/>
  <c r="K25" i="69" s="1"/>
  <c r="G26" i="69"/>
  <c r="L26" i="69" s="1"/>
  <c r="H26" i="69"/>
  <c r="I26" i="69"/>
  <c r="J26" i="69" s="1"/>
  <c r="K26" i="69" s="1"/>
  <c r="G27" i="69"/>
  <c r="H27" i="69"/>
  <c r="I27" i="69" s="1"/>
  <c r="J27" i="69" s="1"/>
  <c r="K27" i="69" s="1"/>
  <c r="G28" i="69"/>
  <c r="L28" i="69" s="1"/>
  <c r="H28" i="69"/>
  <c r="I28" i="69"/>
  <c r="J28" i="69" s="1"/>
  <c r="K28" i="69" s="1"/>
  <c r="G29" i="69"/>
  <c r="H29" i="69"/>
  <c r="I29" i="69" s="1"/>
  <c r="J29" i="69" s="1"/>
  <c r="K29" i="69" s="1"/>
  <c r="G30" i="69"/>
  <c r="H30" i="69"/>
  <c r="I30" i="69" s="1"/>
  <c r="J30" i="69" s="1"/>
  <c r="K30" i="69" s="1"/>
  <c r="G31" i="69"/>
  <c r="H31" i="69"/>
  <c r="I31" i="69"/>
  <c r="J31" i="69"/>
  <c r="K31" i="69"/>
  <c r="G32" i="69"/>
  <c r="H32" i="69"/>
  <c r="I32" i="69"/>
  <c r="J32" i="69"/>
  <c r="K32" i="69"/>
  <c r="G33" i="69"/>
  <c r="L33" i="69" s="1"/>
  <c r="H33" i="69"/>
  <c r="I33" i="69"/>
  <c r="J33" i="69"/>
  <c r="K33" i="69" s="1"/>
  <c r="G34" i="69"/>
  <c r="H34" i="69"/>
  <c r="I34" i="69"/>
  <c r="J34" i="69" s="1"/>
  <c r="K34" i="69" s="1"/>
  <c r="G35" i="69"/>
  <c r="L35" i="69" s="1"/>
  <c r="H35" i="69"/>
  <c r="I35" i="69" s="1"/>
  <c r="J35" i="69" s="1"/>
  <c r="K35" i="69" s="1"/>
  <c r="G36" i="69"/>
  <c r="L36" i="69" s="1"/>
  <c r="H36" i="69"/>
  <c r="I36" i="69"/>
  <c r="J36" i="69" s="1"/>
  <c r="K36" i="69" s="1"/>
  <c r="G37" i="69"/>
  <c r="H37" i="69"/>
  <c r="I37" i="69" s="1"/>
  <c r="J37" i="69" s="1"/>
  <c r="K37" i="69" s="1"/>
  <c r="G38" i="69"/>
  <c r="H38" i="69"/>
  <c r="I38" i="69" s="1"/>
  <c r="J38" i="69" s="1"/>
  <c r="K38" i="69" s="1"/>
  <c r="G39" i="69"/>
  <c r="H39" i="69"/>
  <c r="I39" i="69"/>
  <c r="J39" i="69"/>
  <c r="K39" i="69"/>
  <c r="G40" i="69"/>
  <c r="H40" i="69"/>
  <c r="I40" i="69"/>
  <c r="J40" i="69"/>
  <c r="K40" i="69"/>
  <c r="G41" i="69"/>
  <c r="L41" i="69" s="1"/>
  <c r="H41" i="69"/>
  <c r="I41" i="69"/>
  <c r="J41" i="69"/>
  <c r="K41" i="69" s="1"/>
  <c r="G42" i="69"/>
  <c r="H42" i="69"/>
  <c r="I42" i="69"/>
  <c r="J42" i="69" s="1"/>
  <c r="K42" i="69" s="1"/>
  <c r="G43" i="69"/>
  <c r="L43" i="69" s="1"/>
  <c r="H43" i="69"/>
  <c r="I43" i="69" s="1"/>
  <c r="J43" i="69" s="1"/>
  <c r="K43" i="69" s="1"/>
  <c r="G44" i="69"/>
  <c r="L44" i="69" s="1"/>
  <c r="H44" i="69"/>
  <c r="I44" i="69"/>
  <c r="J44" i="69" s="1"/>
  <c r="K44" i="69" s="1"/>
  <c r="G45" i="69"/>
  <c r="H45" i="69"/>
  <c r="I45" i="69" s="1"/>
  <c r="J45" i="69" s="1"/>
  <c r="K45" i="69" s="1"/>
  <c r="G46" i="69"/>
  <c r="H46" i="69"/>
  <c r="I46" i="69" s="1"/>
  <c r="J46" i="69" s="1"/>
  <c r="K46" i="69" s="1"/>
  <c r="G47" i="69"/>
  <c r="H47" i="69"/>
  <c r="I47" i="69"/>
  <c r="J47" i="69"/>
  <c r="K47" i="69"/>
  <c r="G48" i="69"/>
  <c r="H48" i="69"/>
  <c r="I48" i="69"/>
  <c r="J48" i="69"/>
  <c r="K48" i="69"/>
  <c r="G49" i="69"/>
  <c r="H49" i="69"/>
  <c r="I49" i="69"/>
  <c r="J49" i="69"/>
  <c r="K49" i="69" s="1"/>
  <c r="G50" i="69"/>
  <c r="L50" i="69" s="1"/>
  <c r="H50" i="69"/>
  <c r="I50" i="69"/>
  <c r="J50" i="69" s="1"/>
  <c r="K50" i="69" s="1"/>
  <c r="G51" i="69"/>
  <c r="L51" i="69" s="1"/>
  <c r="H51" i="69"/>
  <c r="I51" i="69" s="1"/>
  <c r="J51" i="69" s="1"/>
  <c r="K51" i="69" s="1"/>
  <c r="G52" i="69"/>
  <c r="L52" i="69" s="1"/>
  <c r="H52" i="69"/>
  <c r="I52" i="69"/>
  <c r="J52" i="69" s="1"/>
  <c r="K52" i="69" s="1"/>
  <c r="G53" i="69"/>
  <c r="H53" i="69"/>
  <c r="I53" i="69" s="1"/>
  <c r="J53" i="69" s="1"/>
  <c r="K53" i="69" s="1"/>
  <c r="G54" i="69"/>
  <c r="H54" i="69"/>
  <c r="I54" i="69" s="1"/>
  <c r="J54" i="69" s="1"/>
  <c r="K54" i="69" s="1"/>
  <c r="G55" i="69"/>
  <c r="H55" i="69"/>
  <c r="I55" i="69"/>
  <c r="J55" i="69"/>
  <c r="K55" i="69"/>
  <c r="L55" i="69"/>
  <c r="G56" i="69"/>
  <c r="H56" i="69"/>
  <c r="I56" i="69"/>
  <c r="J56" i="69"/>
  <c r="K56" i="69"/>
  <c r="G57" i="69"/>
  <c r="L57" i="69" s="1"/>
  <c r="H57" i="69"/>
  <c r="I57" i="69"/>
  <c r="J57" i="69"/>
  <c r="K57" i="69" s="1"/>
  <c r="G58" i="69"/>
  <c r="H58" i="69"/>
  <c r="I58" i="69"/>
  <c r="J58" i="69" s="1"/>
  <c r="K58" i="69" s="1"/>
  <c r="G59" i="69"/>
  <c r="L59" i="69" s="1"/>
  <c r="H59" i="69"/>
  <c r="I59" i="69" s="1"/>
  <c r="J59" i="69" s="1"/>
  <c r="K59" i="69" s="1"/>
  <c r="G60" i="69"/>
  <c r="L60" i="69" s="1"/>
  <c r="H60" i="69"/>
  <c r="I60" i="69"/>
  <c r="J60" i="69" s="1"/>
  <c r="K60" i="69" s="1"/>
  <c r="G61" i="69"/>
  <c r="H61" i="69"/>
  <c r="I61" i="69" s="1"/>
  <c r="J61" i="69" s="1"/>
  <c r="K61" i="69" s="1"/>
  <c r="G62" i="69"/>
  <c r="H62" i="69"/>
  <c r="I62" i="69" s="1"/>
  <c r="J62" i="69" s="1"/>
  <c r="K62" i="69" s="1"/>
  <c r="M10" i="70" l="1"/>
  <c r="M59" i="70"/>
  <c r="N59" i="70" s="1"/>
  <c r="E59" i="70" s="1"/>
  <c r="M44" i="70"/>
  <c r="N44" i="70" s="1"/>
  <c r="E44" i="70" s="1"/>
  <c r="N19" i="70"/>
  <c r="E19" i="70" s="1"/>
  <c r="N25" i="70"/>
  <c r="E25" i="70" s="1"/>
  <c r="N41" i="70"/>
  <c r="E41" i="70" s="1"/>
  <c r="M48" i="70"/>
  <c r="N48" i="70" s="1"/>
  <c r="E48" i="70" s="1"/>
  <c r="M61" i="70"/>
  <c r="N61" i="70" s="1"/>
  <c r="E61" i="70" s="1"/>
  <c r="M17" i="70"/>
  <c r="M25" i="70"/>
  <c r="M43" i="70"/>
  <c r="N43" i="70" s="1"/>
  <c r="E43" i="70" s="1"/>
  <c r="M47" i="70"/>
  <c r="N47" i="70" s="1"/>
  <c r="E47" i="70" s="1"/>
  <c r="N35" i="70"/>
  <c r="E35" i="70" s="1"/>
  <c r="M34" i="70"/>
  <c r="N34" i="70" s="1"/>
  <c r="E34" i="70" s="1"/>
  <c r="M51" i="70"/>
  <c r="M20" i="70"/>
  <c r="N20" i="70" s="1"/>
  <c r="E20" i="70" s="1"/>
  <c r="M11" i="70"/>
  <c r="N11" i="70" s="1"/>
  <c r="E11" i="70" s="1"/>
  <c r="M33" i="70"/>
  <c r="N33" i="70" s="1"/>
  <c r="E33" i="70" s="1"/>
  <c r="M31" i="70"/>
  <c r="N31" i="70" s="1"/>
  <c r="E31" i="70" s="1"/>
  <c r="M16" i="70"/>
  <c r="N16" i="70" s="1"/>
  <c r="E16" i="70" s="1"/>
  <c r="N10" i="70"/>
  <c r="M24" i="70"/>
  <c r="N24" i="70" s="1"/>
  <c r="E24" i="70" s="1"/>
  <c r="M35" i="70"/>
  <c r="M50" i="70"/>
  <c r="N50" i="70" s="1"/>
  <c r="E50" i="70" s="1"/>
  <c r="M49" i="70"/>
  <c r="N49" i="70" s="1"/>
  <c r="E49" i="70" s="1"/>
  <c r="M27" i="70"/>
  <c r="N27" i="70" s="1"/>
  <c r="E27" i="70" s="1"/>
  <c r="M26" i="70"/>
  <c r="N26" i="70" s="1"/>
  <c r="E26" i="70" s="1"/>
  <c r="M15" i="70"/>
  <c r="N15" i="70" s="1"/>
  <c r="E15" i="70" s="1"/>
  <c r="M58" i="70"/>
  <c r="N58" i="70" s="1"/>
  <c r="E58" i="70" s="1"/>
  <c r="M55" i="70"/>
  <c r="N55" i="70" s="1"/>
  <c r="E55" i="70" s="1"/>
  <c r="M18" i="70"/>
  <c r="N18" i="70" s="1"/>
  <c r="E18" i="70" s="1"/>
  <c r="M41" i="70"/>
  <c r="M42" i="70"/>
  <c r="N42" i="70" s="1"/>
  <c r="E42" i="70" s="1"/>
  <c r="N51" i="70"/>
  <c r="E51" i="70" s="1"/>
  <c r="M52" i="70"/>
  <c r="N52" i="70" s="1"/>
  <c r="E52" i="70" s="1"/>
  <c r="M29" i="70"/>
  <c r="N29" i="70" s="1"/>
  <c r="E29" i="70" s="1"/>
  <c r="M37" i="70"/>
  <c r="N37" i="70" s="1"/>
  <c r="E37" i="70" s="1"/>
  <c r="M38" i="70"/>
  <c r="N38" i="70" s="1"/>
  <c r="E38" i="70" s="1"/>
  <c r="M13" i="70"/>
  <c r="N13" i="70" s="1"/>
  <c r="E13" i="70" s="1"/>
  <c r="M53" i="70"/>
  <c r="N53" i="70" s="1"/>
  <c r="E53" i="70" s="1"/>
  <c r="M54" i="70"/>
  <c r="N54" i="70" s="1"/>
  <c r="E54" i="70" s="1"/>
  <c r="M22" i="70"/>
  <c r="N22" i="70" s="1"/>
  <c r="E22" i="70" s="1"/>
  <c r="M30" i="70"/>
  <c r="N30" i="70" s="1"/>
  <c r="E30" i="70" s="1"/>
  <c r="M28" i="70"/>
  <c r="N28" i="70" s="1"/>
  <c r="E28" i="70" s="1"/>
  <c r="M45" i="70"/>
  <c r="N45" i="70" s="1"/>
  <c r="E45" i="70" s="1"/>
  <c r="M14" i="70"/>
  <c r="N14" i="70" s="1"/>
  <c r="E14" i="70" s="1"/>
  <c r="M21" i="70"/>
  <c r="N21" i="70" s="1"/>
  <c r="E21" i="70" s="1"/>
  <c r="M46" i="70"/>
  <c r="N46" i="70" s="1"/>
  <c r="E46" i="70" s="1"/>
  <c r="M36" i="70"/>
  <c r="N36" i="70" s="1"/>
  <c r="E36" i="70" s="1"/>
  <c r="M56" i="70"/>
  <c r="N56" i="70" s="1"/>
  <c r="E56" i="70" s="1"/>
  <c r="M32" i="70"/>
  <c r="N32" i="70" s="1"/>
  <c r="E32" i="70" s="1"/>
  <c r="M40" i="70"/>
  <c r="N40" i="70" s="1"/>
  <c r="E40" i="70" s="1"/>
  <c r="M62" i="70"/>
  <c r="N62" i="70" s="1"/>
  <c r="E62" i="70" s="1"/>
  <c r="N17" i="70"/>
  <c r="E17" i="70" s="1"/>
  <c r="M57" i="70"/>
  <c r="N57" i="70" s="1"/>
  <c r="E57" i="70" s="1"/>
  <c r="M23" i="70"/>
  <c r="N23" i="70" s="1"/>
  <c r="E23" i="70" s="1"/>
  <c r="M12" i="70"/>
  <c r="N12" i="70" s="1"/>
  <c r="E12" i="70" s="1"/>
  <c r="M60" i="70"/>
  <c r="N60" i="70" s="1"/>
  <c r="E60" i="70" s="1"/>
  <c r="M36" i="69"/>
  <c r="N41" i="69"/>
  <c r="E41" i="69" s="1"/>
  <c r="M55" i="69"/>
  <c r="N55" i="69" s="1"/>
  <c r="E55" i="69" s="1"/>
  <c r="M25" i="69"/>
  <c r="I7" i="69"/>
  <c r="M62" i="69" s="1"/>
  <c r="M13" i="69"/>
  <c r="L16" i="69"/>
  <c r="N16" i="69" s="1"/>
  <c r="E16" i="69" s="1"/>
  <c r="L24" i="69"/>
  <c r="N24" i="69" s="1"/>
  <c r="E24" i="69" s="1"/>
  <c r="L32" i="69"/>
  <c r="L40" i="69"/>
  <c r="L48" i="69"/>
  <c r="L56" i="69"/>
  <c r="L13" i="69"/>
  <c r="L14" i="69"/>
  <c r="L22" i="69"/>
  <c r="N22" i="69" s="1"/>
  <c r="E22" i="69" s="1"/>
  <c r="L15" i="69"/>
  <c r="N15" i="69" s="1"/>
  <c r="E15" i="69" s="1"/>
  <c r="L31" i="69"/>
  <c r="L39" i="69"/>
  <c r="N39" i="69" s="1"/>
  <c r="E39" i="69" s="1"/>
  <c r="L47" i="69"/>
  <c r="L21" i="69"/>
  <c r="L53" i="69"/>
  <c r="L30" i="69"/>
  <c r="N30" i="69" s="1"/>
  <c r="E30" i="69" s="1"/>
  <c r="L38" i="69"/>
  <c r="N38" i="69" s="1"/>
  <c r="E38" i="69" s="1"/>
  <c r="L54" i="69"/>
  <c r="L62" i="69"/>
  <c r="L23" i="69"/>
  <c r="N23" i="69" s="1"/>
  <c r="E23" i="69" s="1"/>
  <c r="L37" i="69"/>
  <c r="L61" i="69"/>
  <c r="L46" i="69"/>
  <c r="L29" i="69"/>
  <c r="N29" i="69" s="1"/>
  <c r="E29" i="69" s="1"/>
  <c r="L45" i="69"/>
  <c r="N45" i="69" s="1"/>
  <c r="E45" i="69" s="1"/>
  <c r="M60" i="69"/>
  <c r="N60" i="69" s="1"/>
  <c r="E60" i="69" s="1"/>
  <c r="N44" i="69"/>
  <c r="E44" i="69" s="1"/>
  <c r="M33" i="69"/>
  <c r="M50" i="69"/>
  <c r="N50" i="69" s="1"/>
  <c r="E50" i="69" s="1"/>
  <c r="M46" i="69"/>
  <c r="M40" i="69"/>
  <c r="N33" i="69"/>
  <c r="E33" i="69" s="1"/>
  <c r="M52" i="69"/>
  <c r="M38" i="69"/>
  <c r="M32" i="69"/>
  <c r="M17" i="69"/>
  <c r="M58" i="69"/>
  <c r="M47" i="69"/>
  <c r="L42" i="69"/>
  <c r="M34" i="69"/>
  <c r="M27" i="69"/>
  <c r="L25" i="69"/>
  <c r="M15" i="69"/>
  <c r="M22" i="69"/>
  <c r="M43" i="69"/>
  <c r="N43" i="69" s="1"/>
  <c r="E43" i="69" s="1"/>
  <c r="M31" i="69"/>
  <c r="M59" i="69"/>
  <c r="N59" i="69" s="1"/>
  <c r="E59" i="69" s="1"/>
  <c r="M35" i="69"/>
  <c r="M23" i="69"/>
  <c r="M56" i="69"/>
  <c r="M49" i="69"/>
  <c r="M61" i="69"/>
  <c r="M37" i="69"/>
  <c r="M57" i="69"/>
  <c r="M48" i="69"/>
  <c r="M29" i="69"/>
  <c r="M16" i="69"/>
  <c r="M18" i="69"/>
  <c r="N18" i="69" s="1"/>
  <c r="E18" i="69" s="1"/>
  <c r="M53" i="69"/>
  <c r="N36" i="69"/>
  <c r="E36" i="69" s="1"/>
  <c r="N57" i="69"/>
  <c r="E57" i="69" s="1"/>
  <c r="M42" i="69"/>
  <c r="M45" i="69"/>
  <c r="N35" i="69"/>
  <c r="E35" i="69" s="1"/>
  <c r="N52" i="69"/>
  <c r="E52" i="69" s="1"/>
  <c r="M44" i="69"/>
  <c r="M41" i="69"/>
  <c r="M30" i="69"/>
  <c r="L27" i="69"/>
  <c r="N27" i="69" s="1"/>
  <c r="E27" i="69" s="1"/>
  <c r="M24" i="69"/>
  <c r="L20" i="69"/>
  <c r="L58" i="69"/>
  <c r="M51" i="69"/>
  <c r="N51" i="69" s="1"/>
  <c r="E51" i="69" s="1"/>
  <c r="L49" i="69"/>
  <c r="M39" i="69"/>
  <c r="L34" i="69"/>
  <c r="M26" i="69"/>
  <c r="N26" i="69" s="1"/>
  <c r="E26" i="69" s="1"/>
  <c r="M19" i="69"/>
  <c r="N19" i="69" s="1"/>
  <c r="E19" i="69" s="1"/>
  <c r="L17" i="69"/>
  <c r="N17" i="69" s="1"/>
  <c r="E17" i="69" s="1"/>
  <c r="L12" i="69"/>
  <c r="L10" i="69"/>
  <c r="B6" i="68"/>
  <c r="B7" i="68"/>
  <c r="E10" i="68"/>
  <c r="G10" i="68"/>
  <c r="I6" i="68" s="1"/>
  <c r="H10" i="68"/>
  <c r="I10" i="68"/>
  <c r="J10" i="68" s="1"/>
  <c r="K10" i="68" s="1"/>
  <c r="G11" i="68"/>
  <c r="L11" i="68" s="1"/>
  <c r="H11" i="68"/>
  <c r="I11" i="68" s="1"/>
  <c r="J11" i="68" s="1"/>
  <c r="K11" i="68" s="1"/>
  <c r="G12" i="68"/>
  <c r="H12" i="68"/>
  <c r="I12" i="68" s="1"/>
  <c r="J12" i="68" s="1"/>
  <c r="K12" i="68" s="1"/>
  <c r="G13" i="68"/>
  <c r="H13" i="68"/>
  <c r="I13" i="68" s="1"/>
  <c r="J13" i="68" s="1"/>
  <c r="K13" i="68" s="1"/>
  <c r="G14" i="68"/>
  <c r="H14" i="68"/>
  <c r="I14" i="68" s="1"/>
  <c r="J14" i="68" s="1"/>
  <c r="K14" i="68" s="1"/>
  <c r="G15" i="68"/>
  <c r="H15" i="68"/>
  <c r="I15" i="68"/>
  <c r="J15" i="68"/>
  <c r="K15" i="68"/>
  <c r="G16" i="68"/>
  <c r="H16" i="68"/>
  <c r="I16" i="68"/>
  <c r="J16" i="68"/>
  <c r="K16" i="68"/>
  <c r="G17" i="68"/>
  <c r="H17" i="68"/>
  <c r="I17" i="68"/>
  <c r="J17" i="68"/>
  <c r="K17" i="68" s="1"/>
  <c r="G18" i="68"/>
  <c r="L18" i="68" s="1"/>
  <c r="H18" i="68"/>
  <c r="I18" i="68"/>
  <c r="J18" i="68" s="1"/>
  <c r="K18" i="68" s="1"/>
  <c r="G19" i="68"/>
  <c r="L19" i="68" s="1"/>
  <c r="H19" i="68"/>
  <c r="I19" i="68" s="1"/>
  <c r="J19" i="68" s="1"/>
  <c r="K19" i="68" s="1"/>
  <c r="G20" i="68"/>
  <c r="H20" i="68"/>
  <c r="I20" i="68" s="1"/>
  <c r="J20" i="68" s="1"/>
  <c r="K20" i="68" s="1"/>
  <c r="G21" i="68"/>
  <c r="H21" i="68"/>
  <c r="I21" i="68" s="1"/>
  <c r="J21" i="68" s="1"/>
  <c r="K21" i="68" s="1"/>
  <c r="G22" i="68"/>
  <c r="H22" i="68"/>
  <c r="I22" i="68" s="1"/>
  <c r="J22" i="68" s="1"/>
  <c r="K22" i="68" s="1"/>
  <c r="G23" i="68"/>
  <c r="H23" i="68"/>
  <c r="I23" i="68"/>
  <c r="J23" i="68"/>
  <c r="K23" i="68"/>
  <c r="G24" i="68"/>
  <c r="H24" i="68"/>
  <c r="I24" i="68"/>
  <c r="J24" i="68"/>
  <c r="K24" i="68"/>
  <c r="G25" i="68"/>
  <c r="H25" i="68"/>
  <c r="I25" i="68"/>
  <c r="J25" i="68"/>
  <c r="K25" i="68" s="1"/>
  <c r="G26" i="68"/>
  <c r="L26" i="68" s="1"/>
  <c r="H26" i="68"/>
  <c r="I26" i="68"/>
  <c r="J26" i="68" s="1"/>
  <c r="K26" i="68" s="1"/>
  <c r="G27" i="68"/>
  <c r="H27" i="68"/>
  <c r="I27" i="68" s="1"/>
  <c r="J27" i="68" s="1"/>
  <c r="K27" i="68" s="1"/>
  <c r="G28" i="68"/>
  <c r="H28" i="68"/>
  <c r="I28" i="68" s="1"/>
  <c r="J28" i="68" s="1"/>
  <c r="K28" i="68" s="1"/>
  <c r="G29" i="68"/>
  <c r="H29" i="68"/>
  <c r="I29" i="68" s="1"/>
  <c r="J29" i="68" s="1"/>
  <c r="K29" i="68" s="1"/>
  <c r="G30" i="68"/>
  <c r="H30" i="68"/>
  <c r="I30" i="68" s="1"/>
  <c r="J30" i="68" s="1"/>
  <c r="K30" i="68" s="1"/>
  <c r="G31" i="68"/>
  <c r="H31" i="68"/>
  <c r="I31" i="68"/>
  <c r="J31" i="68"/>
  <c r="K31" i="68"/>
  <c r="G32" i="68"/>
  <c r="H32" i="68"/>
  <c r="I32" i="68"/>
  <c r="J32" i="68"/>
  <c r="K32" i="68"/>
  <c r="G33" i="68"/>
  <c r="H33" i="68"/>
  <c r="I33" i="68"/>
  <c r="J33" i="68"/>
  <c r="K33" i="68" s="1"/>
  <c r="G34" i="68"/>
  <c r="L34" i="68" s="1"/>
  <c r="H34" i="68"/>
  <c r="I34" i="68"/>
  <c r="J34" i="68" s="1"/>
  <c r="K34" i="68" s="1"/>
  <c r="G35" i="68"/>
  <c r="H35" i="68"/>
  <c r="I35" i="68" s="1"/>
  <c r="J35" i="68" s="1"/>
  <c r="K35" i="68" s="1"/>
  <c r="G36" i="68"/>
  <c r="L36" i="68" s="1"/>
  <c r="H36" i="68"/>
  <c r="I36" i="68" s="1"/>
  <c r="J36" i="68" s="1"/>
  <c r="K36" i="68" s="1"/>
  <c r="G37" i="68"/>
  <c r="H37" i="68"/>
  <c r="I37" i="68" s="1"/>
  <c r="J37" i="68" s="1"/>
  <c r="K37" i="68" s="1"/>
  <c r="G38" i="68"/>
  <c r="H38" i="68"/>
  <c r="I38" i="68" s="1"/>
  <c r="J38" i="68" s="1"/>
  <c r="K38" i="68" s="1"/>
  <c r="G39" i="68"/>
  <c r="H39" i="68"/>
  <c r="I39" i="68"/>
  <c r="J39" i="68"/>
  <c r="K39" i="68"/>
  <c r="G40" i="68"/>
  <c r="H40" i="68"/>
  <c r="I40" i="68"/>
  <c r="J40" i="68"/>
  <c r="K40" i="68"/>
  <c r="G41" i="68"/>
  <c r="L41" i="68" s="1"/>
  <c r="H41" i="68"/>
  <c r="I41" i="68"/>
  <c r="J41" i="68"/>
  <c r="K41" i="68" s="1"/>
  <c r="G42" i="68"/>
  <c r="L42" i="68" s="1"/>
  <c r="H42" i="68"/>
  <c r="I42" i="68"/>
  <c r="J42" i="68" s="1"/>
  <c r="K42" i="68" s="1"/>
  <c r="G43" i="68"/>
  <c r="H43" i="68"/>
  <c r="I43" i="68" s="1"/>
  <c r="J43" i="68" s="1"/>
  <c r="K43" i="68" s="1"/>
  <c r="G44" i="68"/>
  <c r="L44" i="68" s="1"/>
  <c r="H44" i="68"/>
  <c r="I44" i="68" s="1"/>
  <c r="J44" i="68" s="1"/>
  <c r="K44" i="68" s="1"/>
  <c r="G45" i="68"/>
  <c r="H45" i="68"/>
  <c r="I45" i="68" s="1"/>
  <c r="J45" i="68" s="1"/>
  <c r="K45" i="68" s="1"/>
  <c r="G46" i="68"/>
  <c r="H46" i="68"/>
  <c r="I46" i="68" s="1"/>
  <c r="J46" i="68" s="1"/>
  <c r="K46" i="68" s="1"/>
  <c r="G47" i="68"/>
  <c r="H47" i="68"/>
  <c r="I47" i="68"/>
  <c r="J47" i="68"/>
  <c r="K47" i="68"/>
  <c r="G48" i="68"/>
  <c r="H48" i="68"/>
  <c r="I48" i="68"/>
  <c r="J48" i="68"/>
  <c r="K48" i="68"/>
  <c r="G49" i="68"/>
  <c r="L49" i="68" s="1"/>
  <c r="H49" i="68"/>
  <c r="I49" i="68"/>
  <c r="J49" i="68"/>
  <c r="K49" i="68" s="1"/>
  <c r="G50" i="68"/>
  <c r="H50" i="68"/>
  <c r="I50" i="68"/>
  <c r="J50" i="68" s="1"/>
  <c r="K50" i="68" s="1"/>
  <c r="G51" i="68"/>
  <c r="L51" i="68" s="1"/>
  <c r="H51" i="68"/>
  <c r="I51" i="68" s="1"/>
  <c r="J51" i="68" s="1"/>
  <c r="K51" i="68" s="1"/>
  <c r="G52" i="68"/>
  <c r="L52" i="68" s="1"/>
  <c r="H52" i="68"/>
  <c r="I52" i="68" s="1"/>
  <c r="J52" i="68" s="1"/>
  <c r="K52" i="68" s="1"/>
  <c r="G53" i="68"/>
  <c r="H53" i="68"/>
  <c r="I53" i="68" s="1"/>
  <c r="J53" i="68" s="1"/>
  <c r="K53" i="68" s="1"/>
  <c r="G54" i="68"/>
  <c r="H54" i="68"/>
  <c r="I54" i="68" s="1"/>
  <c r="J54" i="68" s="1"/>
  <c r="K54" i="68" s="1"/>
  <c r="G55" i="68"/>
  <c r="H55" i="68"/>
  <c r="I55" i="68"/>
  <c r="J55" i="68"/>
  <c r="K55" i="68"/>
  <c r="G56" i="68"/>
  <c r="H56" i="68"/>
  <c r="I56" i="68"/>
  <c r="J56" i="68"/>
  <c r="K56" i="68"/>
  <c r="G57" i="68"/>
  <c r="L57" i="68" s="1"/>
  <c r="H57" i="68"/>
  <c r="I57" i="68"/>
  <c r="J57" i="68"/>
  <c r="K57" i="68" s="1"/>
  <c r="G58" i="68"/>
  <c r="H58" i="68"/>
  <c r="I58" i="68"/>
  <c r="J58" i="68" s="1"/>
  <c r="K58" i="68" s="1"/>
  <c r="G59" i="68"/>
  <c r="L59" i="68" s="1"/>
  <c r="H59" i="68"/>
  <c r="I59" i="68" s="1"/>
  <c r="J59" i="68" s="1"/>
  <c r="K59" i="68" s="1"/>
  <c r="G60" i="68"/>
  <c r="L60" i="68" s="1"/>
  <c r="H60" i="68"/>
  <c r="I60" i="68" s="1"/>
  <c r="J60" i="68" s="1"/>
  <c r="K60" i="68" s="1"/>
  <c r="G61" i="68"/>
  <c r="H61" i="68"/>
  <c r="I61" i="68" s="1"/>
  <c r="J61" i="68" s="1"/>
  <c r="K61" i="68" s="1"/>
  <c r="G62" i="68"/>
  <c r="H62" i="68"/>
  <c r="I62" i="68"/>
  <c r="J62" i="68"/>
  <c r="K62" i="68"/>
  <c r="N34" i="69" l="1"/>
  <c r="E34" i="69" s="1"/>
  <c r="N25" i="69"/>
  <c r="E25" i="69" s="1"/>
  <c r="N61" i="69"/>
  <c r="E61" i="69" s="1"/>
  <c r="N56" i="69"/>
  <c r="E56" i="69" s="1"/>
  <c r="M10" i="69"/>
  <c r="N10" i="69" s="1"/>
  <c r="N20" i="69"/>
  <c r="E20" i="69" s="1"/>
  <c r="N46" i="69"/>
  <c r="E46" i="69" s="1"/>
  <c r="N53" i="69"/>
  <c r="E53" i="69" s="1"/>
  <c r="N13" i="69"/>
  <c r="E13" i="69" s="1"/>
  <c r="N49" i="69"/>
  <c r="E49" i="69" s="1"/>
  <c r="N37" i="69"/>
  <c r="E37" i="69" s="1"/>
  <c r="N47" i="69"/>
  <c r="E47" i="69" s="1"/>
  <c r="N48" i="69"/>
  <c r="E48" i="69" s="1"/>
  <c r="M11" i="69"/>
  <c r="N11" i="69" s="1"/>
  <c r="E11" i="69" s="1"/>
  <c r="N40" i="69"/>
  <c r="E40" i="69" s="1"/>
  <c r="N58" i="69"/>
  <c r="E58" i="69" s="1"/>
  <c r="M20" i="69"/>
  <c r="M21" i="69"/>
  <c r="N21" i="69" s="1"/>
  <c r="E21" i="69" s="1"/>
  <c r="M12" i="69"/>
  <c r="N12" i="69" s="1"/>
  <c r="E12" i="69" s="1"/>
  <c r="M28" i="69"/>
  <c r="N28" i="69" s="1"/>
  <c r="E28" i="69" s="1"/>
  <c r="N42" i="69"/>
  <c r="E42" i="69" s="1"/>
  <c r="M14" i="69"/>
  <c r="N14" i="69" s="1"/>
  <c r="E14" i="69" s="1"/>
  <c r="N62" i="69"/>
  <c r="E62" i="69" s="1"/>
  <c r="N31" i="69"/>
  <c r="E31" i="69" s="1"/>
  <c r="N32" i="69"/>
  <c r="E32" i="69" s="1"/>
  <c r="M54" i="69"/>
  <c r="N54" i="69" s="1"/>
  <c r="E54" i="69" s="1"/>
  <c r="M30" i="68"/>
  <c r="N19" i="68"/>
  <c r="E19" i="68" s="1"/>
  <c r="M51" i="68"/>
  <c r="N51" i="68" s="1"/>
  <c r="E51" i="68" s="1"/>
  <c r="M21" i="68"/>
  <c r="L16" i="68"/>
  <c r="L24" i="68"/>
  <c r="L32" i="68"/>
  <c r="L40" i="68"/>
  <c r="L48" i="68"/>
  <c r="N48" i="68" s="1"/>
  <c r="E48" i="68" s="1"/>
  <c r="L56" i="68"/>
  <c r="L22" i="68"/>
  <c r="L30" i="68"/>
  <c r="L54" i="68"/>
  <c r="L31" i="68"/>
  <c r="L29" i="68"/>
  <c r="L37" i="68"/>
  <c r="L62" i="68"/>
  <c r="N62" i="68" s="1"/>
  <c r="E62" i="68" s="1"/>
  <c r="L15" i="68"/>
  <c r="L39" i="68"/>
  <c r="L13" i="68"/>
  <c r="L21" i="68"/>
  <c r="L45" i="68"/>
  <c r="L38" i="68"/>
  <c r="L53" i="68"/>
  <c r="L61" i="68"/>
  <c r="L14" i="68"/>
  <c r="L46" i="68"/>
  <c r="L23" i="68"/>
  <c r="L47" i="68"/>
  <c r="L55" i="68"/>
  <c r="M50" i="68"/>
  <c r="L43" i="68"/>
  <c r="M40" i="68"/>
  <c r="L33" i="68"/>
  <c r="L28" i="68"/>
  <c r="M45" i="68"/>
  <c r="M52" i="68"/>
  <c r="I7" i="68"/>
  <c r="M62" i="68" s="1"/>
  <c r="M10" i="68"/>
  <c r="M56" i="68"/>
  <c r="M48" i="68"/>
  <c r="M23" i="68"/>
  <c r="L58" i="68"/>
  <c r="L35" i="68"/>
  <c r="M32" i="68"/>
  <c r="M27" i="68"/>
  <c r="L25" i="68"/>
  <c r="L20" i="68"/>
  <c r="M37" i="68"/>
  <c r="M59" i="68"/>
  <c r="N59" i="68" s="1"/>
  <c r="E59" i="68" s="1"/>
  <c r="N52" i="68"/>
  <c r="E52" i="68" s="1"/>
  <c r="M17" i="68"/>
  <c r="M57" i="68"/>
  <c r="N57" i="68" s="1"/>
  <c r="E57" i="68" s="1"/>
  <c r="L50" i="68"/>
  <c r="L27" i="68"/>
  <c r="M24" i="68"/>
  <c r="M19" i="68"/>
  <c r="L17" i="68"/>
  <c r="N17" i="68" s="1"/>
  <c r="E17" i="68" s="1"/>
  <c r="L12" i="68"/>
  <c r="L10" i="68"/>
  <c r="B6" i="67"/>
  <c r="B7" i="67"/>
  <c r="E10" i="67"/>
  <c r="G10" i="67"/>
  <c r="I6" i="67" s="1"/>
  <c r="H10" i="67"/>
  <c r="I10" i="67"/>
  <c r="J10" i="67" s="1"/>
  <c r="K10" i="67" s="1"/>
  <c r="G11" i="67"/>
  <c r="L11" i="67" s="1"/>
  <c r="H11" i="67"/>
  <c r="I11" i="67" s="1"/>
  <c r="J11" i="67" s="1"/>
  <c r="K11" i="67" s="1"/>
  <c r="G12" i="67"/>
  <c r="H12" i="67"/>
  <c r="I12" i="67" s="1"/>
  <c r="J12" i="67" s="1"/>
  <c r="K12" i="67" s="1"/>
  <c r="G13" i="67"/>
  <c r="H13" i="67"/>
  <c r="I13" i="67"/>
  <c r="J13" i="67" s="1"/>
  <c r="K13" i="67" s="1"/>
  <c r="G14" i="67"/>
  <c r="H14" i="67"/>
  <c r="I14" i="67" s="1"/>
  <c r="J14" i="67" s="1"/>
  <c r="K14" i="67" s="1"/>
  <c r="L14" i="67"/>
  <c r="G15" i="67"/>
  <c r="H15" i="67"/>
  <c r="I15" i="67"/>
  <c r="J15" i="67"/>
  <c r="K15" i="67"/>
  <c r="L15" i="67"/>
  <c r="G16" i="67"/>
  <c r="H16" i="67"/>
  <c r="I16" i="67"/>
  <c r="J16" i="67"/>
  <c r="K16" i="67" s="1"/>
  <c r="G17" i="67"/>
  <c r="H17" i="67"/>
  <c r="I17" i="67"/>
  <c r="J17" i="67"/>
  <c r="K17" i="67" s="1"/>
  <c r="G18" i="67"/>
  <c r="L18" i="67" s="1"/>
  <c r="H18" i="67"/>
  <c r="I18" i="67"/>
  <c r="J18" i="67" s="1"/>
  <c r="K18" i="67" s="1"/>
  <c r="G19" i="67"/>
  <c r="H19" i="67"/>
  <c r="I19" i="67" s="1"/>
  <c r="J19" i="67" s="1"/>
  <c r="K19" i="67" s="1"/>
  <c r="G20" i="67"/>
  <c r="L20" i="67" s="1"/>
  <c r="H20" i="67"/>
  <c r="I20" i="67" s="1"/>
  <c r="J20" i="67" s="1"/>
  <c r="K20" i="67" s="1"/>
  <c r="G21" i="67"/>
  <c r="H21" i="67"/>
  <c r="I21" i="67"/>
  <c r="J21" i="67" s="1"/>
  <c r="K21" i="67" s="1"/>
  <c r="G22" i="67"/>
  <c r="H22" i="67"/>
  <c r="I22" i="67" s="1"/>
  <c r="J22" i="67" s="1"/>
  <c r="K22" i="67" s="1"/>
  <c r="L22" i="67"/>
  <c r="G23" i="67"/>
  <c r="H23" i="67"/>
  <c r="I23" i="67"/>
  <c r="J23" i="67"/>
  <c r="K23" i="67"/>
  <c r="L23" i="67"/>
  <c r="G24" i="67"/>
  <c r="H24" i="67"/>
  <c r="I24" i="67"/>
  <c r="J24" i="67"/>
  <c r="K24" i="67"/>
  <c r="G25" i="67"/>
  <c r="L25" i="67" s="1"/>
  <c r="H25" i="67"/>
  <c r="I25" i="67"/>
  <c r="J25" i="67"/>
  <c r="K25" i="67" s="1"/>
  <c r="G26" i="67"/>
  <c r="L26" i="67" s="1"/>
  <c r="H26" i="67"/>
  <c r="I26" i="67"/>
  <c r="J26" i="67" s="1"/>
  <c r="K26" i="67" s="1"/>
  <c r="G27" i="67"/>
  <c r="L27" i="67" s="1"/>
  <c r="H27" i="67"/>
  <c r="I27" i="67" s="1"/>
  <c r="J27" i="67" s="1"/>
  <c r="K27" i="67" s="1"/>
  <c r="G28" i="67"/>
  <c r="L28" i="67" s="1"/>
  <c r="H28" i="67"/>
  <c r="I28" i="67" s="1"/>
  <c r="J28" i="67" s="1"/>
  <c r="K28" i="67" s="1"/>
  <c r="G29" i="67"/>
  <c r="H29" i="67"/>
  <c r="I29" i="67"/>
  <c r="J29" i="67" s="1"/>
  <c r="K29" i="67" s="1"/>
  <c r="G30" i="67"/>
  <c r="H30" i="67"/>
  <c r="I30" i="67" s="1"/>
  <c r="J30" i="67" s="1"/>
  <c r="K30" i="67" s="1"/>
  <c r="G31" i="67"/>
  <c r="H31" i="67"/>
  <c r="I31" i="67"/>
  <c r="J31" i="67"/>
  <c r="K31" i="67"/>
  <c r="L31" i="67"/>
  <c r="G32" i="67"/>
  <c r="H32" i="67"/>
  <c r="I32" i="67"/>
  <c r="J32" i="67" s="1"/>
  <c r="K32" i="67" s="1"/>
  <c r="G33" i="67"/>
  <c r="L33" i="67" s="1"/>
  <c r="H33" i="67"/>
  <c r="I33" i="67"/>
  <c r="J33" i="67" s="1"/>
  <c r="K33" i="67" s="1"/>
  <c r="G34" i="67"/>
  <c r="L34" i="67" s="1"/>
  <c r="H34" i="67"/>
  <c r="I34" i="67" s="1"/>
  <c r="J34" i="67" s="1"/>
  <c r="K34" i="67" s="1"/>
  <c r="G35" i="67"/>
  <c r="L35" i="67" s="1"/>
  <c r="H35" i="67"/>
  <c r="I35" i="67" s="1"/>
  <c r="J35" i="67" s="1"/>
  <c r="K35" i="67" s="1"/>
  <c r="G36" i="67"/>
  <c r="L36" i="67" s="1"/>
  <c r="H36" i="67"/>
  <c r="I36" i="67" s="1"/>
  <c r="J36" i="67" s="1"/>
  <c r="K36" i="67" s="1"/>
  <c r="G37" i="67"/>
  <c r="H37" i="67"/>
  <c r="I37" i="67"/>
  <c r="J37" i="67" s="1"/>
  <c r="K37" i="67" s="1"/>
  <c r="L37" i="67"/>
  <c r="G38" i="67"/>
  <c r="H38" i="67"/>
  <c r="I38" i="67" s="1"/>
  <c r="J38" i="67" s="1"/>
  <c r="K38" i="67"/>
  <c r="L38" i="67"/>
  <c r="G39" i="67"/>
  <c r="H39" i="67"/>
  <c r="I39" i="67"/>
  <c r="J39" i="67"/>
  <c r="K39" i="67"/>
  <c r="L39" i="67"/>
  <c r="G40" i="67"/>
  <c r="H40" i="67"/>
  <c r="I40" i="67"/>
  <c r="J40" i="67"/>
  <c r="K40" i="67" s="1"/>
  <c r="G41" i="67"/>
  <c r="L41" i="67" s="1"/>
  <c r="H41" i="67"/>
  <c r="I41" i="67"/>
  <c r="J41" i="67"/>
  <c r="K41" i="67" s="1"/>
  <c r="G42" i="67"/>
  <c r="L42" i="67" s="1"/>
  <c r="H42" i="67"/>
  <c r="I42" i="67"/>
  <c r="J42" i="67" s="1"/>
  <c r="K42" i="67" s="1"/>
  <c r="G43" i="67"/>
  <c r="L43" i="67" s="1"/>
  <c r="H43" i="67"/>
  <c r="I43" i="67" s="1"/>
  <c r="J43" i="67" s="1"/>
  <c r="K43" i="67" s="1"/>
  <c r="G44" i="67"/>
  <c r="L44" i="67" s="1"/>
  <c r="H44" i="67"/>
  <c r="I44" i="67" s="1"/>
  <c r="J44" i="67" s="1"/>
  <c r="K44" i="67" s="1"/>
  <c r="G45" i="67"/>
  <c r="H45" i="67"/>
  <c r="I45" i="67"/>
  <c r="J45" i="67" s="1"/>
  <c r="K45" i="67" s="1"/>
  <c r="L45" i="67"/>
  <c r="G46" i="67"/>
  <c r="H46" i="67"/>
  <c r="I46" i="67" s="1"/>
  <c r="J46" i="67" s="1"/>
  <c r="K46" i="67"/>
  <c r="L46" i="67"/>
  <c r="G47" i="67"/>
  <c r="H47" i="67"/>
  <c r="I47" i="67"/>
  <c r="J47" i="67"/>
  <c r="K47" i="67"/>
  <c r="L47" i="67"/>
  <c r="G48" i="67"/>
  <c r="H48" i="67"/>
  <c r="I48" i="67"/>
  <c r="J48" i="67"/>
  <c r="K48" i="67"/>
  <c r="G49" i="67"/>
  <c r="L49" i="67" s="1"/>
  <c r="H49" i="67"/>
  <c r="I49" i="67"/>
  <c r="J49" i="67"/>
  <c r="K49" i="67" s="1"/>
  <c r="G50" i="67"/>
  <c r="L50" i="67" s="1"/>
  <c r="H50" i="67"/>
  <c r="I50" i="67"/>
  <c r="J50" i="67" s="1"/>
  <c r="K50" i="67" s="1"/>
  <c r="G51" i="67"/>
  <c r="L51" i="67" s="1"/>
  <c r="H51" i="67"/>
  <c r="I51" i="67" s="1"/>
  <c r="J51" i="67" s="1"/>
  <c r="K51" i="67" s="1"/>
  <c r="G52" i="67"/>
  <c r="L52" i="67" s="1"/>
  <c r="H52" i="67"/>
  <c r="I52" i="67" s="1"/>
  <c r="J52" i="67" s="1"/>
  <c r="K52" i="67" s="1"/>
  <c r="G53" i="67"/>
  <c r="H53" i="67"/>
  <c r="I53" i="67"/>
  <c r="J53" i="67" s="1"/>
  <c r="K53" i="67" s="1"/>
  <c r="L53" i="67"/>
  <c r="G54" i="67"/>
  <c r="H54" i="67"/>
  <c r="I54" i="67" s="1"/>
  <c r="J54" i="67" s="1"/>
  <c r="K54" i="67"/>
  <c r="L54" i="67"/>
  <c r="G55" i="67"/>
  <c r="H55" i="67"/>
  <c r="I55" i="67"/>
  <c r="J55" i="67"/>
  <c r="K55" i="67" s="1"/>
  <c r="L55" i="67"/>
  <c r="G56" i="67"/>
  <c r="L56" i="67" s="1"/>
  <c r="H56" i="67"/>
  <c r="I56" i="67"/>
  <c r="J56" i="67" s="1"/>
  <c r="K56" i="67" s="1"/>
  <c r="G57" i="67"/>
  <c r="L57" i="67" s="1"/>
  <c r="H57" i="67"/>
  <c r="I57" i="67"/>
  <c r="J57" i="67"/>
  <c r="K57" i="67" s="1"/>
  <c r="G58" i="67"/>
  <c r="L58" i="67" s="1"/>
  <c r="H58" i="67"/>
  <c r="I58" i="67" s="1"/>
  <c r="J58" i="67" s="1"/>
  <c r="K58" i="67" s="1"/>
  <c r="G59" i="67"/>
  <c r="L59" i="67" s="1"/>
  <c r="H59" i="67"/>
  <c r="I59" i="67" s="1"/>
  <c r="J59" i="67" s="1"/>
  <c r="K59" i="67" s="1"/>
  <c r="G60" i="67"/>
  <c r="L60" i="67" s="1"/>
  <c r="H60" i="67"/>
  <c r="I60" i="67" s="1"/>
  <c r="J60" i="67" s="1"/>
  <c r="K60" i="67" s="1"/>
  <c r="G61" i="67"/>
  <c r="H61" i="67"/>
  <c r="I61" i="67"/>
  <c r="J61" i="67" s="1"/>
  <c r="K61" i="67" s="1"/>
  <c r="L61" i="67"/>
  <c r="G62" i="67"/>
  <c r="H62" i="67"/>
  <c r="I62" i="67" s="1"/>
  <c r="J62" i="67" s="1"/>
  <c r="K62" i="67" s="1"/>
  <c r="L62" i="67"/>
  <c r="N56" i="68" l="1"/>
  <c r="E56" i="68" s="1"/>
  <c r="M33" i="68"/>
  <c r="N33" i="68" s="1"/>
  <c r="E33" i="68" s="1"/>
  <c r="M34" i="68"/>
  <c r="N34" i="68" s="1"/>
  <c r="E34" i="68" s="1"/>
  <c r="M31" i="68"/>
  <c r="N31" i="68" s="1"/>
  <c r="E31" i="68" s="1"/>
  <c r="M26" i="68"/>
  <c r="N26" i="68" s="1"/>
  <c r="E26" i="68" s="1"/>
  <c r="M42" i="68"/>
  <c r="N42" i="68" s="1"/>
  <c r="E42" i="68" s="1"/>
  <c r="M29" i="68"/>
  <c r="N29" i="68" s="1"/>
  <c r="E29" i="68" s="1"/>
  <c r="M20" i="68"/>
  <c r="N45" i="68"/>
  <c r="E45" i="68" s="1"/>
  <c r="N24" i="68"/>
  <c r="E24" i="68" s="1"/>
  <c r="M44" i="68"/>
  <c r="N44" i="68" s="1"/>
  <c r="E44" i="68" s="1"/>
  <c r="M54" i="68"/>
  <c r="N32" i="68"/>
  <c r="E32" i="68" s="1"/>
  <c r="M38" i="68"/>
  <c r="N38" i="68" s="1"/>
  <c r="E38" i="68" s="1"/>
  <c r="M36" i="68"/>
  <c r="N36" i="68" s="1"/>
  <c r="E36" i="68" s="1"/>
  <c r="M55" i="68"/>
  <c r="N55" i="68" s="1"/>
  <c r="E55" i="68" s="1"/>
  <c r="M46" i="68"/>
  <c r="M25" i="68"/>
  <c r="N25" i="68" s="1"/>
  <c r="E25" i="68" s="1"/>
  <c r="N21" i="68"/>
  <c r="E21" i="68" s="1"/>
  <c r="N54" i="68"/>
  <c r="E54" i="68" s="1"/>
  <c r="M22" i="68"/>
  <c r="N40" i="68"/>
  <c r="E40" i="68" s="1"/>
  <c r="N10" i="68"/>
  <c r="N50" i="68"/>
  <c r="E50" i="68" s="1"/>
  <c r="M14" i="68"/>
  <c r="N14" i="68" s="1"/>
  <c r="E14" i="68" s="1"/>
  <c r="M12" i="68"/>
  <c r="N12" i="68" s="1"/>
  <c r="E12" i="68" s="1"/>
  <c r="N58" i="68"/>
  <c r="E58" i="68" s="1"/>
  <c r="M18" i="68"/>
  <c r="N18" i="68" s="1"/>
  <c r="E18" i="68" s="1"/>
  <c r="N23" i="68"/>
  <c r="E23" i="68" s="1"/>
  <c r="N30" i="68"/>
  <c r="E30" i="68" s="1"/>
  <c r="M13" i="68"/>
  <c r="N13" i="68" s="1"/>
  <c r="E13" i="68" s="1"/>
  <c r="M47" i="68"/>
  <c r="N47" i="68" s="1"/>
  <c r="E47" i="68" s="1"/>
  <c r="M11" i="68"/>
  <c r="N11" i="68" s="1"/>
  <c r="E11" i="68" s="1"/>
  <c r="N37" i="68"/>
  <c r="E37" i="68" s="1"/>
  <c r="M60" i="68"/>
  <c r="N60" i="68" s="1"/>
  <c r="E60" i="68" s="1"/>
  <c r="N27" i="68"/>
  <c r="E27" i="68" s="1"/>
  <c r="M58" i="68"/>
  <c r="M16" i="68"/>
  <c r="N16" i="68" s="1"/>
  <c r="E16" i="68" s="1"/>
  <c r="M15" i="68"/>
  <c r="N15" i="68" s="1"/>
  <c r="E15" i="68" s="1"/>
  <c r="M28" i="68"/>
  <c r="N28" i="68" s="1"/>
  <c r="E28" i="68" s="1"/>
  <c r="M53" i="68"/>
  <c r="N53" i="68" s="1"/>
  <c r="E53" i="68" s="1"/>
  <c r="M39" i="68"/>
  <c r="N39" i="68" s="1"/>
  <c r="E39" i="68" s="1"/>
  <c r="N20" i="68"/>
  <c r="E20" i="68" s="1"/>
  <c r="M61" i="68"/>
  <c r="N61" i="68" s="1"/>
  <c r="E61" i="68" s="1"/>
  <c r="M41" i="68"/>
  <c r="N41" i="68" s="1"/>
  <c r="E41" i="68" s="1"/>
  <c r="M35" i="68"/>
  <c r="N35" i="68" s="1"/>
  <c r="E35" i="68" s="1"/>
  <c r="N46" i="68"/>
  <c r="E46" i="68" s="1"/>
  <c r="N22" i="68"/>
  <c r="E22" i="68" s="1"/>
  <c r="M43" i="68"/>
  <c r="N43" i="68" s="1"/>
  <c r="E43" i="68" s="1"/>
  <c r="M49" i="68"/>
  <c r="N49" i="68" s="1"/>
  <c r="E49" i="68" s="1"/>
  <c r="M53" i="67"/>
  <c r="N53" i="67" s="1"/>
  <c r="E53" i="67" s="1"/>
  <c r="M13" i="67"/>
  <c r="I7" i="67"/>
  <c r="M33" i="67" s="1"/>
  <c r="N33" i="67" s="1"/>
  <c r="E33" i="67" s="1"/>
  <c r="M10" i="67"/>
  <c r="M47" i="67"/>
  <c r="N47" i="67" s="1"/>
  <c r="E47" i="67" s="1"/>
  <c r="L16" i="67"/>
  <c r="L24" i="67"/>
  <c r="L32" i="67"/>
  <c r="L40" i="67"/>
  <c r="L48" i="67"/>
  <c r="L29" i="67"/>
  <c r="L13" i="67"/>
  <c r="L21" i="67"/>
  <c r="M24" i="67"/>
  <c r="M15" i="67"/>
  <c r="N15" i="67" s="1"/>
  <c r="E15" i="67" s="1"/>
  <c r="M39" i="67"/>
  <c r="N39" i="67" s="1"/>
  <c r="E39" i="67" s="1"/>
  <c r="M26" i="67"/>
  <c r="N26" i="67" s="1"/>
  <c r="E26" i="67" s="1"/>
  <c r="M19" i="67"/>
  <c r="L17" i="67"/>
  <c r="L12" i="67"/>
  <c r="M51" i="67"/>
  <c r="N51" i="67" s="1"/>
  <c r="E51" i="67" s="1"/>
  <c r="L30" i="67"/>
  <c r="L19" i="67"/>
  <c r="L10" i="67"/>
  <c r="N10" i="67" s="1"/>
  <c r="B6" i="66"/>
  <c r="B7" i="66"/>
  <c r="E10" i="66"/>
  <c r="G10" i="66"/>
  <c r="H10" i="66"/>
  <c r="I10" i="66"/>
  <c r="J10" i="66" s="1"/>
  <c r="K10" i="66" s="1"/>
  <c r="G11" i="66"/>
  <c r="H11" i="66"/>
  <c r="I11" i="66" s="1"/>
  <c r="J11" i="66" s="1"/>
  <c r="K11" i="66" s="1"/>
  <c r="G12" i="66"/>
  <c r="H12" i="66"/>
  <c r="I12" i="66"/>
  <c r="J12" i="66"/>
  <c r="K12" i="66" s="1"/>
  <c r="G13" i="66"/>
  <c r="H13" i="66"/>
  <c r="I13" i="66"/>
  <c r="J13" i="66" s="1"/>
  <c r="K13" i="66" s="1"/>
  <c r="G14" i="66"/>
  <c r="H14" i="66"/>
  <c r="I14" i="66" s="1"/>
  <c r="J14" i="66" s="1"/>
  <c r="K14" i="66" s="1"/>
  <c r="G15" i="66"/>
  <c r="H15" i="66"/>
  <c r="I15" i="66"/>
  <c r="J15" i="66"/>
  <c r="K15" i="66"/>
  <c r="G16" i="66"/>
  <c r="H16" i="66"/>
  <c r="I16" i="66"/>
  <c r="J16" i="66" s="1"/>
  <c r="K16" i="66" s="1"/>
  <c r="G17" i="66"/>
  <c r="H17" i="66"/>
  <c r="I17" i="66"/>
  <c r="J17" i="66"/>
  <c r="K17" i="66" s="1"/>
  <c r="G18" i="66"/>
  <c r="H18" i="66"/>
  <c r="I18" i="66"/>
  <c r="J18" i="66" s="1"/>
  <c r="K18" i="66" s="1"/>
  <c r="G19" i="66"/>
  <c r="H19" i="66"/>
  <c r="I19" i="66" s="1"/>
  <c r="J19" i="66" s="1"/>
  <c r="K19" i="66"/>
  <c r="G20" i="66"/>
  <c r="H20" i="66"/>
  <c r="I20" i="66"/>
  <c r="J20" i="66"/>
  <c r="K20" i="66" s="1"/>
  <c r="G21" i="66"/>
  <c r="H21" i="66"/>
  <c r="I21" i="66"/>
  <c r="J21" i="66" s="1"/>
  <c r="K21" i="66" s="1"/>
  <c r="G22" i="66"/>
  <c r="H22" i="66"/>
  <c r="I22" i="66" s="1"/>
  <c r="J22" i="66" s="1"/>
  <c r="K22" i="66" s="1"/>
  <c r="G23" i="66"/>
  <c r="H23" i="66"/>
  <c r="I23" i="66"/>
  <c r="J23" i="66"/>
  <c r="K23" i="66" s="1"/>
  <c r="G24" i="66"/>
  <c r="H24" i="66"/>
  <c r="I24" i="66"/>
  <c r="J24" i="66"/>
  <c r="K24" i="66"/>
  <c r="G25" i="66"/>
  <c r="H25" i="66"/>
  <c r="I25" i="66" s="1"/>
  <c r="J25" i="66" s="1"/>
  <c r="K25" i="66" s="1"/>
  <c r="G26" i="66"/>
  <c r="H26" i="66"/>
  <c r="I26" i="66" s="1"/>
  <c r="J26" i="66" s="1"/>
  <c r="K26" i="66" s="1"/>
  <c r="G27" i="66"/>
  <c r="H27" i="66"/>
  <c r="I27" i="66" s="1"/>
  <c r="J27" i="66" s="1"/>
  <c r="K27" i="66"/>
  <c r="G28" i="66"/>
  <c r="H28" i="66"/>
  <c r="I28" i="66"/>
  <c r="J28" i="66"/>
  <c r="K28" i="66" s="1"/>
  <c r="G29" i="66"/>
  <c r="H29" i="66"/>
  <c r="I29" i="66"/>
  <c r="J29" i="66" s="1"/>
  <c r="K29" i="66" s="1"/>
  <c r="G30" i="66"/>
  <c r="H30" i="66"/>
  <c r="I30" i="66" s="1"/>
  <c r="J30" i="66" s="1"/>
  <c r="K30" i="66"/>
  <c r="G31" i="66"/>
  <c r="H31" i="66"/>
  <c r="I31" i="66"/>
  <c r="J31" i="66"/>
  <c r="K31" i="66"/>
  <c r="G32" i="66"/>
  <c r="H32" i="66"/>
  <c r="I32" i="66"/>
  <c r="J32" i="66"/>
  <c r="K32" i="66"/>
  <c r="G33" i="66"/>
  <c r="H33" i="66"/>
  <c r="I33" i="66"/>
  <c r="J33" i="66"/>
  <c r="K33" i="66" s="1"/>
  <c r="G34" i="66"/>
  <c r="H34" i="66"/>
  <c r="I34" i="66"/>
  <c r="J34" i="66" s="1"/>
  <c r="K34" i="66" s="1"/>
  <c r="G35" i="66"/>
  <c r="H35" i="66"/>
  <c r="I35" i="66" s="1"/>
  <c r="J35" i="66" s="1"/>
  <c r="K35" i="66" s="1"/>
  <c r="G36" i="66"/>
  <c r="H36" i="66"/>
  <c r="I36" i="66"/>
  <c r="J36" i="66"/>
  <c r="K36" i="66" s="1"/>
  <c r="G37" i="66"/>
  <c r="H37" i="66"/>
  <c r="I37" i="66"/>
  <c r="J37" i="66" s="1"/>
  <c r="K37" i="66" s="1"/>
  <c r="G38" i="66"/>
  <c r="H38" i="66"/>
  <c r="I38" i="66" s="1"/>
  <c r="J38" i="66" s="1"/>
  <c r="K38" i="66"/>
  <c r="G39" i="66"/>
  <c r="H39" i="66"/>
  <c r="I39" i="66"/>
  <c r="J39" i="66"/>
  <c r="K39" i="66"/>
  <c r="G40" i="66"/>
  <c r="H40" i="66"/>
  <c r="I40" i="66"/>
  <c r="J40" i="66"/>
  <c r="K40" i="66" s="1"/>
  <c r="G41" i="66"/>
  <c r="H41" i="66"/>
  <c r="I41" i="66"/>
  <c r="J41" i="66" s="1"/>
  <c r="K41" i="66" s="1"/>
  <c r="G42" i="66"/>
  <c r="H42" i="66"/>
  <c r="I42" i="66"/>
  <c r="J42" i="66" s="1"/>
  <c r="K42" i="66"/>
  <c r="G43" i="66"/>
  <c r="H43" i="66"/>
  <c r="I43" i="66" s="1"/>
  <c r="J43" i="66"/>
  <c r="K43" i="66" s="1"/>
  <c r="G44" i="66"/>
  <c r="H44" i="66"/>
  <c r="I44" i="66"/>
  <c r="J44" i="66"/>
  <c r="K44" i="66" s="1"/>
  <c r="G45" i="66"/>
  <c r="H45" i="66"/>
  <c r="I45" i="66"/>
  <c r="J45" i="66" s="1"/>
  <c r="K45" i="66" s="1"/>
  <c r="G46" i="66"/>
  <c r="H46" i="66"/>
  <c r="I46" i="66" s="1"/>
  <c r="J46" i="66" s="1"/>
  <c r="K46" i="66"/>
  <c r="G47" i="66"/>
  <c r="H47" i="66"/>
  <c r="I47" i="66"/>
  <c r="J47" i="66"/>
  <c r="K47" i="66"/>
  <c r="G48" i="66"/>
  <c r="H48" i="66"/>
  <c r="I48" i="66"/>
  <c r="J48" i="66"/>
  <c r="K48" i="66"/>
  <c r="G49" i="66"/>
  <c r="H49" i="66"/>
  <c r="I49" i="66"/>
  <c r="J49" i="66" s="1"/>
  <c r="K49" i="66" s="1"/>
  <c r="G50" i="66"/>
  <c r="H50" i="66"/>
  <c r="I50" i="66" s="1"/>
  <c r="J50" i="66" s="1"/>
  <c r="K50" i="66" s="1"/>
  <c r="G51" i="66"/>
  <c r="H51" i="66"/>
  <c r="I51" i="66" s="1"/>
  <c r="J51" i="66"/>
  <c r="K51" i="66"/>
  <c r="G52" i="66"/>
  <c r="H52" i="66"/>
  <c r="I52" i="66"/>
  <c r="J52" i="66"/>
  <c r="K52" i="66" s="1"/>
  <c r="G53" i="66"/>
  <c r="H53" i="66"/>
  <c r="I53" i="66" s="1"/>
  <c r="J53" i="66" s="1"/>
  <c r="K53" i="66" s="1"/>
  <c r="G54" i="66"/>
  <c r="H54" i="66"/>
  <c r="I54" i="66" s="1"/>
  <c r="J54" i="66" s="1"/>
  <c r="K54" i="66"/>
  <c r="G55" i="66"/>
  <c r="H55" i="66"/>
  <c r="I55" i="66"/>
  <c r="J55" i="66"/>
  <c r="K55" i="66"/>
  <c r="G56" i="66"/>
  <c r="H56" i="66"/>
  <c r="I56" i="66"/>
  <c r="J56" i="66" s="1"/>
  <c r="K56" i="66" s="1"/>
  <c r="G57" i="66"/>
  <c r="H57" i="66"/>
  <c r="I57" i="66"/>
  <c r="J57" i="66"/>
  <c r="K57" i="66" s="1"/>
  <c r="G58" i="66"/>
  <c r="H58" i="66"/>
  <c r="I58" i="66"/>
  <c r="J58" i="66" s="1"/>
  <c r="K58" i="66"/>
  <c r="G59" i="66"/>
  <c r="H59" i="66"/>
  <c r="I59" i="66" s="1"/>
  <c r="J59" i="66"/>
  <c r="K59" i="66" s="1"/>
  <c r="G60" i="66"/>
  <c r="H60" i="66"/>
  <c r="I60" i="66"/>
  <c r="J60" i="66"/>
  <c r="K60" i="66" s="1"/>
  <c r="G61" i="66"/>
  <c r="H61" i="66"/>
  <c r="I61" i="66"/>
  <c r="J61" i="66" s="1"/>
  <c r="K61" i="66"/>
  <c r="G62" i="66"/>
  <c r="H62" i="66"/>
  <c r="I62" i="66" s="1"/>
  <c r="J62" i="66" s="1"/>
  <c r="K62" i="66" s="1"/>
  <c r="N13" i="67" l="1"/>
  <c r="E13" i="67" s="1"/>
  <c r="M11" i="67"/>
  <c r="N11" i="67" s="1"/>
  <c r="E11" i="67" s="1"/>
  <c r="M32" i="67"/>
  <c r="M57" i="67"/>
  <c r="N57" i="67" s="1"/>
  <c r="E57" i="67" s="1"/>
  <c r="M27" i="67"/>
  <c r="N27" i="67" s="1"/>
  <c r="E27" i="67" s="1"/>
  <c r="M38" i="67"/>
  <c r="N38" i="67" s="1"/>
  <c r="E38" i="67" s="1"/>
  <c r="M28" i="67"/>
  <c r="N28" i="67" s="1"/>
  <c r="E28" i="67" s="1"/>
  <c r="M48" i="67"/>
  <c r="N48" i="67"/>
  <c r="E48" i="67" s="1"/>
  <c r="M55" i="67"/>
  <c r="N55" i="67" s="1"/>
  <c r="E55" i="67" s="1"/>
  <c r="M34" i="67"/>
  <c r="N34" i="67" s="1"/>
  <c r="E34" i="67" s="1"/>
  <c r="M41" i="67"/>
  <c r="N41" i="67" s="1"/>
  <c r="E41" i="67" s="1"/>
  <c r="M31" i="67"/>
  <c r="N31" i="67" s="1"/>
  <c r="E31" i="67" s="1"/>
  <c r="N40" i="67"/>
  <c r="E40" i="67" s="1"/>
  <c r="M59" i="67"/>
  <c r="N59" i="67" s="1"/>
  <c r="E59" i="67" s="1"/>
  <c r="M58" i="67"/>
  <c r="N58" i="67" s="1"/>
  <c r="E58" i="67" s="1"/>
  <c r="M16" i="67"/>
  <c r="M60" i="67"/>
  <c r="N60" i="67" s="1"/>
  <c r="E60" i="67" s="1"/>
  <c r="M17" i="67"/>
  <c r="N17" i="67" s="1"/>
  <c r="E17" i="67" s="1"/>
  <c r="M14" i="67"/>
  <c r="N14" i="67" s="1"/>
  <c r="E14" i="67" s="1"/>
  <c r="M61" i="67"/>
  <c r="N61" i="67" s="1"/>
  <c r="E61" i="67" s="1"/>
  <c r="M52" i="67"/>
  <c r="N52" i="67" s="1"/>
  <c r="E52" i="67" s="1"/>
  <c r="M37" i="67"/>
  <c r="N37" i="67" s="1"/>
  <c r="E37" i="67" s="1"/>
  <c r="M44" i="67"/>
  <c r="N44" i="67" s="1"/>
  <c r="E44" i="67" s="1"/>
  <c r="M29" i="67"/>
  <c r="N29" i="67" s="1"/>
  <c r="E29" i="67" s="1"/>
  <c r="M22" i="67"/>
  <c r="N22" i="67" s="1"/>
  <c r="E22" i="67" s="1"/>
  <c r="M46" i="67"/>
  <c r="N46" i="67" s="1"/>
  <c r="E46" i="67" s="1"/>
  <c r="M21" i="67"/>
  <c r="N21" i="67" s="1"/>
  <c r="E21" i="67" s="1"/>
  <c r="M54" i="67"/>
  <c r="N54" i="67" s="1"/>
  <c r="E54" i="67" s="1"/>
  <c r="N32" i="67"/>
  <c r="E32" i="67" s="1"/>
  <c r="M25" i="67"/>
  <c r="N25" i="67" s="1"/>
  <c r="E25" i="67" s="1"/>
  <c r="M35" i="67"/>
  <c r="N35" i="67" s="1"/>
  <c r="E35" i="67" s="1"/>
  <c r="N24" i="67"/>
  <c r="E24" i="67" s="1"/>
  <c r="M23" i="67"/>
  <c r="N23" i="67" s="1"/>
  <c r="E23" i="67" s="1"/>
  <c r="M40" i="67"/>
  <c r="M36" i="67"/>
  <c r="N36" i="67" s="1"/>
  <c r="E36" i="67" s="1"/>
  <c r="M30" i="67"/>
  <c r="N30" i="67" s="1"/>
  <c r="E30" i="67" s="1"/>
  <c r="N19" i="67"/>
  <c r="E19" i="67" s="1"/>
  <c r="M62" i="67"/>
  <c r="N62" i="67" s="1"/>
  <c r="E62" i="67" s="1"/>
  <c r="M42" i="67"/>
  <c r="N42" i="67" s="1"/>
  <c r="E42" i="67" s="1"/>
  <c r="M50" i="67"/>
  <c r="N50" i="67" s="1"/>
  <c r="E50" i="67" s="1"/>
  <c r="M49" i="67"/>
  <c r="N49" i="67" s="1"/>
  <c r="E49" i="67" s="1"/>
  <c r="M43" i="67"/>
  <c r="N43" i="67" s="1"/>
  <c r="E43" i="67" s="1"/>
  <c r="M20" i="67"/>
  <c r="N20" i="67" s="1"/>
  <c r="E20" i="67" s="1"/>
  <c r="M12" i="67"/>
  <c r="N12" i="67" s="1"/>
  <c r="E12" i="67" s="1"/>
  <c r="M18" i="67"/>
  <c r="N18" i="67" s="1"/>
  <c r="E18" i="67" s="1"/>
  <c r="N16" i="67"/>
  <c r="E16" i="67" s="1"/>
  <c r="M56" i="67"/>
  <c r="N56" i="67" s="1"/>
  <c r="E56" i="67" s="1"/>
  <c r="M45" i="67"/>
  <c r="N45" i="67" s="1"/>
  <c r="E45" i="67" s="1"/>
  <c r="M45" i="66"/>
  <c r="M50" i="66"/>
  <c r="M49" i="66"/>
  <c r="M56" i="66"/>
  <c r="M37" i="66"/>
  <c r="M59" i="66"/>
  <c r="M26" i="66"/>
  <c r="M16" i="66"/>
  <c r="M14" i="66"/>
  <c r="I6" i="66"/>
  <c r="L10" i="66"/>
  <c r="M34" i="66"/>
  <c r="M42" i="66"/>
  <c r="M27" i="66"/>
  <c r="I7" i="66"/>
  <c r="M23" i="66" s="1"/>
  <c r="M55" i="66"/>
  <c r="M51" i="66"/>
  <c r="B6" i="65"/>
  <c r="B7" i="65"/>
  <c r="E10" i="65"/>
  <c r="G10" i="65"/>
  <c r="H10" i="65"/>
  <c r="I10" i="65"/>
  <c r="J10" i="65" s="1"/>
  <c r="K10" i="65" s="1"/>
  <c r="G11" i="65"/>
  <c r="H11" i="65"/>
  <c r="I11" i="65" s="1"/>
  <c r="J11" i="65" s="1"/>
  <c r="K11" i="65" s="1"/>
  <c r="G12" i="65"/>
  <c r="H12" i="65"/>
  <c r="I12" i="65" s="1"/>
  <c r="J12" i="65" s="1"/>
  <c r="K12" i="65" s="1"/>
  <c r="G13" i="65"/>
  <c r="H13" i="65"/>
  <c r="I13" i="65"/>
  <c r="J13" i="65" s="1"/>
  <c r="K13" i="65" s="1"/>
  <c r="G14" i="65"/>
  <c r="H14" i="65"/>
  <c r="I14" i="65" s="1"/>
  <c r="J14" i="65" s="1"/>
  <c r="K14" i="65" s="1"/>
  <c r="G15" i="65"/>
  <c r="H15" i="65"/>
  <c r="I15" i="65"/>
  <c r="J15" i="65"/>
  <c r="K15" i="65"/>
  <c r="G16" i="65"/>
  <c r="H16" i="65"/>
  <c r="I16" i="65"/>
  <c r="J16" i="65"/>
  <c r="K16" i="65"/>
  <c r="G17" i="65"/>
  <c r="H17" i="65"/>
  <c r="I17" i="65" s="1"/>
  <c r="J17" i="65" s="1"/>
  <c r="K17" i="65" s="1"/>
  <c r="G18" i="65"/>
  <c r="H18" i="65"/>
  <c r="I18" i="65"/>
  <c r="J18" i="65" s="1"/>
  <c r="K18" i="65" s="1"/>
  <c r="G19" i="65"/>
  <c r="H19" i="65"/>
  <c r="I19" i="65" s="1"/>
  <c r="J19" i="65" s="1"/>
  <c r="K19" i="65" s="1"/>
  <c r="G20" i="65"/>
  <c r="H20" i="65"/>
  <c r="I20" i="65" s="1"/>
  <c r="J20" i="65" s="1"/>
  <c r="K20" i="65" s="1"/>
  <c r="G21" i="65"/>
  <c r="H21" i="65"/>
  <c r="I21" i="65"/>
  <c r="J21" i="65" s="1"/>
  <c r="K21" i="65" s="1"/>
  <c r="G22" i="65"/>
  <c r="H22" i="65"/>
  <c r="I22" i="65" s="1"/>
  <c r="J22" i="65" s="1"/>
  <c r="K22" i="65"/>
  <c r="G23" i="65"/>
  <c r="H23" i="65"/>
  <c r="I23" i="65"/>
  <c r="J23" i="65"/>
  <c r="K23" i="65"/>
  <c r="G24" i="65"/>
  <c r="H24" i="65"/>
  <c r="I24" i="65"/>
  <c r="J24" i="65"/>
  <c r="K24" i="65"/>
  <c r="G25" i="65"/>
  <c r="H25" i="65"/>
  <c r="I25" i="65"/>
  <c r="J25" i="65" s="1"/>
  <c r="K25" i="65" s="1"/>
  <c r="G26" i="65"/>
  <c r="H26" i="65"/>
  <c r="I26" i="65"/>
  <c r="J26" i="65" s="1"/>
  <c r="K26" i="65" s="1"/>
  <c r="G27" i="65"/>
  <c r="H27" i="65"/>
  <c r="I27" i="65" s="1"/>
  <c r="J27" i="65" s="1"/>
  <c r="K27" i="65" s="1"/>
  <c r="G28" i="65"/>
  <c r="H28" i="65"/>
  <c r="I28" i="65" s="1"/>
  <c r="J28" i="65" s="1"/>
  <c r="K28" i="65" s="1"/>
  <c r="G29" i="65"/>
  <c r="H29" i="65"/>
  <c r="I29" i="65"/>
  <c r="J29" i="65" s="1"/>
  <c r="K29" i="65" s="1"/>
  <c r="G30" i="65"/>
  <c r="H30" i="65"/>
  <c r="I30" i="65" s="1"/>
  <c r="J30" i="65" s="1"/>
  <c r="K30" i="65"/>
  <c r="G31" i="65"/>
  <c r="H31" i="65"/>
  <c r="I31" i="65"/>
  <c r="J31" i="65"/>
  <c r="K31" i="65"/>
  <c r="G32" i="65"/>
  <c r="H32" i="65"/>
  <c r="I32" i="65"/>
  <c r="J32" i="65"/>
  <c r="K32" i="65"/>
  <c r="G33" i="65"/>
  <c r="H33" i="65"/>
  <c r="I33" i="65"/>
  <c r="J33" i="65"/>
  <c r="K33" i="65" s="1"/>
  <c r="G34" i="65"/>
  <c r="H34" i="65"/>
  <c r="I34" i="65"/>
  <c r="J34" i="65" s="1"/>
  <c r="K34" i="65" s="1"/>
  <c r="G35" i="65"/>
  <c r="H35" i="65"/>
  <c r="I35" i="65" s="1"/>
  <c r="J35" i="65" s="1"/>
  <c r="K35" i="65" s="1"/>
  <c r="G36" i="65"/>
  <c r="H36" i="65"/>
  <c r="I36" i="65" s="1"/>
  <c r="J36" i="65" s="1"/>
  <c r="K36" i="65" s="1"/>
  <c r="G37" i="65"/>
  <c r="H37" i="65"/>
  <c r="I37" i="65"/>
  <c r="J37" i="65" s="1"/>
  <c r="K37" i="65" s="1"/>
  <c r="G38" i="65"/>
  <c r="H38" i="65"/>
  <c r="I38" i="65" s="1"/>
  <c r="J38" i="65" s="1"/>
  <c r="K38" i="65"/>
  <c r="G39" i="65"/>
  <c r="H39" i="65"/>
  <c r="I39" i="65"/>
  <c r="J39" i="65"/>
  <c r="K39" i="65"/>
  <c r="G40" i="65"/>
  <c r="H40" i="65"/>
  <c r="I40" i="65"/>
  <c r="J40" i="65" s="1"/>
  <c r="K40" i="65" s="1"/>
  <c r="G41" i="65"/>
  <c r="H41" i="65"/>
  <c r="I41" i="65"/>
  <c r="J41" i="65"/>
  <c r="K41" i="65" s="1"/>
  <c r="G42" i="65"/>
  <c r="H42" i="65"/>
  <c r="I42" i="65" s="1"/>
  <c r="J42" i="65" s="1"/>
  <c r="K42" i="65" s="1"/>
  <c r="G43" i="65"/>
  <c r="H43" i="65"/>
  <c r="I43" i="65" s="1"/>
  <c r="J43" i="65" s="1"/>
  <c r="K43" i="65" s="1"/>
  <c r="G44" i="65"/>
  <c r="H44" i="65"/>
  <c r="I44" i="65"/>
  <c r="J44" i="65"/>
  <c r="K44" i="65" s="1"/>
  <c r="G45" i="65"/>
  <c r="H45" i="65"/>
  <c r="I45" i="65"/>
  <c r="J45" i="65" s="1"/>
  <c r="K45" i="65" s="1"/>
  <c r="G46" i="65"/>
  <c r="H46" i="65"/>
  <c r="I46" i="65" s="1"/>
  <c r="J46" i="65" s="1"/>
  <c r="K46" i="65"/>
  <c r="G47" i="65"/>
  <c r="H47" i="65"/>
  <c r="I47" i="65"/>
  <c r="J47" i="65"/>
  <c r="K47" i="65"/>
  <c r="G48" i="65"/>
  <c r="H48" i="65"/>
  <c r="I48" i="65"/>
  <c r="J48" i="65"/>
  <c r="K48" i="65"/>
  <c r="G49" i="65"/>
  <c r="H49" i="65"/>
  <c r="I49" i="65"/>
  <c r="J49" i="65"/>
  <c r="K49" i="65" s="1"/>
  <c r="G50" i="65"/>
  <c r="H50" i="65"/>
  <c r="I50" i="65"/>
  <c r="J50" i="65" s="1"/>
  <c r="K50" i="65" s="1"/>
  <c r="G51" i="65"/>
  <c r="H51" i="65"/>
  <c r="I51" i="65" s="1"/>
  <c r="J51" i="65" s="1"/>
  <c r="K51" i="65" s="1"/>
  <c r="G52" i="65"/>
  <c r="H52" i="65"/>
  <c r="I52" i="65"/>
  <c r="J52" i="65"/>
  <c r="K52" i="65" s="1"/>
  <c r="G53" i="65"/>
  <c r="H53" i="65"/>
  <c r="I53" i="65"/>
  <c r="J53" i="65" s="1"/>
  <c r="K53" i="65" s="1"/>
  <c r="G54" i="65"/>
  <c r="H54" i="65"/>
  <c r="I54" i="65" s="1"/>
  <c r="J54" i="65" s="1"/>
  <c r="K54" i="65"/>
  <c r="G55" i="65"/>
  <c r="H55" i="65"/>
  <c r="I55" i="65"/>
  <c r="J55" i="65"/>
  <c r="K55" i="65"/>
  <c r="G56" i="65"/>
  <c r="H56" i="65"/>
  <c r="I56" i="65"/>
  <c r="J56" i="65"/>
  <c r="K56" i="65"/>
  <c r="G57" i="65"/>
  <c r="H57" i="65"/>
  <c r="I57" i="65"/>
  <c r="J57" i="65" s="1"/>
  <c r="K57" i="65" s="1"/>
  <c r="G58" i="65"/>
  <c r="H58" i="65"/>
  <c r="I58" i="65"/>
  <c r="J58" i="65" s="1"/>
  <c r="K58" i="65" s="1"/>
  <c r="G59" i="65"/>
  <c r="H59" i="65"/>
  <c r="I59" i="65" s="1"/>
  <c r="J59" i="65" s="1"/>
  <c r="K59" i="65" s="1"/>
  <c r="G60" i="65"/>
  <c r="H60" i="65"/>
  <c r="I60" i="65"/>
  <c r="J60" i="65"/>
  <c r="K60" i="65" s="1"/>
  <c r="G61" i="65"/>
  <c r="H61" i="65"/>
  <c r="I61" i="65"/>
  <c r="J61" i="65" s="1"/>
  <c r="K61" i="65" s="1"/>
  <c r="G62" i="65"/>
  <c r="H62" i="65"/>
  <c r="I62" i="65" s="1"/>
  <c r="J62" i="65" s="1"/>
  <c r="K62" i="65" s="1"/>
  <c r="L16" i="66" l="1"/>
  <c r="N16" i="66" s="1"/>
  <c r="E16" i="66" s="1"/>
  <c r="L24" i="66"/>
  <c r="L32" i="66"/>
  <c r="L40" i="66"/>
  <c r="L48" i="66"/>
  <c r="L56" i="66"/>
  <c r="N56" i="66" s="1"/>
  <c r="E56" i="66" s="1"/>
  <c r="L17" i="66"/>
  <c r="N17" i="66" s="1"/>
  <c r="E17" i="66" s="1"/>
  <c r="L25" i="66"/>
  <c r="L33" i="66"/>
  <c r="L41" i="66"/>
  <c r="L30" i="66"/>
  <c r="L37" i="66"/>
  <c r="N37" i="66" s="1"/>
  <c r="E37" i="66" s="1"/>
  <c r="L45" i="66"/>
  <c r="N45" i="66" s="1"/>
  <c r="E45" i="66" s="1"/>
  <c r="L57" i="66"/>
  <c r="N57" i="66" s="1"/>
  <c r="E57" i="66" s="1"/>
  <c r="L22" i="66"/>
  <c r="N22" i="66" s="1"/>
  <c r="E22" i="66" s="1"/>
  <c r="L29" i="66"/>
  <c r="N29" i="66" s="1"/>
  <c r="E29" i="66" s="1"/>
  <c r="L53" i="66"/>
  <c r="L38" i="66"/>
  <c r="L42" i="66"/>
  <c r="N42" i="66" s="1"/>
  <c r="E42" i="66" s="1"/>
  <c r="L47" i="66"/>
  <c r="L34" i="66"/>
  <c r="N34" i="66" s="1"/>
  <c r="E34" i="66" s="1"/>
  <c r="L49" i="66"/>
  <c r="N49" i="66" s="1"/>
  <c r="E49" i="66" s="1"/>
  <c r="L39" i="66"/>
  <c r="L13" i="66"/>
  <c r="L46" i="66"/>
  <c r="L31" i="66"/>
  <c r="L61" i="66"/>
  <c r="N61" i="66" s="1"/>
  <c r="E61" i="66" s="1"/>
  <c r="L14" i="66"/>
  <c r="N14" i="66" s="1"/>
  <c r="E14" i="66" s="1"/>
  <c r="L21" i="66"/>
  <c r="N21" i="66" s="1"/>
  <c r="E21" i="66" s="1"/>
  <c r="L58" i="66"/>
  <c r="N58" i="66" s="1"/>
  <c r="E58" i="66" s="1"/>
  <c r="L26" i="66"/>
  <c r="N26" i="66" s="1"/>
  <c r="E26" i="66" s="1"/>
  <c r="L27" i="66"/>
  <c r="N27" i="66" s="1"/>
  <c r="E27" i="66" s="1"/>
  <c r="M18" i="66"/>
  <c r="L12" i="66"/>
  <c r="M30" i="66"/>
  <c r="L20" i="66"/>
  <c r="L52" i="66"/>
  <c r="M24" i="66"/>
  <c r="M39" i="66"/>
  <c r="M53" i="66"/>
  <c r="L15" i="66"/>
  <c r="L60" i="66"/>
  <c r="M43" i="66"/>
  <c r="M62" i="66"/>
  <c r="M41" i="66"/>
  <c r="L43" i="66"/>
  <c r="N43" i="66" s="1"/>
  <c r="E43" i="66" s="1"/>
  <c r="L18" i="66"/>
  <c r="N18" i="66" s="1"/>
  <c r="E18" i="66" s="1"/>
  <c r="L59" i="66"/>
  <c r="N59" i="66" s="1"/>
  <c r="E59" i="66" s="1"/>
  <c r="M19" i="66"/>
  <c r="M35" i="66"/>
  <c r="L62" i="66"/>
  <c r="M11" i="66"/>
  <c r="L19" i="66"/>
  <c r="N19" i="66" s="1"/>
  <c r="E19" i="66" s="1"/>
  <c r="L51" i="66"/>
  <c r="N51" i="66" s="1"/>
  <c r="E51" i="66" s="1"/>
  <c r="M15" i="66"/>
  <c r="M32" i="66"/>
  <c r="L54" i="66"/>
  <c r="M33" i="66"/>
  <c r="M31" i="66"/>
  <c r="M10" i="66"/>
  <c r="N10" i="66" s="1"/>
  <c r="M47" i="66"/>
  <c r="M58" i="66"/>
  <c r="L50" i="66"/>
  <c r="N50" i="66" s="1"/>
  <c r="E50" i="66" s="1"/>
  <c r="M12" i="66"/>
  <c r="M40" i="66"/>
  <c r="L28" i="66"/>
  <c r="L35" i="66"/>
  <c r="N35" i="66" s="1"/>
  <c r="E35" i="66" s="1"/>
  <c r="L55" i="66"/>
  <c r="N55" i="66" s="1"/>
  <c r="E55" i="66" s="1"/>
  <c r="L11" i="66"/>
  <c r="N11" i="66" s="1"/>
  <c r="E11" i="66" s="1"/>
  <c r="M36" i="66"/>
  <c r="M44" i="66"/>
  <c r="M61" i="66"/>
  <c r="M21" i="66"/>
  <c r="M38" i="66"/>
  <c r="M46" i="66"/>
  <c r="M60" i="66"/>
  <c r="M20" i="66"/>
  <c r="M52" i="66"/>
  <c r="M13" i="66"/>
  <c r="M17" i="66"/>
  <c r="M29" i="66"/>
  <c r="M54" i="66"/>
  <c r="M28" i="66"/>
  <c r="M48" i="66"/>
  <c r="L36" i="66"/>
  <c r="L44" i="66"/>
  <c r="M25" i="66"/>
  <c r="M22" i="66"/>
  <c r="L23" i="66"/>
  <c r="N23" i="66" s="1"/>
  <c r="E23" i="66" s="1"/>
  <c r="M57" i="66"/>
  <c r="M62" i="65"/>
  <c r="L44" i="65"/>
  <c r="I7" i="65"/>
  <c r="L51" i="65"/>
  <c r="M59" i="65"/>
  <c r="M56" i="65"/>
  <c r="I6" i="65"/>
  <c r="L19" i="65" s="1"/>
  <c r="L20" i="65"/>
  <c r="L11" i="65"/>
  <c r="M41" i="65"/>
  <c r="M48" i="65"/>
  <c r="B6" i="64"/>
  <c r="B7" i="64"/>
  <c r="E10" i="64"/>
  <c r="G10" i="64"/>
  <c r="H10" i="64"/>
  <c r="I10" i="64"/>
  <c r="J10" i="64"/>
  <c r="K10" i="64" s="1"/>
  <c r="G11" i="64"/>
  <c r="H11" i="64"/>
  <c r="I11" i="64"/>
  <c r="J11" i="64" s="1"/>
  <c r="K11" i="64" s="1"/>
  <c r="G12" i="64"/>
  <c r="H12" i="64"/>
  <c r="I12" i="64" s="1"/>
  <c r="J12" i="64" s="1"/>
  <c r="K12" i="64" s="1"/>
  <c r="G13" i="64"/>
  <c r="H13" i="64"/>
  <c r="I13" i="64" s="1"/>
  <c r="J13" i="64" s="1"/>
  <c r="K13" i="64"/>
  <c r="G14" i="64"/>
  <c r="H14" i="64"/>
  <c r="I14" i="64"/>
  <c r="J14" i="64"/>
  <c r="K14" i="64"/>
  <c r="G15" i="64"/>
  <c r="H15" i="64"/>
  <c r="I15" i="64"/>
  <c r="J15" i="64"/>
  <c r="K15" i="64"/>
  <c r="G16" i="64"/>
  <c r="H16" i="64"/>
  <c r="I16" i="64"/>
  <c r="J16" i="64"/>
  <c r="K16" i="64"/>
  <c r="G17" i="64"/>
  <c r="H17" i="64"/>
  <c r="I17" i="64"/>
  <c r="J17" i="64"/>
  <c r="K17" i="64"/>
  <c r="G18" i="64"/>
  <c r="H18" i="64"/>
  <c r="I18" i="64" s="1"/>
  <c r="J18" i="64" s="1"/>
  <c r="K18" i="64" s="1"/>
  <c r="G19" i="64"/>
  <c r="H19" i="64"/>
  <c r="I19" i="64"/>
  <c r="J19" i="64" s="1"/>
  <c r="K19" i="64" s="1"/>
  <c r="G20" i="64"/>
  <c r="H20" i="64"/>
  <c r="I20" i="64" s="1"/>
  <c r="J20" i="64" s="1"/>
  <c r="K20" i="64" s="1"/>
  <c r="G21" i="64"/>
  <c r="H21" i="64"/>
  <c r="I21" i="64" s="1"/>
  <c r="J21" i="64" s="1"/>
  <c r="K21" i="64"/>
  <c r="G22" i="64"/>
  <c r="H22" i="64"/>
  <c r="I22" i="64"/>
  <c r="J22" i="64"/>
  <c r="K22" i="64"/>
  <c r="G23" i="64"/>
  <c r="H23" i="64"/>
  <c r="I23" i="64"/>
  <c r="J23" i="64"/>
  <c r="K23" i="64"/>
  <c r="G24" i="64"/>
  <c r="H24" i="64"/>
  <c r="I24" i="64" s="1"/>
  <c r="J24" i="64" s="1"/>
  <c r="K24" i="64" s="1"/>
  <c r="G25" i="64"/>
  <c r="H25" i="64"/>
  <c r="I25" i="64"/>
  <c r="J25" i="64"/>
  <c r="K25" i="64" s="1"/>
  <c r="G26" i="64"/>
  <c r="H26" i="64"/>
  <c r="I26" i="64"/>
  <c r="J26" i="64"/>
  <c r="K26" i="64" s="1"/>
  <c r="G27" i="64"/>
  <c r="H27" i="64"/>
  <c r="I27" i="64"/>
  <c r="J27" i="64" s="1"/>
  <c r="K27" i="64" s="1"/>
  <c r="G28" i="64"/>
  <c r="H28" i="64"/>
  <c r="I28" i="64" s="1"/>
  <c r="J28" i="64" s="1"/>
  <c r="K28" i="64" s="1"/>
  <c r="G29" i="64"/>
  <c r="H29" i="64"/>
  <c r="I29" i="64" s="1"/>
  <c r="J29" i="64" s="1"/>
  <c r="K29" i="64"/>
  <c r="G30" i="64"/>
  <c r="H30" i="64"/>
  <c r="I30" i="64"/>
  <c r="J30" i="64"/>
  <c r="K30" i="64"/>
  <c r="G31" i="64"/>
  <c r="H31" i="64"/>
  <c r="I31" i="64"/>
  <c r="J31" i="64"/>
  <c r="K31" i="64"/>
  <c r="G32" i="64"/>
  <c r="H32" i="64"/>
  <c r="I32" i="64"/>
  <c r="J32" i="64"/>
  <c r="K32" i="64"/>
  <c r="G33" i="64"/>
  <c r="H33" i="64"/>
  <c r="I33" i="64"/>
  <c r="J33" i="64"/>
  <c r="K33" i="64"/>
  <c r="G34" i="64"/>
  <c r="H34" i="64"/>
  <c r="I34" i="64" s="1"/>
  <c r="J34" i="64" s="1"/>
  <c r="K34" i="64" s="1"/>
  <c r="G35" i="64"/>
  <c r="H35" i="64"/>
  <c r="I35" i="64"/>
  <c r="J35" i="64" s="1"/>
  <c r="K35" i="64" s="1"/>
  <c r="G36" i="64"/>
  <c r="H36" i="64"/>
  <c r="I36" i="64" s="1"/>
  <c r="J36" i="64" s="1"/>
  <c r="K36" i="64" s="1"/>
  <c r="G37" i="64"/>
  <c r="H37" i="64"/>
  <c r="I37" i="64" s="1"/>
  <c r="J37" i="64" s="1"/>
  <c r="K37" i="64"/>
  <c r="G38" i="64"/>
  <c r="H38" i="64"/>
  <c r="I38" i="64"/>
  <c r="J38" i="64"/>
  <c r="K38" i="64"/>
  <c r="G39" i="64"/>
  <c r="H39" i="64"/>
  <c r="I39" i="64"/>
  <c r="J39" i="64"/>
  <c r="K39" i="64"/>
  <c r="G40" i="64"/>
  <c r="H40" i="64"/>
  <c r="I40" i="64"/>
  <c r="J40" i="64"/>
  <c r="K40" i="64"/>
  <c r="G41" i="64"/>
  <c r="H41" i="64"/>
  <c r="I41" i="64"/>
  <c r="J41" i="64"/>
  <c r="K41" i="64"/>
  <c r="G42" i="64"/>
  <c r="H42" i="64"/>
  <c r="I42" i="64" s="1"/>
  <c r="J42" i="64" s="1"/>
  <c r="K42" i="64" s="1"/>
  <c r="G43" i="64"/>
  <c r="H43" i="64"/>
  <c r="I43" i="64"/>
  <c r="J43" i="64" s="1"/>
  <c r="K43" i="64" s="1"/>
  <c r="G44" i="64"/>
  <c r="H44" i="64"/>
  <c r="I44" i="64"/>
  <c r="J44" i="64" s="1"/>
  <c r="K44" i="64" s="1"/>
  <c r="G45" i="64"/>
  <c r="H45" i="64"/>
  <c r="I45" i="64" s="1"/>
  <c r="J45" i="64" s="1"/>
  <c r="K45" i="64"/>
  <c r="G46" i="64"/>
  <c r="H46" i="64"/>
  <c r="I46" i="64"/>
  <c r="J46" i="64"/>
  <c r="K46" i="64"/>
  <c r="G47" i="64"/>
  <c r="H47" i="64"/>
  <c r="I47" i="64"/>
  <c r="J47" i="64"/>
  <c r="K47" i="64"/>
  <c r="G48" i="64"/>
  <c r="H48" i="64"/>
  <c r="I48" i="64"/>
  <c r="J48" i="64"/>
  <c r="K48" i="64"/>
  <c r="G49" i="64"/>
  <c r="H49" i="64"/>
  <c r="I49" i="64"/>
  <c r="J49" i="64"/>
  <c r="K49" i="64"/>
  <c r="G50" i="64"/>
  <c r="H50" i="64"/>
  <c r="I50" i="64"/>
  <c r="J50" i="64"/>
  <c r="K50" i="64"/>
  <c r="G51" i="64"/>
  <c r="H51" i="64"/>
  <c r="I51" i="64"/>
  <c r="J51" i="64"/>
  <c r="K51" i="64" s="1"/>
  <c r="G52" i="64"/>
  <c r="H52" i="64"/>
  <c r="I52" i="64"/>
  <c r="J52" i="64" s="1"/>
  <c r="K52" i="64" s="1"/>
  <c r="G53" i="64"/>
  <c r="H53" i="64"/>
  <c r="I53" i="64" s="1"/>
  <c r="J53" i="64" s="1"/>
  <c r="K53" i="64" s="1"/>
  <c r="G54" i="64"/>
  <c r="H54" i="64"/>
  <c r="I54" i="64"/>
  <c r="J54" i="64"/>
  <c r="K54" i="64"/>
  <c r="G55" i="64"/>
  <c r="H55" i="64"/>
  <c r="I55" i="64"/>
  <c r="J55" i="64"/>
  <c r="K55" i="64"/>
  <c r="G56" i="64"/>
  <c r="H56" i="64"/>
  <c r="I56" i="64" s="1"/>
  <c r="J56" i="64" s="1"/>
  <c r="K56" i="64" s="1"/>
  <c r="G57" i="64"/>
  <c r="H57" i="64"/>
  <c r="I57" i="64"/>
  <c r="J57" i="64" s="1"/>
  <c r="K57" i="64" s="1"/>
  <c r="G58" i="64"/>
  <c r="H58" i="64"/>
  <c r="I58" i="64"/>
  <c r="J58" i="64"/>
  <c r="K58" i="64" s="1"/>
  <c r="G59" i="64"/>
  <c r="H59" i="64"/>
  <c r="I59" i="64"/>
  <c r="J59" i="64"/>
  <c r="K59" i="64" s="1"/>
  <c r="G60" i="64"/>
  <c r="H60" i="64"/>
  <c r="I60" i="64"/>
  <c r="J60" i="64" s="1"/>
  <c r="K60" i="64"/>
  <c r="G61" i="64"/>
  <c r="H61" i="64"/>
  <c r="I61" i="64" s="1"/>
  <c r="J61" i="64"/>
  <c r="K61" i="64"/>
  <c r="G62" i="64"/>
  <c r="H62" i="64"/>
  <c r="I62" i="64"/>
  <c r="J62" i="64"/>
  <c r="K62" i="64"/>
  <c r="N13" i="66" l="1"/>
  <c r="E13" i="66" s="1"/>
  <c r="N39" i="66"/>
  <c r="E39" i="66" s="1"/>
  <c r="N36" i="66"/>
  <c r="E36" i="66" s="1"/>
  <c r="N20" i="66"/>
  <c r="E20" i="66" s="1"/>
  <c r="N47" i="66"/>
  <c r="E47" i="66" s="1"/>
  <c r="N40" i="66"/>
  <c r="E40" i="66" s="1"/>
  <c r="N30" i="66"/>
  <c r="E30" i="66" s="1"/>
  <c r="N32" i="66"/>
  <c r="E32" i="66" s="1"/>
  <c r="N25" i="66"/>
  <c r="E25" i="66" s="1"/>
  <c r="N44" i="66"/>
  <c r="E44" i="66" s="1"/>
  <c r="N48" i="66"/>
  <c r="E48" i="66" s="1"/>
  <c r="N60" i="66"/>
  <c r="E60" i="66" s="1"/>
  <c r="N12" i="66"/>
  <c r="E12" i="66" s="1"/>
  <c r="N31" i="66"/>
  <c r="E31" i="66" s="1"/>
  <c r="N38" i="66"/>
  <c r="E38" i="66" s="1"/>
  <c r="N41" i="66"/>
  <c r="E41" i="66" s="1"/>
  <c r="N24" i="66"/>
  <c r="E24" i="66" s="1"/>
  <c r="N52" i="66"/>
  <c r="E52" i="66" s="1"/>
  <c r="N28" i="66"/>
  <c r="E28" i="66" s="1"/>
  <c r="N62" i="66"/>
  <c r="E62" i="66" s="1"/>
  <c r="N54" i="66"/>
  <c r="E54" i="66" s="1"/>
  <c r="N15" i="66"/>
  <c r="E15" i="66" s="1"/>
  <c r="N46" i="66"/>
  <c r="E46" i="66" s="1"/>
  <c r="N53" i="66"/>
  <c r="E53" i="66" s="1"/>
  <c r="N33" i="66"/>
  <c r="E33" i="66" s="1"/>
  <c r="M53" i="65"/>
  <c r="M13" i="65"/>
  <c r="M20" i="65"/>
  <c r="M12" i="65"/>
  <c r="M60" i="65"/>
  <c r="M36" i="65"/>
  <c r="M28" i="65"/>
  <c r="M44" i="65"/>
  <c r="N44" i="65" s="1"/>
  <c r="E44" i="65" s="1"/>
  <c r="M52" i="65"/>
  <c r="M61" i="65"/>
  <c r="M21" i="65"/>
  <c r="M38" i="65"/>
  <c r="M37" i="65"/>
  <c r="L36" i="65"/>
  <c r="N36" i="65" s="1"/>
  <c r="E36" i="65" s="1"/>
  <c r="M19" i="65"/>
  <c r="N19" i="65" s="1"/>
  <c r="E19" i="65" s="1"/>
  <c r="M45" i="65"/>
  <c r="L25" i="65"/>
  <c r="M47" i="65"/>
  <c r="M26" i="65"/>
  <c r="L17" i="65"/>
  <c r="L52" i="65"/>
  <c r="N52" i="65" s="1"/>
  <c r="E52" i="65" s="1"/>
  <c r="L27" i="65"/>
  <c r="N27" i="65" s="1"/>
  <c r="E27" i="65" s="1"/>
  <c r="L28" i="65"/>
  <c r="N28" i="65" s="1"/>
  <c r="E28" i="65" s="1"/>
  <c r="M32" i="65"/>
  <c r="L57" i="65"/>
  <c r="M18" i="65"/>
  <c r="M25" i="65"/>
  <c r="M22" i="65"/>
  <c r="N20" i="65"/>
  <c r="E20" i="65" s="1"/>
  <c r="M11" i="65"/>
  <c r="N11" i="65" s="1"/>
  <c r="E11" i="65" s="1"/>
  <c r="M58" i="65"/>
  <c r="L16" i="65"/>
  <c r="L24" i="65"/>
  <c r="L32" i="65"/>
  <c r="N32" i="65" s="1"/>
  <c r="E32" i="65" s="1"/>
  <c r="L56" i="65"/>
  <c r="N56" i="65" s="1"/>
  <c r="E56" i="65" s="1"/>
  <c r="L15" i="65"/>
  <c r="N15" i="65" s="1"/>
  <c r="E15" i="65" s="1"/>
  <c r="L22" i="65"/>
  <c r="N22" i="65" s="1"/>
  <c r="E22" i="65" s="1"/>
  <c r="L37" i="65"/>
  <c r="N37" i="65" s="1"/>
  <c r="E37" i="65" s="1"/>
  <c r="L54" i="65"/>
  <c r="L60" i="65"/>
  <c r="L55" i="65"/>
  <c r="L14" i="65"/>
  <c r="L29" i="65"/>
  <c r="L45" i="65"/>
  <c r="N45" i="65" s="1"/>
  <c r="E45" i="65" s="1"/>
  <c r="L13" i="65"/>
  <c r="N13" i="65" s="1"/>
  <c r="E13" i="65" s="1"/>
  <c r="L47" i="65"/>
  <c r="N47" i="65" s="1"/>
  <c r="E47" i="65" s="1"/>
  <c r="L21" i="65"/>
  <c r="L53" i="65"/>
  <c r="N53" i="65" s="1"/>
  <c r="E53" i="65" s="1"/>
  <c r="L62" i="65"/>
  <c r="N62" i="65" s="1"/>
  <c r="E62" i="65" s="1"/>
  <c r="L61" i="65"/>
  <c r="N61" i="65" s="1"/>
  <c r="E61" i="65" s="1"/>
  <c r="L39" i="65"/>
  <c r="L31" i="65"/>
  <c r="N31" i="65" s="1"/>
  <c r="E31" i="65" s="1"/>
  <c r="L38" i="65"/>
  <c r="N38" i="65" s="1"/>
  <c r="E38" i="65" s="1"/>
  <c r="L23" i="65"/>
  <c r="N23" i="65" s="1"/>
  <c r="E23" i="65" s="1"/>
  <c r="L30" i="65"/>
  <c r="L46" i="65"/>
  <c r="L12" i="65"/>
  <c r="M42" i="65"/>
  <c r="L50" i="65"/>
  <c r="N50" i="65" s="1"/>
  <c r="E50" i="65" s="1"/>
  <c r="L10" i="65"/>
  <c r="M40" i="65"/>
  <c r="L41" i="65"/>
  <c r="N41" i="65" s="1"/>
  <c r="E41" i="65" s="1"/>
  <c r="M23" i="65"/>
  <c r="L58" i="65"/>
  <c r="N58" i="65" s="1"/>
  <c r="E58" i="65" s="1"/>
  <c r="L33" i="65"/>
  <c r="L59" i="65"/>
  <c r="N59" i="65" s="1"/>
  <c r="E59" i="65" s="1"/>
  <c r="L35" i="65"/>
  <c r="N35" i="65" s="1"/>
  <c r="E35" i="65" s="1"/>
  <c r="M55" i="65"/>
  <c r="M29" i="65"/>
  <c r="M17" i="65"/>
  <c r="M34" i="65"/>
  <c r="M16" i="65"/>
  <c r="M33" i="65"/>
  <c r="M10" i="65"/>
  <c r="M49" i="65"/>
  <c r="M30" i="65"/>
  <c r="L34" i="65"/>
  <c r="M24" i="65"/>
  <c r="M15" i="65"/>
  <c r="M50" i="65"/>
  <c r="M31" i="65"/>
  <c r="L48" i="65"/>
  <c r="N48" i="65" s="1"/>
  <c r="E48" i="65" s="1"/>
  <c r="M57" i="65"/>
  <c r="M43" i="65"/>
  <c r="M35" i="65"/>
  <c r="M51" i="65"/>
  <c r="N51" i="65" s="1"/>
  <c r="E51" i="65" s="1"/>
  <c r="L26" i="65"/>
  <c r="M54" i="65"/>
  <c r="L43" i="65"/>
  <c r="L40" i="65"/>
  <c r="L18" i="65"/>
  <c r="N18" i="65" s="1"/>
  <c r="E18" i="65" s="1"/>
  <c r="M39" i="65"/>
  <c r="M27" i="65"/>
  <c r="L49" i="65"/>
  <c r="L42" i="65"/>
  <c r="M46" i="65"/>
  <c r="M14" i="65"/>
  <c r="L38" i="64"/>
  <c r="M24" i="64"/>
  <c r="M14" i="64"/>
  <c r="M56" i="64"/>
  <c r="L52" i="64"/>
  <c r="M46" i="64"/>
  <c r="M62" i="64"/>
  <c r="M18" i="64"/>
  <c r="M44" i="64"/>
  <c r="M43" i="64"/>
  <c r="M28" i="64"/>
  <c r="L54" i="64"/>
  <c r="M42" i="64"/>
  <c r="L28" i="64"/>
  <c r="M15" i="64"/>
  <c r="L42" i="64"/>
  <c r="M32" i="64"/>
  <c r="I7" i="64"/>
  <c r="M57" i="64" s="1"/>
  <c r="L35" i="64"/>
  <c r="L25" i="64"/>
  <c r="M17" i="64"/>
  <c r="L59" i="64"/>
  <c r="M16" i="64"/>
  <c r="L43" i="64"/>
  <c r="N43" i="64" s="1"/>
  <c r="E43" i="64" s="1"/>
  <c r="M26" i="64"/>
  <c r="L58" i="64"/>
  <c r="I6" i="64"/>
  <c r="L10" i="64"/>
  <c r="L51" i="64"/>
  <c r="L33" i="64"/>
  <c r="L27" i="64"/>
  <c r="B6" i="63"/>
  <c r="B7" i="63"/>
  <c r="E10" i="63"/>
  <c r="G10" i="63"/>
  <c r="I6" i="63" s="1"/>
  <c r="H10" i="63"/>
  <c r="I10" i="63"/>
  <c r="J10" i="63" s="1"/>
  <c r="K10" i="63" s="1"/>
  <c r="G11" i="63"/>
  <c r="L11" i="63" s="1"/>
  <c r="H11" i="63"/>
  <c r="I11" i="63" s="1"/>
  <c r="J11" i="63" s="1"/>
  <c r="K11" i="63" s="1"/>
  <c r="G12" i="63"/>
  <c r="H12" i="63"/>
  <c r="I12" i="63" s="1"/>
  <c r="J12" i="63" s="1"/>
  <c r="K12" i="63" s="1"/>
  <c r="G13" i="63"/>
  <c r="H13" i="63"/>
  <c r="I13" i="63" s="1"/>
  <c r="J13" i="63" s="1"/>
  <c r="K13" i="63" s="1"/>
  <c r="G14" i="63"/>
  <c r="H14" i="63"/>
  <c r="I14" i="63"/>
  <c r="J14" i="63"/>
  <c r="K14" i="63"/>
  <c r="L14" i="63"/>
  <c r="G15" i="63"/>
  <c r="H15" i="63"/>
  <c r="I15" i="63"/>
  <c r="J15" i="63"/>
  <c r="K15" i="63"/>
  <c r="L15" i="63"/>
  <c r="G16" i="63"/>
  <c r="L16" i="63" s="1"/>
  <c r="H16" i="63"/>
  <c r="I16" i="63"/>
  <c r="J16" i="63"/>
  <c r="K16" i="63"/>
  <c r="G17" i="63"/>
  <c r="L17" i="63" s="1"/>
  <c r="H17" i="63"/>
  <c r="I17" i="63"/>
  <c r="J17" i="63"/>
  <c r="K17" i="63" s="1"/>
  <c r="G18" i="63"/>
  <c r="L18" i="63" s="1"/>
  <c r="H18" i="63"/>
  <c r="I18" i="63"/>
  <c r="J18" i="63" s="1"/>
  <c r="K18" i="63" s="1"/>
  <c r="G19" i="63"/>
  <c r="H19" i="63"/>
  <c r="I19" i="63" s="1"/>
  <c r="J19" i="63" s="1"/>
  <c r="K19" i="63" s="1"/>
  <c r="G20" i="63"/>
  <c r="L20" i="63" s="1"/>
  <c r="H20" i="63"/>
  <c r="I20" i="63" s="1"/>
  <c r="J20" i="63" s="1"/>
  <c r="K20" i="63" s="1"/>
  <c r="G21" i="63"/>
  <c r="H21" i="63"/>
  <c r="I21" i="63" s="1"/>
  <c r="J21" i="63" s="1"/>
  <c r="K21" i="63" s="1"/>
  <c r="G22" i="63"/>
  <c r="H22" i="63"/>
  <c r="I22" i="63"/>
  <c r="J22" i="63"/>
  <c r="K22" i="63"/>
  <c r="G23" i="63"/>
  <c r="H23" i="63"/>
  <c r="I23" i="63"/>
  <c r="J23" i="63"/>
  <c r="K23" i="63"/>
  <c r="G24" i="63"/>
  <c r="H24" i="63"/>
  <c r="I24" i="63"/>
  <c r="J24" i="63"/>
  <c r="K24" i="63"/>
  <c r="G25" i="63"/>
  <c r="L25" i="63" s="1"/>
  <c r="H25" i="63"/>
  <c r="I25" i="63"/>
  <c r="J25" i="63" s="1"/>
  <c r="K25" i="63" s="1"/>
  <c r="G26" i="63"/>
  <c r="L26" i="63" s="1"/>
  <c r="H26" i="63"/>
  <c r="I26" i="63"/>
  <c r="J26" i="63" s="1"/>
  <c r="K26" i="63" s="1"/>
  <c r="G27" i="63"/>
  <c r="L27" i="63" s="1"/>
  <c r="H27" i="63"/>
  <c r="I27" i="63" s="1"/>
  <c r="J27" i="63" s="1"/>
  <c r="K27" i="63" s="1"/>
  <c r="G28" i="63"/>
  <c r="H28" i="63"/>
  <c r="I28" i="63" s="1"/>
  <c r="J28" i="63" s="1"/>
  <c r="K28" i="63" s="1"/>
  <c r="G29" i="63"/>
  <c r="H29" i="63"/>
  <c r="I29" i="63" s="1"/>
  <c r="J29" i="63" s="1"/>
  <c r="K29" i="63" s="1"/>
  <c r="G30" i="63"/>
  <c r="H30" i="63"/>
  <c r="I30" i="63"/>
  <c r="J30" i="63"/>
  <c r="K30" i="63"/>
  <c r="L30" i="63"/>
  <c r="G31" i="63"/>
  <c r="H31" i="63"/>
  <c r="I31" i="63"/>
  <c r="J31" i="63"/>
  <c r="K31" i="63"/>
  <c r="L31" i="63"/>
  <c r="G32" i="63"/>
  <c r="L32" i="63" s="1"/>
  <c r="H32" i="63"/>
  <c r="I32" i="63"/>
  <c r="J32" i="63"/>
  <c r="K32" i="63" s="1"/>
  <c r="G33" i="63"/>
  <c r="L33" i="63" s="1"/>
  <c r="H33" i="63"/>
  <c r="I33" i="63"/>
  <c r="J33" i="63"/>
  <c r="K33" i="63" s="1"/>
  <c r="G34" i="63"/>
  <c r="L34" i="63" s="1"/>
  <c r="H34" i="63"/>
  <c r="I34" i="63"/>
  <c r="J34" i="63" s="1"/>
  <c r="K34" i="63" s="1"/>
  <c r="G35" i="63"/>
  <c r="H35" i="63"/>
  <c r="I35" i="63" s="1"/>
  <c r="J35" i="63" s="1"/>
  <c r="K35" i="63" s="1"/>
  <c r="G36" i="63"/>
  <c r="L36" i="63" s="1"/>
  <c r="H36" i="63"/>
  <c r="I36" i="63" s="1"/>
  <c r="J36" i="63" s="1"/>
  <c r="K36" i="63" s="1"/>
  <c r="G37" i="63"/>
  <c r="H37" i="63"/>
  <c r="I37" i="63" s="1"/>
  <c r="J37" i="63" s="1"/>
  <c r="K37" i="63" s="1"/>
  <c r="L37" i="63"/>
  <c r="G38" i="63"/>
  <c r="H38" i="63"/>
  <c r="I38" i="63"/>
  <c r="J38" i="63"/>
  <c r="K38" i="63"/>
  <c r="L38" i="63"/>
  <c r="G39" i="63"/>
  <c r="H39" i="63"/>
  <c r="I39" i="63"/>
  <c r="J39" i="63"/>
  <c r="K39" i="63"/>
  <c r="G40" i="63"/>
  <c r="L40" i="63" s="1"/>
  <c r="H40" i="63"/>
  <c r="I40" i="63"/>
  <c r="J40" i="63"/>
  <c r="K40" i="63"/>
  <c r="G41" i="63"/>
  <c r="H41" i="63"/>
  <c r="I41" i="63" s="1"/>
  <c r="J41" i="63" s="1"/>
  <c r="K41" i="63" s="1"/>
  <c r="G42" i="63"/>
  <c r="L42" i="63" s="1"/>
  <c r="H42" i="63"/>
  <c r="I42" i="63"/>
  <c r="J42" i="63" s="1"/>
  <c r="K42" i="63" s="1"/>
  <c r="G43" i="63"/>
  <c r="H43" i="63"/>
  <c r="I43" i="63" s="1"/>
  <c r="J43" i="63" s="1"/>
  <c r="K43" i="63" s="1"/>
  <c r="G44" i="63"/>
  <c r="L44" i="63" s="1"/>
  <c r="H44" i="63"/>
  <c r="I44" i="63" s="1"/>
  <c r="J44" i="63" s="1"/>
  <c r="K44" i="63" s="1"/>
  <c r="G45" i="63"/>
  <c r="H45" i="63"/>
  <c r="I45" i="63" s="1"/>
  <c r="J45" i="63" s="1"/>
  <c r="K45" i="63" s="1"/>
  <c r="L45" i="63"/>
  <c r="G46" i="63"/>
  <c r="H46" i="63"/>
  <c r="I46" i="63"/>
  <c r="J46" i="63"/>
  <c r="K46" i="63"/>
  <c r="L46" i="63"/>
  <c r="G47" i="63"/>
  <c r="H47" i="63"/>
  <c r="I47" i="63"/>
  <c r="J47" i="63"/>
  <c r="K47" i="63"/>
  <c r="G48" i="63"/>
  <c r="L48" i="63" s="1"/>
  <c r="H48" i="63"/>
  <c r="I48" i="63"/>
  <c r="J48" i="63"/>
  <c r="K48" i="63"/>
  <c r="G49" i="63"/>
  <c r="H49" i="63"/>
  <c r="I49" i="63" s="1"/>
  <c r="J49" i="63" s="1"/>
  <c r="K49" i="63" s="1"/>
  <c r="G50" i="63"/>
  <c r="L50" i="63" s="1"/>
  <c r="H50" i="63"/>
  <c r="I50" i="63"/>
  <c r="J50" i="63" s="1"/>
  <c r="K50" i="63" s="1"/>
  <c r="G51" i="63"/>
  <c r="H51" i="63"/>
  <c r="I51" i="63" s="1"/>
  <c r="J51" i="63" s="1"/>
  <c r="K51" i="63" s="1"/>
  <c r="G52" i="63"/>
  <c r="L52" i="63" s="1"/>
  <c r="H52" i="63"/>
  <c r="I52" i="63" s="1"/>
  <c r="J52" i="63" s="1"/>
  <c r="K52" i="63" s="1"/>
  <c r="G53" i="63"/>
  <c r="H53" i="63"/>
  <c r="I53" i="63" s="1"/>
  <c r="J53" i="63" s="1"/>
  <c r="K53" i="63" s="1"/>
  <c r="L53" i="63"/>
  <c r="G54" i="63"/>
  <c r="H54" i="63"/>
  <c r="I54" i="63"/>
  <c r="J54" i="63"/>
  <c r="K54" i="63"/>
  <c r="L54" i="63"/>
  <c r="G55" i="63"/>
  <c r="H55" i="63"/>
  <c r="I55" i="63"/>
  <c r="J55" i="63"/>
  <c r="K55" i="63"/>
  <c r="G56" i="63"/>
  <c r="L56" i="63" s="1"/>
  <c r="H56" i="63"/>
  <c r="I56" i="63"/>
  <c r="J56" i="63"/>
  <c r="K56" i="63"/>
  <c r="G57" i="63"/>
  <c r="H57" i="63"/>
  <c r="I57" i="63" s="1"/>
  <c r="J57" i="63" s="1"/>
  <c r="K57" i="63" s="1"/>
  <c r="G58" i="63"/>
  <c r="L58" i="63" s="1"/>
  <c r="H58" i="63"/>
  <c r="I58" i="63"/>
  <c r="J58" i="63" s="1"/>
  <c r="K58" i="63" s="1"/>
  <c r="G59" i="63"/>
  <c r="H59" i="63"/>
  <c r="I59" i="63" s="1"/>
  <c r="J59" i="63" s="1"/>
  <c r="K59" i="63" s="1"/>
  <c r="G60" i="63"/>
  <c r="L60" i="63" s="1"/>
  <c r="H60" i="63"/>
  <c r="I60" i="63" s="1"/>
  <c r="J60" i="63" s="1"/>
  <c r="K60" i="63" s="1"/>
  <c r="G61" i="63"/>
  <c r="H61" i="63"/>
  <c r="I61" i="63"/>
  <c r="J61" i="63"/>
  <c r="K61" i="63"/>
  <c r="L61" i="63"/>
  <c r="G62" i="63"/>
  <c r="H62" i="63"/>
  <c r="I62" i="63"/>
  <c r="J62" i="63"/>
  <c r="K62" i="63"/>
  <c r="L62" i="63"/>
  <c r="N17" i="65" l="1"/>
  <c r="E17" i="65" s="1"/>
  <c r="N29" i="65"/>
  <c r="E29" i="65" s="1"/>
  <c r="N42" i="65"/>
  <c r="E42" i="65" s="1"/>
  <c r="N26" i="65"/>
  <c r="E26" i="65" s="1"/>
  <c r="N33" i="65"/>
  <c r="E33" i="65" s="1"/>
  <c r="N12" i="65"/>
  <c r="E12" i="65" s="1"/>
  <c r="N55" i="65"/>
  <c r="E55" i="65" s="1"/>
  <c r="N24" i="65"/>
  <c r="E24" i="65" s="1"/>
  <c r="N57" i="65"/>
  <c r="E57" i="65" s="1"/>
  <c r="N25" i="65"/>
  <c r="E25" i="65" s="1"/>
  <c r="N40" i="65"/>
  <c r="E40" i="65" s="1"/>
  <c r="N43" i="65"/>
  <c r="E43" i="65" s="1"/>
  <c r="N39" i="65"/>
  <c r="E39" i="65" s="1"/>
  <c r="N14" i="65"/>
  <c r="E14" i="65" s="1"/>
  <c r="N49" i="65"/>
  <c r="E49" i="65" s="1"/>
  <c r="N46" i="65"/>
  <c r="E46" i="65" s="1"/>
  <c r="N60" i="65"/>
  <c r="E60" i="65" s="1"/>
  <c r="N16" i="65"/>
  <c r="E16" i="65" s="1"/>
  <c r="N10" i="65"/>
  <c r="N34" i="65"/>
  <c r="E34" i="65" s="1"/>
  <c r="N30" i="65"/>
  <c r="E30" i="65" s="1"/>
  <c r="N21" i="65"/>
  <c r="E21" i="65" s="1"/>
  <c r="N54" i="65"/>
  <c r="E54" i="65" s="1"/>
  <c r="N52" i="64"/>
  <c r="E52" i="64" s="1"/>
  <c r="N33" i="64"/>
  <c r="E33" i="64" s="1"/>
  <c r="N42" i="64"/>
  <c r="E42" i="64" s="1"/>
  <c r="N54" i="64"/>
  <c r="E54" i="64" s="1"/>
  <c r="N28" i="64"/>
  <c r="E28" i="64" s="1"/>
  <c r="L13" i="64"/>
  <c r="L14" i="64"/>
  <c r="N14" i="64" s="1"/>
  <c r="E14" i="64" s="1"/>
  <c r="L15" i="64"/>
  <c r="N15" i="64" s="1"/>
  <c r="E15" i="64" s="1"/>
  <c r="L30" i="64"/>
  <c r="L31" i="64"/>
  <c r="N31" i="64" s="1"/>
  <c r="E31" i="64" s="1"/>
  <c r="L47" i="64"/>
  <c r="L48" i="64"/>
  <c r="L21" i="64"/>
  <c r="L24" i="64"/>
  <c r="N24" i="64" s="1"/>
  <c r="E24" i="64" s="1"/>
  <c r="L37" i="64"/>
  <c r="N37" i="64" s="1"/>
  <c r="E37" i="64" s="1"/>
  <c r="L20" i="64"/>
  <c r="N20" i="64" s="1"/>
  <c r="E20" i="64" s="1"/>
  <c r="L22" i="64"/>
  <c r="L23" i="64"/>
  <c r="L40" i="64"/>
  <c r="L60" i="64"/>
  <c r="L61" i="64"/>
  <c r="L55" i="64"/>
  <c r="L56" i="64"/>
  <c r="N56" i="64" s="1"/>
  <c r="E56" i="64" s="1"/>
  <c r="L36" i="64"/>
  <c r="L39" i="64"/>
  <c r="N39" i="64" s="1"/>
  <c r="E39" i="64" s="1"/>
  <c r="L45" i="64"/>
  <c r="L46" i="64"/>
  <c r="N46" i="64" s="1"/>
  <c r="E46" i="64" s="1"/>
  <c r="L62" i="64"/>
  <c r="N62" i="64" s="1"/>
  <c r="E62" i="64" s="1"/>
  <c r="L29" i="64"/>
  <c r="L32" i="64"/>
  <c r="N32" i="64" s="1"/>
  <c r="E32" i="64" s="1"/>
  <c r="L44" i="64"/>
  <c r="N44" i="64" s="1"/>
  <c r="E44" i="64" s="1"/>
  <c r="L16" i="64"/>
  <c r="N16" i="64" s="1"/>
  <c r="E16" i="64" s="1"/>
  <c r="L49" i="64"/>
  <c r="L34" i="64"/>
  <c r="M10" i="64"/>
  <c r="N10" i="64" s="1"/>
  <c r="L41" i="64"/>
  <c r="M48" i="64"/>
  <c r="M25" i="64"/>
  <c r="N25" i="64" s="1"/>
  <c r="E25" i="64" s="1"/>
  <c r="M47" i="64"/>
  <c r="M41" i="64"/>
  <c r="M49" i="64"/>
  <c r="M12" i="64"/>
  <c r="M58" i="64"/>
  <c r="N58" i="64" s="1"/>
  <c r="E58" i="64" s="1"/>
  <c r="M31" i="64"/>
  <c r="L11" i="64"/>
  <c r="N11" i="64" s="1"/>
  <c r="E11" i="64" s="1"/>
  <c r="L19" i="64"/>
  <c r="L50" i="64"/>
  <c r="M50" i="64"/>
  <c r="M34" i="64"/>
  <c r="L57" i="64"/>
  <c r="N57" i="64" s="1"/>
  <c r="E57" i="64" s="1"/>
  <c r="L12" i="64"/>
  <c r="M27" i="64"/>
  <c r="N27" i="64" s="1"/>
  <c r="E27" i="64" s="1"/>
  <c r="M21" i="64"/>
  <c r="M51" i="64"/>
  <c r="N51" i="64" s="1"/>
  <c r="E51" i="64" s="1"/>
  <c r="M55" i="64"/>
  <c r="M22" i="64"/>
  <c r="M38" i="64"/>
  <c r="N38" i="64" s="1"/>
  <c r="E38" i="64" s="1"/>
  <c r="M11" i="64"/>
  <c r="M52" i="64"/>
  <c r="M54" i="64"/>
  <c r="M37" i="64"/>
  <c r="M20" i="64"/>
  <c r="M23" i="64"/>
  <c r="M36" i="64"/>
  <c r="M39" i="64"/>
  <c r="M40" i="64"/>
  <c r="M35" i="64"/>
  <c r="N35" i="64" s="1"/>
  <c r="E35" i="64" s="1"/>
  <c r="M61" i="64"/>
  <c r="M19" i="64"/>
  <c r="M45" i="64"/>
  <c r="M60" i="64"/>
  <c r="M59" i="64"/>
  <c r="N59" i="64" s="1"/>
  <c r="E59" i="64" s="1"/>
  <c r="L53" i="64"/>
  <c r="L17" i="64"/>
  <c r="N17" i="64" s="1"/>
  <c r="E17" i="64" s="1"/>
  <c r="M33" i="64"/>
  <c r="L26" i="64"/>
  <c r="N26" i="64" s="1"/>
  <c r="E26" i="64" s="1"/>
  <c r="L18" i="64"/>
  <c r="N18" i="64" s="1"/>
  <c r="E18" i="64" s="1"/>
  <c r="M13" i="64"/>
  <c r="M29" i="64"/>
  <c r="M30" i="64"/>
  <c r="M53" i="64"/>
  <c r="M26" i="63"/>
  <c r="N26" i="63" s="1"/>
  <c r="E26" i="63" s="1"/>
  <c r="L13" i="63"/>
  <c r="L21" i="63"/>
  <c r="L29" i="63"/>
  <c r="L55" i="63"/>
  <c r="L47" i="63"/>
  <c r="L39" i="63"/>
  <c r="L35" i="63"/>
  <c r="L24" i="63"/>
  <c r="L22" i="63"/>
  <c r="L19" i="63"/>
  <c r="M24" i="63"/>
  <c r="I7" i="63"/>
  <c r="M25" i="63" s="1"/>
  <c r="N25" i="63" s="1"/>
  <c r="E25" i="63" s="1"/>
  <c r="M55" i="63"/>
  <c r="M47" i="63"/>
  <c r="L28" i="63"/>
  <c r="L23" i="63"/>
  <c r="L12" i="63"/>
  <c r="M56" i="63"/>
  <c r="N56" i="63" s="1"/>
  <c r="E56" i="63" s="1"/>
  <c r="M48" i="63"/>
  <c r="N48" i="63" s="1"/>
  <c r="E48" i="63" s="1"/>
  <c r="M17" i="63"/>
  <c r="N17" i="63" s="1"/>
  <c r="E17" i="63" s="1"/>
  <c r="M35" i="63"/>
  <c r="M19" i="63"/>
  <c r="M51" i="63"/>
  <c r="L59" i="63"/>
  <c r="L57" i="63"/>
  <c r="L51" i="63"/>
  <c r="L49" i="63"/>
  <c r="L43" i="63"/>
  <c r="L41" i="63"/>
  <c r="M23" i="63"/>
  <c r="L10" i="63"/>
  <c r="B6" i="62"/>
  <c r="B7" i="62"/>
  <c r="E10" i="62"/>
  <c r="G10" i="62"/>
  <c r="H10" i="62"/>
  <c r="I10" i="62"/>
  <c r="J10" i="62" s="1"/>
  <c r="K10" i="62" s="1"/>
  <c r="G11" i="62"/>
  <c r="H11" i="62"/>
  <c r="I11" i="62" s="1"/>
  <c r="J11" i="62" s="1"/>
  <c r="K11" i="62"/>
  <c r="G12" i="62"/>
  <c r="H12" i="62"/>
  <c r="I12" i="62"/>
  <c r="J12" i="62"/>
  <c r="K12" i="62" s="1"/>
  <c r="G13" i="62"/>
  <c r="H13" i="62"/>
  <c r="I13" i="62"/>
  <c r="J13" i="62" s="1"/>
  <c r="K13" i="62" s="1"/>
  <c r="G14" i="62"/>
  <c r="H14" i="62"/>
  <c r="I14" i="62" s="1"/>
  <c r="J14" i="62" s="1"/>
  <c r="K14" i="62" s="1"/>
  <c r="G15" i="62"/>
  <c r="H15" i="62"/>
  <c r="I15" i="62"/>
  <c r="J15" i="62"/>
  <c r="K15" i="62" s="1"/>
  <c r="G16" i="62"/>
  <c r="H16" i="62"/>
  <c r="I16" i="62"/>
  <c r="J16" i="62" s="1"/>
  <c r="K16" i="62" s="1"/>
  <c r="G17" i="62"/>
  <c r="H17" i="62"/>
  <c r="I17" i="62" s="1"/>
  <c r="J17" i="62" s="1"/>
  <c r="K17" i="62" s="1"/>
  <c r="G18" i="62"/>
  <c r="H18" i="62"/>
  <c r="I18" i="62"/>
  <c r="J18" i="62" s="1"/>
  <c r="K18" i="62"/>
  <c r="G19" i="62"/>
  <c r="H19" i="62"/>
  <c r="I19" i="62" s="1"/>
  <c r="J19" i="62"/>
  <c r="K19" i="62"/>
  <c r="G20" i="62"/>
  <c r="H20" i="62"/>
  <c r="I20" i="62"/>
  <c r="J20" i="62" s="1"/>
  <c r="K20" i="62" s="1"/>
  <c r="G21" i="62"/>
  <c r="H21" i="62"/>
  <c r="I21" i="62"/>
  <c r="J21" i="62" s="1"/>
  <c r="K21" i="62" s="1"/>
  <c r="G22" i="62"/>
  <c r="H22" i="62"/>
  <c r="I22" i="62" s="1"/>
  <c r="J22" i="62" s="1"/>
  <c r="K22" i="62"/>
  <c r="G23" i="62"/>
  <c r="H23" i="62"/>
  <c r="I23" i="62"/>
  <c r="J23" i="62"/>
  <c r="K23" i="62"/>
  <c r="G24" i="62"/>
  <c r="H24" i="62"/>
  <c r="I24" i="62"/>
  <c r="J24" i="62"/>
  <c r="K24" i="62"/>
  <c r="G25" i="62"/>
  <c r="H25" i="62"/>
  <c r="I25" i="62"/>
  <c r="J25" i="62"/>
  <c r="K25" i="62" s="1"/>
  <c r="G26" i="62"/>
  <c r="H26" i="62"/>
  <c r="I26" i="62" s="1"/>
  <c r="J26" i="62" s="1"/>
  <c r="K26" i="62" s="1"/>
  <c r="G27" i="62"/>
  <c r="H27" i="62"/>
  <c r="I27" i="62" s="1"/>
  <c r="J27" i="62" s="1"/>
  <c r="K27" i="62" s="1"/>
  <c r="G28" i="62"/>
  <c r="H28" i="62"/>
  <c r="I28" i="62"/>
  <c r="J28" i="62"/>
  <c r="K28" i="62" s="1"/>
  <c r="G29" i="62"/>
  <c r="H29" i="62"/>
  <c r="I29" i="62"/>
  <c r="J29" i="62" s="1"/>
  <c r="K29" i="62" s="1"/>
  <c r="G30" i="62"/>
  <c r="H30" i="62"/>
  <c r="I30" i="62" s="1"/>
  <c r="J30" i="62" s="1"/>
  <c r="K30" i="62" s="1"/>
  <c r="G31" i="62"/>
  <c r="H31" i="62"/>
  <c r="I31" i="62"/>
  <c r="J31" i="62"/>
  <c r="K31" i="62" s="1"/>
  <c r="G32" i="62"/>
  <c r="H32" i="62"/>
  <c r="I32" i="62"/>
  <c r="J32" i="62" s="1"/>
  <c r="K32" i="62" s="1"/>
  <c r="G33" i="62"/>
  <c r="H33" i="62"/>
  <c r="I33" i="62" s="1"/>
  <c r="J33" i="62" s="1"/>
  <c r="K33" i="62" s="1"/>
  <c r="G34" i="62"/>
  <c r="H34" i="62"/>
  <c r="I34" i="62"/>
  <c r="J34" i="62" s="1"/>
  <c r="K34" i="62"/>
  <c r="G35" i="62"/>
  <c r="H35" i="62"/>
  <c r="I35" i="62" s="1"/>
  <c r="J35" i="62"/>
  <c r="K35" i="62"/>
  <c r="G36" i="62"/>
  <c r="H36" i="62"/>
  <c r="I36" i="62"/>
  <c r="J36" i="62" s="1"/>
  <c r="K36" i="62" s="1"/>
  <c r="G37" i="62"/>
  <c r="H37" i="62"/>
  <c r="I37" i="62"/>
  <c r="J37" i="62" s="1"/>
  <c r="K37" i="62" s="1"/>
  <c r="G38" i="62"/>
  <c r="H38" i="62"/>
  <c r="I38" i="62" s="1"/>
  <c r="J38" i="62" s="1"/>
  <c r="K38" i="62"/>
  <c r="G39" i="62"/>
  <c r="H39" i="62"/>
  <c r="I39" i="62"/>
  <c r="J39" i="62"/>
  <c r="K39" i="62"/>
  <c r="G40" i="62"/>
  <c r="H40" i="62"/>
  <c r="I40" i="62"/>
  <c r="J40" i="62"/>
  <c r="K40" i="62"/>
  <c r="G41" i="62"/>
  <c r="H41" i="62"/>
  <c r="I41" i="62"/>
  <c r="J41" i="62"/>
  <c r="K41" i="62" s="1"/>
  <c r="G42" i="62"/>
  <c r="H42" i="62"/>
  <c r="I42" i="62" s="1"/>
  <c r="J42" i="62" s="1"/>
  <c r="K42" i="62" s="1"/>
  <c r="G43" i="62"/>
  <c r="H43" i="62"/>
  <c r="I43" i="62" s="1"/>
  <c r="J43" i="62" s="1"/>
  <c r="K43" i="62" s="1"/>
  <c r="G44" i="62"/>
  <c r="H44" i="62"/>
  <c r="I44" i="62"/>
  <c r="J44" i="62"/>
  <c r="K44" i="62" s="1"/>
  <c r="G45" i="62"/>
  <c r="H45" i="62"/>
  <c r="I45" i="62"/>
  <c r="J45" i="62" s="1"/>
  <c r="K45" i="62" s="1"/>
  <c r="G46" i="62"/>
  <c r="H46" i="62"/>
  <c r="I46" i="62" s="1"/>
  <c r="J46" i="62" s="1"/>
  <c r="K46" i="62" s="1"/>
  <c r="G47" i="62"/>
  <c r="H47" i="62"/>
  <c r="I47" i="62"/>
  <c r="J47" i="62"/>
  <c r="K47" i="62" s="1"/>
  <c r="G48" i="62"/>
  <c r="H48" i="62"/>
  <c r="I48" i="62"/>
  <c r="J48" i="62" s="1"/>
  <c r="K48" i="62" s="1"/>
  <c r="G49" i="62"/>
  <c r="H49" i="62"/>
  <c r="I49" i="62" s="1"/>
  <c r="J49" i="62" s="1"/>
  <c r="K49" i="62" s="1"/>
  <c r="G50" i="62"/>
  <c r="H50" i="62"/>
  <c r="I50" i="62"/>
  <c r="J50" i="62" s="1"/>
  <c r="K50" i="62"/>
  <c r="G51" i="62"/>
  <c r="H51" i="62"/>
  <c r="I51" i="62" s="1"/>
  <c r="J51" i="62"/>
  <c r="K51" i="62"/>
  <c r="G52" i="62"/>
  <c r="H52" i="62"/>
  <c r="I52" i="62"/>
  <c r="J52" i="62" s="1"/>
  <c r="K52" i="62" s="1"/>
  <c r="G53" i="62"/>
  <c r="H53" i="62"/>
  <c r="I53" i="62"/>
  <c r="J53" i="62" s="1"/>
  <c r="K53" i="62" s="1"/>
  <c r="G54" i="62"/>
  <c r="H54" i="62"/>
  <c r="I54" i="62" s="1"/>
  <c r="J54" i="62" s="1"/>
  <c r="K54" i="62"/>
  <c r="G55" i="62"/>
  <c r="H55" i="62"/>
  <c r="I55" i="62"/>
  <c r="J55" i="62"/>
  <c r="K55" i="62"/>
  <c r="G56" i="62"/>
  <c r="H56" i="62"/>
  <c r="I56" i="62"/>
  <c r="J56" i="62"/>
  <c r="K56" i="62"/>
  <c r="G57" i="62"/>
  <c r="H57" i="62"/>
  <c r="I57" i="62"/>
  <c r="J57" i="62"/>
  <c r="K57" i="62" s="1"/>
  <c r="G58" i="62"/>
  <c r="H58" i="62"/>
  <c r="I58" i="62" s="1"/>
  <c r="J58" i="62" s="1"/>
  <c r="K58" i="62" s="1"/>
  <c r="G59" i="62"/>
  <c r="H59" i="62"/>
  <c r="I59" i="62" s="1"/>
  <c r="J59" i="62" s="1"/>
  <c r="K59" i="62" s="1"/>
  <c r="G60" i="62"/>
  <c r="H60" i="62"/>
  <c r="I60" i="62"/>
  <c r="J60" i="62" s="1"/>
  <c r="K60" i="62" s="1"/>
  <c r="G61" i="62"/>
  <c r="H61" i="62"/>
  <c r="I61" i="62"/>
  <c r="J61" i="62" s="1"/>
  <c r="K61" i="62" s="1"/>
  <c r="G62" i="62"/>
  <c r="H62" i="62"/>
  <c r="I62" i="62" s="1"/>
  <c r="J62" i="62"/>
  <c r="K62" i="62"/>
  <c r="N36" i="64" l="1"/>
  <c r="E36" i="64" s="1"/>
  <c r="N55" i="64"/>
  <c r="E55" i="64" s="1"/>
  <c r="N61" i="64"/>
  <c r="E61" i="64" s="1"/>
  <c r="N21" i="64"/>
  <c r="E21" i="64" s="1"/>
  <c r="N41" i="64"/>
  <c r="E41" i="64" s="1"/>
  <c r="N60" i="64"/>
  <c r="E60" i="64" s="1"/>
  <c r="N48" i="64"/>
  <c r="E48" i="64" s="1"/>
  <c r="N49" i="64"/>
  <c r="E49" i="64" s="1"/>
  <c r="N22" i="64"/>
  <c r="E22" i="64" s="1"/>
  <c r="N50" i="64"/>
  <c r="E50" i="64" s="1"/>
  <c r="N19" i="64"/>
  <c r="E19" i="64" s="1"/>
  <c r="N13" i="64"/>
  <c r="E13" i="64" s="1"/>
  <c r="N29" i="64"/>
  <c r="E29" i="64" s="1"/>
  <c r="N12" i="64"/>
  <c r="E12" i="64" s="1"/>
  <c r="N40" i="64"/>
  <c r="E40" i="64" s="1"/>
  <c r="N47" i="64"/>
  <c r="E47" i="64" s="1"/>
  <c r="N30" i="64"/>
  <c r="E30" i="64" s="1"/>
  <c r="N53" i="64"/>
  <c r="E53" i="64" s="1"/>
  <c r="N34" i="64"/>
  <c r="E34" i="64" s="1"/>
  <c r="N45" i="64"/>
  <c r="E45" i="64" s="1"/>
  <c r="N23" i="64"/>
  <c r="E23" i="64" s="1"/>
  <c r="N24" i="63"/>
  <c r="E24" i="63" s="1"/>
  <c r="M58" i="63"/>
  <c r="N58" i="63" s="1"/>
  <c r="E58" i="63" s="1"/>
  <c r="M40" i="63"/>
  <c r="N40" i="63" s="1"/>
  <c r="E40" i="63" s="1"/>
  <c r="M18" i="63"/>
  <c r="N18" i="63" s="1"/>
  <c r="E18" i="63" s="1"/>
  <c r="N51" i="63"/>
  <c r="E51" i="63" s="1"/>
  <c r="M20" i="63"/>
  <c r="N20" i="63" s="1"/>
  <c r="E20" i="63" s="1"/>
  <c r="M50" i="63"/>
  <c r="N50" i="63" s="1"/>
  <c r="E50" i="63" s="1"/>
  <c r="N28" i="63"/>
  <c r="E28" i="63" s="1"/>
  <c r="M12" i="63"/>
  <c r="N47" i="63"/>
  <c r="E47" i="63" s="1"/>
  <c r="N12" i="63"/>
  <c r="E12" i="63" s="1"/>
  <c r="M28" i="63"/>
  <c r="N35" i="63"/>
  <c r="E35" i="63" s="1"/>
  <c r="N23" i="63"/>
  <c r="E23" i="63" s="1"/>
  <c r="M57" i="63"/>
  <c r="N57" i="63" s="1"/>
  <c r="E57" i="63" s="1"/>
  <c r="M34" i="63"/>
  <c r="N34" i="63" s="1"/>
  <c r="E34" i="63" s="1"/>
  <c r="M31" i="63"/>
  <c r="N31" i="63" s="1"/>
  <c r="E31" i="63" s="1"/>
  <c r="M16" i="63"/>
  <c r="N16" i="63" s="1"/>
  <c r="E16" i="63" s="1"/>
  <c r="N55" i="63"/>
  <c r="E55" i="63" s="1"/>
  <c r="M33" i="63"/>
  <c r="N33" i="63" s="1"/>
  <c r="E33" i="63" s="1"/>
  <c r="M41" i="63"/>
  <c r="N41" i="63" s="1"/>
  <c r="E41" i="63" s="1"/>
  <c r="M59" i="63"/>
  <c r="N59" i="63" s="1"/>
  <c r="E59" i="63" s="1"/>
  <c r="M49" i="63"/>
  <c r="N49" i="63" s="1"/>
  <c r="E49" i="63" s="1"/>
  <c r="M15" i="63"/>
  <c r="N15" i="63" s="1"/>
  <c r="E15" i="63" s="1"/>
  <c r="M36" i="63"/>
  <c r="N36" i="63" s="1"/>
  <c r="E36" i="63" s="1"/>
  <c r="M27" i="63"/>
  <c r="N27" i="63" s="1"/>
  <c r="E27" i="63" s="1"/>
  <c r="M43" i="63"/>
  <c r="N43" i="63" s="1"/>
  <c r="E43" i="63" s="1"/>
  <c r="M39" i="63"/>
  <c r="N39" i="63" s="1"/>
  <c r="E39" i="63" s="1"/>
  <c r="M10" i="63"/>
  <c r="N10" i="63" s="1"/>
  <c r="N19" i="63"/>
  <c r="E19" i="63" s="1"/>
  <c r="M42" i="63"/>
  <c r="N42" i="63" s="1"/>
  <c r="E42" i="63" s="1"/>
  <c r="M37" i="63"/>
  <c r="N37" i="63" s="1"/>
  <c r="E37" i="63" s="1"/>
  <c r="M53" i="63"/>
  <c r="N53" i="63" s="1"/>
  <c r="E53" i="63" s="1"/>
  <c r="M54" i="63"/>
  <c r="N54" i="63" s="1"/>
  <c r="E54" i="63" s="1"/>
  <c r="M14" i="63"/>
  <c r="N14" i="63" s="1"/>
  <c r="E14" i="63" s="1"/>
  <c r="M30" i="63"/>
  <c r="N30" i="63" s="1"/>
  <c r="E30" i="63" s="1"/>
  <c r="M62" i="63"/>
  <c r="N62" i="63" s="1"/>
  <c r="E62" i="63" s="1"/>
  <c r="M21" i="63"/>
  <c r="N21" i="63" s="1"/>
  <c r="E21" i="63" s="1"/>
  <c r="M45" i="63"/>
  <c r="N45" i="63" s="1"/>
  <c r="E45" i="63" s="1"/>
  <c r="M44" i="63"/>
  <c r="N44" i="63" s="1"/>
  <c r="E44" i="63" s="1"/>
  <c r="M52" i="63"/>
  <c r="N52" i="63" s="1"/>
  <c r="E52" i="63" s="1"/>
  <c r="M13" i="63"/>
  <c r="N13" i="63" s="1"/>
  <c r="E13" i="63" s="1"/>
  <c r="M22" i="63"/>
  <c r="N22" i="63" s="1"/>
  <c r="E22" i="63" s="1"/>
  <c r="M38" i="63"/>
  <c r="N38" i="63" s="1"/>
  <c r="E38" i="63" s="1"/>
  <c r="M46" i="63"/>
  <c r="N46" i="63" s="1"/>
  <c r="E46" i="63" s="1"/>
  <c r="M60" i="63"/>
  <c r="N60" i="63" s="1"/>
  <c r="E60" i="63" s="1"/>
  <c r="M29" i="63"/>
  <c r="N29" i="63" s="1"/>
  <c r="E29" i="63" s="1"/>
  <c r="M61" i="63"/>
  <c r="N61" i="63" s="1"/>
  <c r="E61" i="63" s="1"/>
  <c r="M11" i="63"/>
  <c r="N11" i="63" s="1"/>
  <c r="E11" i="63" s="1"/>
  <c r="M32" i="63"/>
  <c r="N32" i="63" s="1"/>
  <c r="E32" i="63" s="1"/>
  <c r="L54" i="62"/>
  <c r="M46" i="62"/>
  <c r="L30" i="62"/>
  <c r="M15" i="62"/>
  <c r="L15" i="62"/>
  <c r="L38" i="62"/>
  <c r="L26" i="62"/>
  <c r="M62" i="62"/>
  <c r="L22" i="62"/>
  <c r="M24" i="62"/>
  <c r="M55" i="62"/>
  <c r="I7" i="62"/>
  <c r="M10" i="62"/>
  <c r="L28" i="62"/>
  <c r="I6" i="62"/>
  <c r="L10" i="62"/>
  <c r="L43" i="62"/>
  <c r="L51" i="62"/>
  <c r="L19" i="62"/>
  <c r="L11" i="62"/>
  <c r="L52" i="62"/>
  <c r="L20" i="62"/>
  <c r="B6" i="61"/>
  <c r="B7" i="61"/>
  <c r="E10" i="61"/>
  <c r="G10" i="61"/>
  <c r="I6" i="61" s="1"/>
  <c r="H10" i="61"/>
  <c r="I10" i="61"/>
  <c r="J10" i="61" s="1"/>
  <c r="K10" i="61" s="1"/>
  <c r="G11" i="61"/>
  <c r="L11" i="61" s="1"/>
  <c r="H11" i="61"/>
  <c r="I11" i="61" s="1"/>
  <c r="J11" i="61" s="1"/>
  <c r="K11" i="61" s="1"/>
  <c r="G12" i="61"/>
  <c r="H12" i="61"/>
  <c r="I12" i="61" s="1"/>
  <c r="J12" i="61" s="1"/>
  <c r="K12" i="61" s="1"/>
  <c r="G13" i="61"/>
  <c r="H13" i="61"/>
  <c r="I13" i="61"/>
  <c r="J13" i="61" s="1"/>
  <c r="K13" i="61" s="1"/>
  <c r="G14" i="61"/>
  <c r="H14" i="61"/>
  <c r="I14" i="61" s="1"/>
  <c r="J14" i="61" s="1"/>
  <c r="K14" i="61" s="1"/>
  <c r="G15" i="61"/>
  <c r="H15" i="61"/>
  <c r="I15" i="61"/>
  <c r="J15" i="61"/>
  <c r="K15" i="61"/>
  <c r="G16" i="61"/>
  <c r="H16" i="61"/>
  <c r="I16" i="61"/>
  <c r="J16" i="61"/>
  <c r="K16" i="61"/>
  <c r="G17" i="61"/>
  <c r="L17" i="61" s="1"/>
  <c r="H17" i="61"/>
  <c r="I17" i="61"/>
  <c r="J17" i="61"/>
  <c r="K17" i="61" s="1"/>
  <c r="G18" i="61"/>
  <c r="L18" i="61" s="1"/>
  <c r="H18" i="61"/>
  <c r="I18" i="61"/>
  <c r="J18" i="61" s="1"/>
  <c r="K18" i="61" s="1"/>
  <c r="G19" i="61"/>
  <c r="H19" i="61"/>
  <c r="I19" i="61" s="1"/>
  <c r="J19" i="61" s="1"/>
  <c r="K19" i="61" s="1"/>
  <c r="G20" i="61"/>
  <c r="H20" i="61"/>
  <c r="I20" i="61" s="1"/>
  <c r="J20" i="61" s="1"/>
  <c r="K20" i="61" s="1"/>
  <c r="G21" i="61"/>
  <c r="H21" i="61"/>
  <c r="I21" i="61"/>
  <c r="J21" i="61" s="1"/>
  <c r="K21" i="61" s="1"/>
  <c r="G22" i="61"/>
  <c r="H22" i="61"/>
  <c r="I22" i="61" s="1"/>
  <c r="J22" i="61" s="1"/>
  <c r="K22" i="61" s="1"/>
  <c r="G23" i="61"/>
  <c r="H23" i="61"/>
  <c r="I23" i="61"/>
  <c r="J23" i="61"/>
  <c r="K23" i="61"/>
  <c r="G24" i="61"/>
  <c r="H24" i="61"/>
  <c r="I24" i="61"/>
  <c r="J24" i="61"/>
  <c r="K24" i="61"/>
  <c r="G25" i="61"/>
  <c r="L25" i="61" s="1"/>
  <c r="H25" i="61"/>
  <c r="I25" i="61"/>
  <c r="J25" i="61"/>
  <c r="K25" i="61" s="1"/>
  <c r="G26" i="61"/>
  <c r="L26" i="61" s="1"/>
  <c r="H26" i="61"/>
  <c r="I26" i="61"/>
  <c r="J26" i="61" s="1"/>
  <c r="K26" i="61" s="1"/>
  <c r="G27" i="61"/>
  <c r="H27" i="61"/>
  <c r="I27" i="61" s="1"/>
  <c r="J27" i="61" s="1"/>
  <c r="K27" i="61" s="1"/>
  <c r="G28" i="61"/>
  <c r="L28" i="61" s="1"/>
  <c r="H28" i="61"/>
  <c r="I28" i="61" s="1"/>
  <c r="J28" i="61" s="1"/>
  <c r="K28" i="61" s="1"/>
  <c r="G29" i="61"/>
  <c r="H29" i="61"/>
  <c r="I29" i="61"/>
  <c r="J29" i="61" s="1"/>
  <c r="K29" i="61" s="1"/>
  <c r="G30" i="61"/>
  <c r="H30" i="61"/>
  <c r="I30" i="61" s="1"/>
  <c r="J30" i="61" s="1"/>
  <c r="K30" i="61" s="1"/>
  <c r="G31" i="61"/>
  <c r="H31" i="61"/>
  <c r="I31" i="61"/>
  <c r="J31" i="61"/>
  <c r="K31" i="61"/>
  <c r="G32" i="61"/>
  <c r="H32" i="61"/>
  <c r="I32" i="61"/>
  <c r="J32" i="61"/>
  <c r="K32" i="61"/>
  <c r="G33" i="61"/>
  <c r="L33" i="61" s="1"/>
  <c r="H33" i="61"/>
  <c r="I33" i="61"/>
  <c r="J33" i="61"/>
  <c r="K33" i="61" s="1"/>
  <c r="G34" i="61"/>
  <c r="L34" i="61" s="1"/>
  <c r="H34" i="61"/>
  <c r="I34" i="61"/>
  <c r="J34" i="61" s="1"/>
  <c r="K34" i="61" s="1"/>
  <c r="G35" i="61"/>
  <c r="L35" i="61" s="1"/>
  <c r="H35" i="61"/>
  <c r="I35" i="61" s="1"/>
  <c r="J35" i="61" s="1"/>
  <c r="K35" i="61" s="1"/>
  <c r="G36" i="61"/>
  <c r="L36" i="61" s="1"/>
  <c r="H36" i="61"/>
  <c r="I36" i="61" s="1"/>
  <c r="J36" i="61" s="1"/>
  <c r="K36" i="61" s="1"/>
  <c r="G37" i="61"/>
  <c r="H37" i="61"/>
  <c r="I37" i="61"/>
  <c r="J37" i="61" s="1"/>
  <c r="K37" i="61" s="1"/>
  <c r="G38" i="61"/>
  <c r="H38" i="61"/>
  <c r="I38" i="61" s="1"/>
  <c r="J38" i="61" s="1"/>
  <c r="K38" i="61" s="1"/>
  <c r="G39" i="61"/>
  <c r="H39" i="61"/>
  <c r="I39" i="61"/>
  <c r="J39" i="61"/>
  <c r="K39" i="61"/>
  <c r="G40" i="61"/>
  <c r="H40" i="61"/>
  <c r="I40" i="61"/>
  <c r="J40" i="61"/>
  <c r="K40" i="61"/>
  <c r="G41" i="61"/>
  <c r="L41" i="61" s="1"/>
  <c r="H41" i="61"/>
  <c r="I41" i="61"/>
  <c r="J41" i="61"/>
  <c r="K41" i="61" s="1"/>
  <c r="G42" i="61"/>
  <c r="L42" i="61" s="1"/>
  <c r="H42" i="61"/>
  <c r="I42" i="61"/>
  <c r="J42" i="61" s="1"/>
  <c r="K42" i="61" s="1"/>
  <c r="G43" i="61"/>
  <c r="L43" i="61" s="1"/>
  <c r="H43" i="61"/>
  <c r="I43" i="61" s="1"/>
  <c r="J43" i="61" s="1"/>
  <c r="K43" i="61" s="1"/>
  <c r="G44" i="61"/>
  <c r="L44" i="61" s="1"/>
  <c r="H44" i="61"/>
  <c r="I44" i="61" s="1"/>
  <c r="J44" i="61" s="1"/>
  <c r="K44" i="61" s="1"/>
  <c r="G45" i="61"/>
  <c r="H45" i="61"/>
  <c r="I45" i="61"/>
  <c r="J45" i="61" s="1"/>
  <c r="K45" i="61" s="1"/>
  <c r="G46" i="61"/>
  <c r="H46" i="61"/>
  <c r="I46" i="61" s="1"/>
  <c r="J46" i="61" s="1"/>
  <c r="K46" i="61" s="1"/>
  <c r="G47" i="61"/>
  <c r="H47" i="61"/>
  <c r="I47" i="61"/>
  <c r="J47" i="61"/>
  <c r="K47" i="61"/>
  <c r="G48" i="61"/>
  <c r="H48" i="61"/>
  <c r="I48" i="61"/>
  <c r="J48" i="61"/>
  <c r="K48" i="61"/>
  <c r="G49" i="61"/>
  <c r="L49" i="61" s="1"/>
  <c r="H49" i="61"/>
  <c r="I49" i="61"/>
  <c r="J49" i="61"/>
  <c r="K49" i="61" s="1"/>
  <c r="G50" i="61"/>
  <c r="L50" i="61" s="1"/>
  <c r="H50" i="61"/>
  <c r="I50" i="61"/>
  <c r="J50" i="61" s="1"/>
  <c r="K50" i="61" s="1"/>
  <c r="G51" i="61"/>
  <c r="L51" i="61" s="1"/>
  <c r="H51" i="61"/>
  <c r="I51" i="61" s="1"/>
  <c r="J51" i="61" s="1"/>
  <c r="K51" i="61" s="1"/>
  <c r="G52" i="61"/>
  <c r="L52" i="61" s="1"/>
  <c r="H52" i="61"/>
  <c r="I52" i="61" s="1"/>
  <c r="J52" i="61" s="1"/>
  <c r="K52" i="61" s="1"/>
  <c r="G53" i="61"/>
  <c r="H53" i="61"/>
  <c r="I53" i="61"/>
  <c r="J53" i="61" s="1"/>
  <c r="K53" i="61" s="1"/>
  <c r="G54" i="61"/>
  <c r="H54" i="61"/>
  <c r="I54" i="61" s="1"/>
  <c r="J54" i="61" s="1"/>
  <c r="K54" i="61" s="1"/>
  <c r="G55" i="61"/>
  <c r="H55" i="61"/>
  <c r="I55" i="61"/>
  <c r="J55" i="61"/>
  <c r="K55" i="61"/>
  <c r="G56" i="61"/>
  <c r="H56" i="61"/>
  <c r="I56" i="61"/>
  <c r="J56" i="61"/>
  <c r="K56" i="61"/>
  <c r="G57" i="61"/>
  <c r="L57" i="61" s="1"/>
  <c r="H57" i="61"/>
  <c r="I57" i="61"/>
  <c r="J57" i="61"/>
  <c r="K57" i="61" s="1"/>
  <c r="G58" i="61"/>
  <c r="L58" i="61" s="1"/>
  <c r="H58" i="61"/>
  <c r="I58" i="61"/>
  <c r="J58" i="61" s="1"/>
  <c r="K58" i="61" s="1"/>
  <c r="G59" i="61"/>
  <c r="L59" i="61" s="1"/>
  <c r="H59" i="61"/>
  <c r="I59" i="61" s="1"/>
  <c r="J59" i="61" s="1"/>
  <c r="K59" i="61" s="1"/>
  <c r="G60" i="61"/>
  <c r="L60" i="61" s="1"/>
  <c r="H60" i="61"/>
  <c r="I60" i="61" s="1"/>
  <c r="J60" i="61" s="1"/>
  <c r="K60" i="61" s="1"/>
  <c r="G61" i="61"/>
  <c r="H61" i="61"/>
  <c r="I61" i="61"/>
  <c r="J61" i="61" s="1"/>
  <c r="K61" i="61" s="1"/>
  <c r="G62" i="61"/>
  <c r="H62" i="61"/>
  <c r="I62" i="61" s="1"/>
  <c r="J62" i="61" s="1"/>
  <c r="K62" i="61" s="1"/>
  <c r="N38" i="62" l="1"/>
  <c r="E38" i="62" s="1"/>
  <c r="M13" i="62"/>
  <c r="M25" i="62"/>
  <c r="M29" i="62"/>
  <c r="M41" i="62"/>
  <c r="M57" i="62"/>
  <c r="M45" i="62"/>
  <c r="M27" i="62"/>
  <c r="M52" i="62"/>
  <c r="N52" i="62" s="1"/>
  <c r="E52" i="62" s="1"/>
  <c r="N15" i="62"/>
  <c r="E15" i="62" s="1"/>
  <c r="M49" i="62"/>
  <c r="M18" i="62"/>
  <c r="L16" i="62"/>
  <c r="N16" i="62" s="1"/>
  <c r="E16" i="62" s="1"/>
  <c r="L24" i="62"/>
  <c r="N24" i="62" s="1"/>
  <c r="E24" i="62" s="1"/>
  <c r="L32" i="62"/>
  <c r="L40" i="62"/>
  <c r="L48" i="62"/>
  <c r="L56" i="62"/>
  <c r="L18" i="62"/>
  <c r="L23" i="62"/>
  <c r="L34" i="62"/>
  <c r="N34" i="62" s="1"/>
  <c r="E34" i="62" s="1"/>
  <c r="L39" i="62"/>
  <c r="N39" i="62" s="1"/>
  <c r="E39" i="62" s="1"/>
  <c r="L50" i="62"/>
  <c r="L55" i="62"/>
  <c r="N55" i="62" s="1"/>
  <c r="E55" i="62" s="1"/>
  <c r="L62" i="62"/>
  <c r="N62" i="62" s="1"/>
  <c r="E62" i="62" s="1"/>
  <c r="L60" i="62"/>
  <c r="L61" i="62"/>
  <c r="N61" i="62" s="1"/>
  <c r="E61" i="62" s="1"/>
  <c r="L13" i="62"/>
  <c r="N13" i="62" s="1"/>
  <c r="E13" i="62" s="1"/>
  <c r="L25" i="62"/>
  <c r="N25" i="62" s="1"/>
  <c r="E25" i="62" s="1"/>
  <c r="L45" i="62"/>
  <c r="N45" i="62" s="1"/>
  <c r="E45" i="62" s="1"/>
  <c r="L57" i="62"/>
  <c r="L17" i="62"/>
  <c r="L21" i="62"/>
  <c r="L33" i="62"/>
  <c r="L37" i="62"/>
  <c r="L49" i="62"/>
  <c r="N49" i="62" s="1"/>
  <c r="E49" i="62" s="1"/>
  <c r="L53" i="62"/>
  <c r="L29" i="62"/>
  <c r="N29" i="62" s="1"/>
  <c r="E29" i="62" s="1"/>
  <c r="L14" i="62"/>
  <c r="L41" i="62"/>
  <c r="M51" i="62"/>
  <c r="M42" i="62"/>
  <c r="M33" i="62"/>
  <c r="M43" i="62"/>
  <c r="N43" i="62" s="1"/>
  <c r="E43" i="62" s="1"/>
  <c r="M36" i="62"/>
  <c r="L31" i="62"/>
  <c r="N31" i="62" s="1"/>
  <c r="E31" i="62" s="1"/>
  <c r="M58" i="62"/>
  <c r="M19" i="62"/>
  <c r="M21" i="62"/>
  <c r="M54" i="62"/>
  <c r="N54" i="62" s="1"/>
  <c r="E54" i="62" s="1"/>
  <c r="M31" i="62"/>
  <c r="M32" i="62"/>
  <c r="N10" i="62"/>
  <c r="M35" i="62"/>
  <c r="M38" i="62"/>
  <c r="M30" i="62"/>
  <c r="M40" i="62"/>
  <c r="M17" i="62"/>
  <c r="M44" i="62"/>
  <c r="M37" i="62"/>
  <c r="M39" i="62"/>
  <c r="L27" i="62"/>
  <c r="N27" i="62" s="1"/>
  <c r="E27" i="62" s="1"/>
  <c r="L12" i="62"/>
  <c r="L59" i="62"/>
  <c r="L46" i="62"/>
  <c r="N46" i="62" s="1"/>
  <c r="E46" i="62" s="1"/>
  <c r="M14" i="62"/>
  <c r="M60" i="62"/>
  <c r="M53" i="62"/>
  <c r="M47" i="62"/>
  <c r="L42" i="62"/>
  <c r="N42" i="62" s="1"/>
  <c r="E42" i="62" s="1"/>
  <c r="N51" i="62"/>
  <c r="E51" i="62" s="1"/>
  <c r="M20" i="62"/>
  <c r="N20" i="62" s="1"/>
  <c r="E20" i="62" s="1"/>
  <c r="M22" i="62"/>
  <c r="N22" i="62" s="1"/>
  <c r="E22" i="62" s="1"/>
  <c r="M56" i="62"/>
  <c r="M11" i="62"/>
  <c r="N11" i="62" s="1"/>
  <c r="E11" i="62" s="1"/>
  <c r="M16" i="62"/>
  <c r="N30" i="62"/>
  <c r="E30" i="62" s="1"/>
  <c r="M50" i="62"/>
  <c r="N19" i="62"/>
  <c r="E19" i="62" s="1"/>
  <c r="M23" i="62"/>
  <c r="M48" i="62"/>
  <c r="M12" i="62"/>
  <c r="L36" i="62"/>
  <c r="L35" i="62"/>
  <c r="L44" i="62"/>
  <c r="M34" i="62"/>
  <c r="L58" i="62"/>
  <c r="N58" i="62" s="1"/>
  <c r="E58" i="62" s="1"/>
  <c r="M28" i="62"/>
  <c r="N28" i="62" s="1"/>
  <c r="E28" i="62" s="1"/>
  <c r="M61" i="62"/>
  <c r="L47" i="62"/>
  <c r="N47" i="62" s="1"/>
  <c r="E47" i="62" s="1"/>
  <c r="M26" i="62"/>
  <c r="N26" i="62" s="1"/>
  <c r="E26" i="62" s="1"/>
  <c r="M59" i="62"/>
  <c r="M60" i="61"/>
  <c r="I7" i="61"/>
  <c r="M50" i="61" s="1"/>
  <c r="N50" i="61" s="1"/>
  <c r="E50" i="61" s="1"/>
  <c r="M38" i="61"/>
  <c r="M13" i="61"/>
  <c r="M27" i="61"/>
  <c r="M20" i="61"/>
  <c r="L16" i="61"/>
  <c r="L24" i="61"/>
  <c r="L32" i="61"/>
  <c r="L40" i="61"/>
  <c r="L48" i="61"/>
  <c r="L56" i="61"/>
  <c r="L21" i="61"/>
  <c r="L54" i="61"/>
  <c r="L62" i="61"/>
  <c r="L39" i="61"/>
  <c r="L61" i="61"/>
  <c r="L46" i="61"/>
  <c r="L23" i="61"/>
  <c r="L31" i="61"/>
  <c r="N31" i="61" s="1"/>
  <c r="E31" i="61" s="1"/>
  <c r="L47" i="61"/>
  <c r="L29" i="61"/>
  <c r="L37" i="61"/>
  <c r="L22" i="61"/>
  <c r="L30" i="61"/>
  <c r="L38" i="61"/>
  <c r="L15" i="61"/>
  <c r="L55" i="61"/>
  <c r="L13" i="61"/>
  <c r="N13" i="61" s="1"/>
  <c r="E13" i="61" s="1"/>
  <c r="L45" i="61"/>
  <c r="L53" i="61"/>
  <c r="L14" i="61"/>
  <c r="M31" i="61"/>
  <c r="M46" i="61"/>
  <c r="M23" i="61"/>
  <c r="N60" i="61"/>
  <c r="E60" i="61" s="1"/>
  <c r="M62" i="61"/>
  <c r="M56" i="61"/>
  <c r="L27" i="61"/>
  <c r="M24" i="61"/>
  <c r="L20" i="61"/>
  <c r="M43" i="61"/>
  <c r="N43" i="61" s="1"/>
  <c r="E43" i="61" s="1"/>
  <c r="M58" i="61"/>
  <c r="N58" i="61" s="1"/>
  <c r="E58" i="61" s="1"/>
  <c r="M51" i="61"/>
  <c r="N51" i="61" s="1"/>
  <c r="E51" i="61" s="1"/>
  <c r="M12" i="61"/>
  <c r="M61" i="61"/>
  <c r="M29" i="61"/>
  <c r="M22" i="61"/>
  <c r="L19" i="61"/>
  <c r="L12" i="61"/>
  <c r="L10" i="61"/>
  <c r="B6" i="60"/>
  <c r="B7" i="60"/>
  <c r="E10" i="60"/>
  <c r="G10" i="60"/>
  <c r="I6" i="60" s="1"/>
  <c r="H10" i="60"/>
  <c r="I10" i="60"/>
  <c r="J10" i="60" s="1"/>
  <c r="K10" i="60" s="1"/>
  <c r="G11" i="60"/>
  <c r="L11" i="60" s="1"/>
  <c r="H11" i="60"/>
  <c r="I11" i="60" s="1"/>
  <c r="J11" i="60" s="1"/>
  <c r="K11" i="60" s="1"/>
  <c r="G12" i="60"/>
  <c r="H12" i="60"/>
  <c r="I12" i="60" s="1"/>
  <c r="J12" i="60" s="1"/>
  <c r="K12" i="60" s="1"/>
  <c r="G13" i="60"/>
  <c r="H13" i="60"/>
  <c r="I13" i="60"/>
  <c r="J13" i="60" s="1"/>
  <c r="K13" i="60" s="1"/>
  <c r="G14" i="60"/>
  <c r="H14" i="60"/>
  <c r="I14" i="60" s="1"/>
  <c r="J14" i="60" s="1"/>
  <c r="K14" i="60" s="1"/>
  <c r="G15" i="60"/>
  <c r="H15" i="60"/>
  <c r="I15" i="60"/>
  <c r="J15" i="60"/>
  <c r="K15" i="60"/>
  <c r="L15" i="60"/>
  <c r="G16" i="60"/>
  <c r="H16" i="60"/>
  <c r="I16" i="60"/>
  <c r="J16" i="60"/>
  <c r="K16" i="60"/>
  <c r="G17" i="60"/>
  <c r="L17" i="60" s="1"/>
  <c r="H17" i="60"/>
  <c r="I17" i="60"/>
  <c r="J17" i="60"/>
  <c r="K17" i="60" s="1"/>
  <c r="G18" i="60"/>
  <c r="L18" i="60" s="1"/>
  <c r="H18" i="60"/>
  <c r="I18" i="60"/>
  <c r="J18" i="60" s="1"/>
  <c r="K18" i="60" s="1"/>
  <c r="G19" i="60"/>
  <c r="L19" i="60" s="1"/>
  <c r="H19" i="60"/>
  <c r="I19" i="60" s="1"/>
  <c r="J19" i="60" s="1"/>
  <c r="K19" i="60" s="1"/>
  <c r="G20" i="60"/>
  <c r="L20" i="60" s="1"/>
  <c r="H20" i="60"/>
  <c r="I20" i="60" s="1"/>
  <c r="J20" i="60" s="1"/>
  <c r="K20" i="60" s="1"/>
  <c r="G21" i="60"/>
  <c r="H21" i="60"/>
  <c r="I21" i="60"/>
  <c r="J21" i="60" s="1"/>
  <c r="K21" i="60" s="1"/>
  <c r="G22" i="60"/>
  <c r="H22" i="60"/>
  <c r="I22" i="60" s="1"/>
  <c r="J22" i="60" s="1"/>
  <c r="K22" i="60" s="1"/>
  <c r="G23" i="60"/>
  <c r="H23" i="60"/>
  <c r="I23" i="60"/>
  <c r="J23" i="60"/>
  <c r="K23" i="60"/>
  <c r="L23" i="60"/>
  <c r="G24" i="60"/>
  <c r="H24" i="60"/>
  <c r="I24" i="60"/>
  <c r="J24" i="60"/>
  <c r="K24" i="60"/>
  <c r="G25" i="60"/>
  <c r="L25" i="60" s="1"/>
  <c r="H25" i="60"/>
  <c r="I25" i="60"/>
  <c r="J25" i="60"/>
  <c r="K25" i="60" s="1"/>
  <c r="G26" i="60"/>
  <c r="L26" i="60" s="1"/>
  <c r="H26" i="60"/>
  <c r="I26" i="60"/>
  <c r="J26" i="60" s="1"/>
  <c r="K26" i="60" s="1"/>
  <c r="G27" i="60"/>
  <c r="L27" i="60" s="1"/>
  <c r="H27" i="60"/>
  <c r="I27" i="60" s="1"/>
  <c r="J27" i="60" s="1"/>
  <c r="K27" i="60" s="1"/>
  <c r="G28" i="60"/>
  <c r="L28" i="60" s="1"/>
  <c r="H28" i="60"/>
  <c r="I28" i="60"/>
  <c r="J28" i="60"/>
  <c r="K28" i="60" s="1"/>
  <c r="G29" i="60"/>
  <c r="H29" i="60"/>
  <c r="I29" i="60"/>
  <c r="J29" i="60" s="1"/>
  <c r="K29" i="60" s="1"/>
  <c r="G30" i="60"/>
  <c r="H30" i="60"/>
  <c r="I30" i="60" s="1"/>
  <c r="J30" i="60" s="1"/>
  <c r="K30" i="60" s="1"/>
  <c r="G31" i="60"/>
  <c r="H31" i="60"/>
  <c r="I31" i="60"/>
  <c r="J31" i="60"/>
  <c r="K31" i="60"/>
  <c r="L31" i="60"/>
  <c r="G32" i="60"/>
  <c r="H32" i="60"/>
  <c r="I32" i="60"/>
  <c r="J32" i="60"/>
  <c r="K32" i="60"/>
  <c r="G33" i="60"/>
  <c r="L33" i="60" s="1"/>
  <c r="H33" i="60"/>
  <c r="I33" i="60"/>
  <c r="J33" i="60"/>
  <c r="K33" i="60" s="1"/>
  <c r="G34" i="60"/>
  <c r="L34" i="60" s="1"/>
  <c r="H34" i="60"/>
  <c r="I34" i="60"/>
  <c r="J34" i="60" s="1"/>
  <c r="K34" i="60" s="1"/>
  <c r="G35" i="60"/>
  <c r="L35" i="60" s="1"/>
  <c r="H35" i="60"/>
  <c r="I35" i="60" s="1"/>
  <c r="J35" i="60" s="1"/>
  <c r="K35" i="60" s="1"/>
  <c r="G36" i="60"/>
  <c r="L36" i="60" s="1"/>
  <c r="H36" i="60"/>
  <c r="I36" i="60"/>
  <c r="J36" i="60"/>
  <c r="K36" i="60" s="1"/>
  <c r="G37" i="60"/>
  <c r="H37" i="60"/>
  <c r="I37" i="60"/>
  <c r="J37" i="60" s="1"/>
  <c r="K37" i="60" s="1"/>
  <c r="G38" i="60"/>
  <c r="H38" i="60"/>
  <c r="I38" i="60" s="1"/>
  <c r="J38" i="60" s="1"/>
  <c r="K38" i="60" s="1"/>
  <c r="L38" i="60"/>
  <c r="G39" i="60"/>
  <c r="H39" i="60"/>
  <c r="I39" i="60"/>
  <c r="J39" i="60"/>
  <c r="K39" i="60"/>
  <c r="L39" i="60"/>
  <c r="G40" i="60"/>
  <c r="H40" i="60"/>
  <c r="I40" i="60"/>
  <c r="J40" i="60"/>
  <c r="K40" i="60"/>
  <c r="G41" i="60"/>
  <c r="L41" i="60" s="1"/>
  <c r="H41" i="60"/>
  <c r="I41" i="60"/>
  <c r="J41" i="60" s="1"/>
  <c r="K41" i="60" s="1"/>
  <c r="G42" i="60"/>
  <c r="L42" i="60" s="1"/>
  <c r="H42" i="60"/>
  <c r="I42" i="60"/>
  <c r="J42" i="60" s="1"/>
  <c r="K42" i="60" s="1"/>
  <c r="G43" i="60"/>
  <c r="L43" i="60" s="1"/>
  <c r="H43" i="60"/>
  <c r="I43" i="60" s="1"/>
  <c r="J43" i="60" s="1"/>
  <c r="K43" i="60" s="1"/>
  <c r="G44" i="60"/>
  <c r="L44" i="60" s="1"/>
  <c r="H44" i="60"/>
  <c r="I44" i="60"/>
  <c r="J44" i="60"/>
  <c r="K44" i="60" s="1"/>
  <c r="G45" i="60"/>
  <c r="H45" i="60"/>
  <c r="I45" i="60"/>
  <c r="J45" i="60" s="1"/>
  <c r="K45" i="60" s="1"/>
  <c r="G46" i="60"/>
  <c r="H46" i="60"/>
  <c r="I46" i="60" s="1"/>
  <c r="J46" i="60" s="1"/>
  <c r="K46" i="60" s="1"/>
  <c r="L46" i="60"/>
  <c r="G47" i="60"/>
  <c r="H47" i="60"/>
  <c r="I47" i="60"/>
  <c r="J47" i="60"/>
  <c r="K47" i="60"/>
  <c r="L47" i="60"/>
  <c r="G48" i="60"/>
  <c r="H48" i="60"/>
  <c r="I48" i="60"/>
  <c r="J48" i="60"/>
  <c r="K48" i="60" s="1"/>
  <c r="G49" i="60"/>
  <c r="L49" i="60" s="1"/>
  <c r="H49" i="60"/>
  <c r="I49" i="60"/>
  <c r="J49" i="60"/>
  <c r="K49" i="60" s="1"/>
  <c r="G50" i="60"/>
  <c r="L50" i="60" s="1"/>
  <c r="H50" i="60"/>
  <c r="I50" i="60"/>
  <c r="J50" i="60" s="1"/>
  <c r="K50" i="60" s="1"/>
  <c r="G51" i="60"/>
  <c r="L51" i="60" s="1"/>
  <c r="H51" i="60"/>
  <c r="I51" i="60" s="1"/>
  <c r="J51" i="60" s="1"/>
  <c r="K51" i="60" s="1"/>
  <c r="G52" i="60"/>
  <c r="L52" i="60" s="1"/>
  <c r="H52" i="60"/>
  <c r="I52" i="60"/>
  <c r="J52" i="60"/>
  <c r="K52" i="60" s="1"/>
  <c r="G53" i="60"/>
  <c r="H53" i="60"/>
  <c r="I53" i="60" s="1"/>
  <c r="J53" i="60" s="1"/>
  <c r="K53" i="60" s="1"/>
  <c r="G54" i="60"/>
  <c r="H54" i="60"/>
  <c r="I54" i="60" s="1"/>
  <c r="J54" i="60" s="1"/>
  <c r="K54" i="60" s="1"/>
  <c r="L54" i="60"/>
  <c r="G55" i="60"/>
  <c r="H55" i="60"/>
  <c r="I55" i="60"/>
  <c r="J55" i="60"/>
  <c r="K55" i="60"/>
  <c r="L55" i="60"/>
  <c r="G56" i="60"/>
  <c r="H56" i="60"/>
  <c r="I56" i="60"/>
  <c r="J56" i="60"/>
  <c r="K56" i="60"/>
  <c r="G57" i="60"/>
  <c r="L57" i="60" s="1"/>
  <c r="H57" i="60"/>
  <c r="I57" i="60"/>
  <c r="J57" i="60"/>
  <c r="K57" i="60" s="1"/>
  <c r="G58" i="60"/>
  <c r="L58" i="60" s="1"/>
  <c r="H58" i="60"/>
  <c r="I58" i="60"/>
  <c r="J58" i="60" s="1"/>
  <c r="K58" i="60" s="1"/>
  <c r="G59" i="60"/>
  <c r="L59" i="60" s="1"/>
  <c r="H59" i="60"/>
  <c r="I59" i="60" s="1"/>
  <c r="J59" i="60" s="1"/>
  <c r="K59" i="60" s="1"/>
  <c r="G60" i="60"/>
  <c r="L60" i="60" s="1"/>
  <c r="H60" i="60"/>
  <c r="I60" i="60"/>
  <c r="J60" i="60"/>
  <c r="K60" i="60" s="1"/>
  <c r="G61" i="60"/>
  <c r="H61" i="60"/>
  <c r="I61" i="60"/>
  <c r="J61" i="60" s="1"/>
  <c r="K61" i="60" s="1"/>
  <c r="G62" i="60"/>
  <c r="H62" i="60"/>
  <c r="I62" i="60" s="1"/>
  <c r="J62" i="60" s="1"/>
  <c r="K62" i="60" s="1"/>
  <c r="L62" i="60"/>
  <c r="N37" i="62" l="1"/>
  <c r="E37" i="62" s="1"/>
  <c r="N18" i="62"/>
  <c r="E18" i="62" s="1"/>
  <c r="N35" i="62"/>
  <c r="E35" i="62" s="1"/>
  <c r="N59" i="62"/>
  <c r="E59" i="62" s="1"/>
  <c r="N33" i="62"/>
  <c r="E33" i="62" s="1"/>
  <c r="N60" i="62"/>
  <c r="E60" i="62" s="1"/>
  <c r="N56" i="62"/>
  <c r="E56" i="62" s="1"/>
  <c r="N53" i="62"/>
  <c r="E53" i="62" s="1"/>
  <c r="N23" i="62"/>
  <c r="E23" i="62" s="1"/>
  <c r="N44" i="62"/>
  <c r="E44" i="62" s="1"/>
  <c r="N36" i="62"/>
  <c r="E36" i="62" s="1"/>
  <c r="N12" i="62"/>
  <c r="E12" i="62" s="1"/>
  <c r="N21" i="62"/>
  <c r="E21" i="62" s="1"/>
  <c r="N48" i="62"/>
  <c r="E48" i="62" s="1"/>
  <c r="N41" i="62"/>
  <c r="E41" i="62" s="1"/>
  <c r="N17" i="62"/>
  <c r="E17" i="62" s="1"/>
  <c r="N40" i="62"/>
  <c r="E40" i="62" s="1"/>
  <c r="N14" i="62"/>
  <c r="E14" i="62" s="1"/>
  <c r="N57" i="62"/>
  <c r="E57" i="62" s="1"/>
  <c r="N50" i="62"/>
  <c r="E50" i="62" s="1"/>
  <c r="N32" i="62"/>
  <c r="E32" i="62" s="1"/>
  <c r="N19" i="61"/>
  <c r="E19" i="61" s="1"/>
  <c r="N23" i="61"/>
  <c r="E23" i="61" s="1"/>
  <c r="M25" i="61"/>
  <c r="N25" i="61" s="1"/>
  <c r="E25" i="61" s="1"/>
  <c r="M33" i="61"/>
  <c r="N33" i="61" s="1"/>
  <c r="E33" i="61" s="1"/>
  <c r="N27" i="61"/>
  <c r="E27" i="61" s="1"/>
  <c r="M59" i="61"/>
  <c r="N59" i="61" s="1"/>
  <c r="E59" i="61" s="1"/>
  <c r="M28" i="61"/>
  <c r="N28" i="61" s="1"/>
  <c r="E28" i="61" s="1"/>
  <c r="M36" i="61"/>
  <c r="N36" i="61" s="1"/>
  <c r="E36" i="61" s="1"/>
  <c r="N38" i="61"/>
  <c r="E38" i="61" s="1"/>
  <c r="N46" i="61"/>
  <c r="E46" i="61" s="1"/>
  <c r="N40" i="61"/>
  <c r="E40" i="61" s="1"/>
  <c r="M34" i="61"/>
  <c r="N34" i="61" s="1"/>
  <c r="E34" i="61" s="1"/>
  <c r="M49" i="61"/>
  <c r="N49" i="61" s="1"/>
  <c r="E49" i="61" s="1"/>
  <c r="M40" i="61"/>
  <c r="M26" i="61"/>
  <c r="N26" i="61" s="1"/>
  <c r="E26" i="61" s="1"/>
  <c r="M21" i="61"/>
  <c r="N21" i="61" s="1"/>
  <c r="E21" i="61" s="1"/>
  <c r="M30" i="61"/>
  <c r="M17" i="61"/>
  <c r="N17" i="61" s="1"/>
  <c r="E17" i="61" s="1"/>
  <c r="M42" i="61"/>
  <c r="N42" i="61" s="1"/>
  <c r="E42" i="61" s="1"/>
  <c r="N30" i="61"/>
  <c r="E30" i="61" s="1"/>
  <c r="N61" i="61"/>
  <c r="E61" i="61" s="1"/>
  <c r="M10" i="61"/>
  <c r="M53" i="61"/>
  <c r="N56" i="61"/>
  <c r="E56" i="61" s="1"/>
  <c r="M19" i="61"/>
  <c r="N10" i="61"/>
  <c r="M48" i="61"/>
  <c r="N48" i="61" s="1"/>
  <c r="E48" i="61" s="1"/>
  <c r="M37" i="61"/>
  <c r="N37" i="61" s="1"/>
  <c r="E37" i="61" s="1"/>
  <c r="M32" i="61"/>
  <c r="N32" i="61" s="1"/>
  <c r="E32" i="61" s="1"/>
  <c r="M55" i="61"/>
  <c r="N55" i="61" s="1"/>
  <c r="E55" i="61" s="1"/>
  <c r="N22" i="61"/>
  <c r="E22" i="61" s="1"/>
  <c r="N24" i="61"/>
  <c r="E24" i="61" s="1"/>
  <c r="M47" i="61"/>
  <c r="N12" i="61"/>
  <c r="E12" i="61" s="1"/>
  <c r="M39" i="61"/>
  <c r="N39" i="61" s="1"/>
  <c r="E39" i="61" s="1"/>
  <c r="M57" i="61"/>
  <c r="N57" i="61" s="1"/>
  <c r="E57" i="61" s="1"/>
  <c r="M41" i="61"/>
  <c r="N41" i="61" s="1"/>
  <c r="E41" i="61" s="1"/>
  <c r="M14" i="61"/>
  <c r="N53" i="61"/>
  <c r="E53" i="61" s="1"/>
  <c r="N62" i="61"/>
  <c r="E62" i="61" s="1"/>
  <c r="N16" i="61"/>
  <c r="E16" i="61" s="1"/>
  <c r="M52" i="61"/>
  <c r="N52" i="61" s="1"/>
  <c r="E52" i="61" s="1"/>
  <c r="N47" i="61"/>
  <c r="E47" i="61" s="1"/>
  <c r="N20" i="61"/>
  <c r="E20" i="61" s="1"/>
  <c r="N14" i="61"/>
  <c r="E14" i="61" s="1"/>
  <c r="M18" i="61"/>
  <c r="N18" i="61" s="1"/>
  <c r="E18" i="61" s="1"/>
  <c r="M16" i="61"/>
  <c r="M54" i="61"/>
  <c r="N54" i="61" s="1"/>
  <c r="E54" i="61" s="1"/>
  <c r="M44" i="61"/>
  <c r="N44" i="61" s="1"/>
  <c r="E44" i="61" s="1"/>
  <c r="M11" i="61"/>
  <c r="N11" i="61" s="1"/>
  <c r="E11" i="61" s="1"/>
  <c r="M45" i="61"/>
  <c r="N45" i="61" s="1"/>
  <c r="E45" i="61" s="1"/>
  <c r="N29" i="61"/>
  <c r="E29" i="61" s="1"/>
  <c r="M15" i="61"/>
  <c r="N15" i="61" s="1"/>
  <c r="E15" i="61" s="1"/>
  <c r="M35" i="61"/>
  <c r="N35" i="61" s="1"/>
  <c r="E35" i="61" s="1"/>
  <c r="M50" i="60"/>
  <c r="N50" i="60" s="1"/>
  <c r="E50" i="60" s="1"/>
  <c r="I7" i="60"/>
  <c r="M10" i="60"/>
  <c r="L16" i="60"/>
  <c r="L24" i="60"/>
  <c r="L32" i="60"/>
  <c r="L40" i="60"/>
  <c r="L48" i="60"/>
  <c r="L56" i="60"/>
  <c r="L13" i="60"/>
  <c r="L29" i="60"/>
  <c r="L53" i="60"/>
  <c r="L14" i="60"/>
  <c r="L22" i="60"/>
  <c r="L37" i="60"/>
  <c r="L45" i="60"/>
  <c r="L21" i="60"/>
  <c r="L61" i="60"/>
  <c r="L30" i="60"/>
  <c r="M39" i="60"/>
  <c r="N39" i="60" s="1"/>
  <c r="E39" i="60" s="1"/>
  <c r="M47" i="60"/>
  <c r="N47" i="60" s="1"/>
  <c r="E47" i="60" s="1"/>
  <c r="M16" i="60"/>
  <c r="M51" i="60"/>
  <c r="N51" i="60" s="1"/>
  <c r="E51" i="60" s="1"/>
  <c r="M17" i="60"/>
  <c r="N17" i="60" s="1"/>
  <c r="E17" i="60" s="1"/>
  <c r="L12" i="60"/>
  <c r="L10" i="60"/>
  <c r="B6" i="59"/>
  <c r="B7" i="59"/>
  <c r="E10" i="59"/>
  <c r="G10" i="59"/>
  <c r="I6" i="59" s="1"/>
  <c r="L13" i="59" s="1"/>
  <c r="H10" i="59"/>
  <c r="I10" i="59"/>
  <c r="J10" i="59" s="1"/>
  <c r="K10" i="59" s="1"/>
  <c r="G11" i="59"/>
  <c r="L11" i="59" s="1"/>
  <c r="H11" i="59"/>
  <c r="I11" i="59" s="1"/>
  <c r="J11" i="59" s="1"/>
  <c r="K11" i="59" s="1"/>
  <c r="G12" i="59"/>
  <c r="H12" i="59"/>
  <c r="I12" i="59" s="1"/>
  <c r="J12" i="59" s="1"/>
  <c r="K12" i="59" s="1"/>
  <c r="G13" i="59"/>
  <c r="H13" i="59"/>
  <c r="I13" i="59" s="1"/>
  <c r="J13" i="59" s="1"/>
  <c r="K13" i="59" s="1"/>
  <c r="G14" i="59"/>
  <c r="H14" i="59"/>
  <c r="I14" i="59"/>
  <c r="J14" i="59"/>
  <c r="K14" i="59"/>
  <c r="L14" i="59"/>
  <c r="G15" i="59"/>
  <c r="H15" i="59"/>
  <c r="I15" i="59"/>
  <c r="J15" i="59"/>
  <c r="K15" i="59"/>
  <c r="L15" i="59"/>
  <c r="G16" i="59"/>
  <c r="L16" i="59" s="1"/>
  <c r="H16" i="59"/>
  <c r="I16" i="59"/>
  <c r="J16" i="59"/>
  <c r="K16" i="59"/>
  <c r="G17" i="59"/>
  <c r="L17" i="59" s="1"/>
  <c r="H17" i="59"/>
  <c r="I17" i="59"/>
  <c r="J17" i="59"/>
  <c r="K17" i="59" s="1"/>
  <c r="G18" i="59"/>
  <c r="L18" i="59" s="1"/>
  <c r="H18" i="59"/>
  <c r="I18" i="59"/>
  <c r="J18" i="59" s="1"/>
  <c r="K18" i="59" s="1"/>
  <c r="G19" i="59"/>
  <c r="L19" i="59" s="1"/>
  <c r="H19" i="59"/>
  <c r="I19" i="59" s="1"/>
  <c r="J19" i="59" s="1"/>
  <c r="K19" i="59" s="1"/>
  <c r="G20" i="59"/>
  <c r="L20" i="59" s="1"/>
  <c r="H20" i="59"/>
  <c r="I20" i="59" s="1"/>
  <c r="J20" i="59" s="1"/>
  <c r="K20" i="59" s="1"/>
  <c r="G21" i="59"/>
  <c r="H21" i="59"/>
  <c r="I21" i="59" s="1"/>
  <c r="J21" i="59" s="1"/>
  <c r="K21" i="59" s="1"/>
  <c r="L21" i="59"/>
  <c r="G22" i="59"/>
  <c r="H22" i="59"/>
  <c r="I22" i="59"/>
  <c r="J22" i="59"/>
  <c r="K22" i="59"/>
  <c r="L22" i="59"/>
  <c r="G23" i="59"/>
  <c r="H23" i="59"/>
  <c r="I23" i="59"/>
  <c r="J23" i="59"/>
  <c r="K23" i="59"/>
  <c r="L23" i="59"/>
  <c r="G24" i="59"/>
  <c r="L24" i="59" s="1"/>
  <c r="H24" i="59"/>
  <c r="I24" i="59"/>
  <c r="J24" i="59"/>
  <c r="K24" i="59" s="1"/>
  <c r="G25" i="59"/>
  <c r="L25" i="59" s="1"/>
  <c r="H25" i="59"/>
  <c r="I25" i="59"/>
  <c r="J25" i="59"/>
  <c r="K25" i="59" s="1"/>
  <c r="G26" i="59"/>
  <c r="L26" i="59" s="1"/>
  <c r="H26" i="59"/>
  <c r="I26" i="59"/>
  <c r="J26" i="59" s="1"/>
  <c r="K26" i="59" s="1"/>
  <c r="G27" i="59"/>
  <c r="L27" i="59" s="1"/>
  <c r="H27" i="59"/>
  <c r="I27" i="59" s="1"/>
  <c r="J27" i="59" s="1"/>
  <c r="K27" i="59" s="1"/>
  <c r="G28" i="59"/>
  <c r="L28" i="59" s="1"/>
  <c r="H28" i="59"/>
  <c r="I28" i="59" s="1"/>
  <c r="J28" i="59" s="1"/>
  <c r="K28" i="59" s="1"/>
  <c r="G29" i="59"/>
  <c r="H29" i="59"/>
  <c r="I29" i="59" s="1"/>
  <c r="J29" i="59" s="1"/>
  <c r="K29" i="59" s="1"/>
  <c r="L29" i="59"/>
  <c r="G30" i="59"/>
  <c r="H30" i="59"/>
  <c r="I30" i="59"/>
  <c r="J30" i="59"/>
  <c r="K30" i="59"/>
  <c r="L30" i="59"/>
  <c r="G31" i="59"/>
  <c r="H31" i="59"/>
  <c r="I31" i="59"/>
  <c r="J31" i="59"/>
  <c r="K31" i="59"/>
  <c r="L31" i="59"/>
  <c r="G32" i="59"/>
  <c r="L32" i="59" s="1"/>
  <c r="H32" i="59"/>
  <c r="I32" i="59"/>
  <c r="J32" i="59"/>
  <c r="K32" i="59" s="1"/>
  <c r="G33" i="59"/>
  <c r="L33" i="59" s="1"/>
  <c r="H33" i="59"/>
  <c r="I33" i="59"/>
  <c r="J33" i="59"/>
  <c r="K33" i="59" s="1"/>
  <c r="G34" i="59"/>
  <c r="L34" i="59" s="1"/>
  <c r="H34" i="59"/>
  <c r="I34" i="59"/>
  <c r="J34" i="59" s="1"/>
  <c r="K34" i="59" s="1"/>
  <c r="G35" i="59"/>
  <c r="L35" i="59" s="1"/>
  <c r="H35" i="59"/>
  <c r="I35" i="59" s="1"/>
  <c r="J35" i="59" s="1"/>
  <c r="K35" i="59" s="1"/>
  <c r="G36" i="59"/>
  <c r="L36" i="59" s="1"/>
  <c r="H36" i="59"/>
  <c r="I36" i="59"/>
  <c r="J36" i="59" s="1"/>
  <c r="K36" i="59" s="1"/>
  <c r="G37" i="59"/>
  <c r="H37" i="59"/>
  <c r="I37" i="59" s="1"/>
  <c r="J37" i="59" s="1"/>
  <c r="K37" i="59" s="1"/>
  <c r="L37" i="59"/>
  <c r="G38" i="59"/>
  <c r="H38" i="59"/>
  <c r="I38" i="59"/>
  <c r="J38" i="59"/>
  <c r="K38" i="59"/>
  <c r="L38" i="59"/>
  <c r="G39" i="59"/>
  <c r="H39" i="59"/>
  <c r="I39" i="59"/>
  <c r="J39" i="59"/>
  <c r="K39" i="59"/>
  <c r="L39" i="59"/>
  <c r="G40" i="59"/>
  <c r="L40" i="59" s="1"/>
  <c r="H40" i="59"/>
  <c r="I40" i="59"/>
  <c r="J40" i="59" s="1"/>
  <c r="K40" i="59" s="1"/>
  <c r="G41" i="59"/>
  <c r="L41" i="59" s="1"/>
  <c r="H41" i="59"/>
  <c r="I41" i="59"/>
  <c r="J41" i="59"/>
  <c r="K41" i="59" s="1"/>
  <c r="G42" i="59"/>
  <c r="H42" i="59"/>
  <c r="I42" i="59" s="1"/>
  <c r="J42" i="59" s="1"/>
  <c r="K42" i="59" s="1"/>
  <c r="G43" i="59"/>
  <c r="L43" i="59" s="1"/>
  <c r="H43" i="59"/>
  <c r="I43" i="59" s="1"/>
  <c r="J43" i="59" s="1"/>
  <c r="K43" i="59" s="1"/>
  <c r="G44" i="59"/>
  <c r="H44" i="59"/>
  <c r="I44" i="59"/>
  <c r="J44" i="59" s="1"/>
  <c r="K44" i="59" s="1"/>
  <c r="G45" i="59"/>
  <c r="H45" i="59"/>
  <c r="I45" i="59" s="1"/>
  <c r="J45" i="59" s="1"/>
  <c r="K45" i="59" s="1"/>
  <c r="G46" i="59"/>
  <c r="H46" i="59"/>
  <c r="I46" i="59"/>
  <c r="J46" i="59"/>
  <c r="K46" i="59"/>
  <c r="G47" i="59"/>
  <c r="H47" i="59"/>
  <c r="I47" i="59"/>
  <c r="J47" i="59"/>
  <c r="K47" i="59"/>
  <c r="L47" i="59"/>
  <c r="G48" i="59"/>
  <c r="H48" i="59"/>
  <c r="I48" i="59"/>
  <c r="J48" i="59"/>
  <c r="K48" i="59"/>
  <c r="G49" i="59"/>
  <c r="L49" i="59" s="1"/>
  <c r="H49" i="59"/>
  <c r="I49" i="59"/>
  <c r="J49" i="59" s="1"/>
  <c r="K49" i="59" s="1"/>
  <c r="G50" i="59"/>
  <c r="L50" i="59" s="1"/>
  <c r="H50" i="59"/>
  <c r="I50" i="59"/>
  <c r="J50" i="59" s="1"/>
  <c r="K50" i="59" s="1"/>
  <c r="G51" i="59"/>
  <c r="L51" i="59" s="1"/>
  <c r="H51" i="59"/>
  <c r="I51" i="59" s="1"/>
  <c r="J51" i="59" s="1"/>
  <c r="K51" i="59" s="1"/>
  <c r="G52" i="59"/>
  <c r="L52" i="59" s="1"/>
  <c r="H52" i="59"/>
  <c r="I52" i="59"/>
  <c r="J52" i="59" s="1"/>
  <c r="K52" i="59" s="1"/>
  <c r="G53" i="59"/>
  <c r="H53" i="59"/>
  <c r="I53" i="59" s="1"/>
  <c r="J53" i="59" s="1"/>
  <c r="K53" i="59" s="1"/>
  <c r="L53" i="59"/>
  <c r="G54" i="59"/>
  <c r="H54" i="59"/>
  <c r="I54" i="59"/>
  <c r="J54" i="59"/>
  <c r="K54" i="59"/>
  <c r="L54" i="59"/>
  <c r="G55" i="59"/>
  <c r="H55" i="59"/>
  <c r="I55" i="59"/>
  <c r="J55" i="59"/>
  <c r="K55" i="59"/>
  <c r="G56" i="59"/>
  <c r="L56" i="59" s="1"/>
  <c r="H56" i="59"/>
  <c r="I56" i="59"/>
  <c r="J56" i="59"/>
  <c r="K56" i="59"/>
  <c r="G57" i="59"/>
  <c r="L57" i="59" s="1"/>
  <c r="H57" i="59"/>
  <c r="I57" i="59" s="1"/>
  <c r="J57" i="59" s="1"/>
  <c r="K57" i="59" s="1"/>
  <c r="G58" i="59"/>
  <c r="H58" i="59"/>
  <c r="I58" i="59"/>
  <c r="J58" i="59" s="1"/>
  <c r="K58" i="59" s="1"/>
  <c r="G59" i="59"/>
  <c r="L59" i="59" s="1"/>
  <c r="H59" i="59"/>
  <c r="I59" i="59" s="1"/>
  <c r="J59" i="59" s="1"/>
  <c r="K59" i="59" s="1"/>
  <c r="G60" i="59"/>
  <c r="H60" i="59"/>
  <c r="I60" i="59"/>
  <c r="J60" i="59" s="1"/>
  <c r="K60" i="59" s="1"/>
  <c r="G61" i="59"/>
  <c r="H61" i="59"/>
  <c r="I61" i="59" s="1"/>
  <c r="J61" i="59" s="1"/>
  <c r="K61" i="59" s="1"/>
  <c r="G62" i="59"/>
  <c r="H62" i="59"/>
  <c r="I62" i="59"/>
  <c r="J62" i="59"/>
  <c r="K62" i="59"/>
  <c r="M14" i="60" l="1"/>
  <c r="M53" i="60"/>
  <c r="M62" i="60"/>
  <c r="N62" i="60" s="1"/>
  <c r="E62" i="60" s="1"/>
  <c r="M46" i="60"/>
  <c r="N46" i="60" s="1"/>
  <c r="E46" i="60" s="1"/>
  <c r="M22" i="60"/>
  <c r="M30" i="60"/>
  <c r="N30" i="60" s="1"/>
  <c r="E30" i="60" s="1"/>
  <c r="M37" i="60"/>
  <c r="N37" i="60" s="1"/>
  <c r="E37" i="60" s="1"/>
  <c r="M61" i="60"/>
  <c r="M11" i="60"/>
  <c r="N11" i="60" s="1"/>
  <c r="E11" i="60" s="1"/>
  <c r="M40" i="60"/>
  <c r="M18" i="60"/>
  <c r="N18" i="60" s="1"/>
  <c r="E18" i="60" s="1"/>
  <c r="M54" i="60"/>
  <c r="N54" i="60" s="1"/>
  <c r="E54" i="60" s="1"/>
  <c r="M12" i="60"/>
  <c r="N61" i="60"/>
  <c r="E61" i="60" s="1"/>
  <c r="M21" i="60"/>
  <c r="M25" i="60"/>
  <c r="N25" i="60" s="1"/>
  <c r="E25" i="60" s="1"/>
  <c r="M45" i="60"/>
  <c r="N22" i="60"/>
  <c r="E22" i="60" s="1"/>
  <c r="N24" i="60"/>
  <c r="E24" i="60" s="1"/>
  <c r="N16" i="60"/>
  <c r="E16" i="60" s="1"/>
  <c r="M32" i="60"/>
  <c r="N32" i="60" s="1"/>
  <c r="E32" i="60" s="1"/>
  <c r="M31" i="60"/>
  <c r="N31" i="60" s="1"/>
  <c r="E31" i="60" s="1"/>
  <c r="M52" i="60"/>
  <c r="N52" i="60" s="1"/>
  <c r="E52" i="60" s="1"/>
  <c r="M41" i="60"/>
  <c r="N41" i="60" s="1"/>
  <c r="E41" i="60" s="1"/>
  <c r="M60" i="60"/>
  <c r="N60" i="60" s="1"/>
  <c r="E60" i="60" s="1"/>
  <c r="N14" i="60"/>
  <c r="E14" i="60" s="1"/>
  <c r="M57" i="60"/>
  <c r="N57" i="60" s="1"/>
  <c r="E57" i="60" s="1"/>
  <c r="M42" i="60"/>
  <c r="N42" i="60" s="1"/>
  <c r="E42" i="60" s="1"/>
  <c r="M24" i="60"/>
  <c r="M56" i="60"/>
  <c r="N56" i="60" s="1"/>
  <c r="E56" i="60" s="1"/>
  <c r="M26" i="60"/>
  <c r="N26" i="60" s="1"/>
  <c r="E26" i="60" s="1"/>
  <c r="M13" i="60"/>
  <c r="N13" i="60" s="1"/>
  <c r="E13" i="60" s="1"/>
  <c r="M59" i="60"/>
  <c r="N59" i="60" s="1"/>
  <c r="E59" i="60" s="1"/>
  <c r="N10" i="60"/>
  <c r="M19" i="60"/>
  <c r="N19" i="60" s="1"/>
  <c r="E19" i="60" s="1"/>
  <c r="N45" i="60"/>
  <c r="E45" i="60" s="1"/>
  <c r="M27" i="60"/>
  <c r="N27" i="60" s="1"/>
  <c r="E27" i="60" s="1"/>
  <c r="M28" i="60"/>
  <c r="N28" i="60" s="1"/>
  <c r="E28" i="60" s="1"/>
  <c r="M38" i="60"/>
  <c r="N38" i="60" s="1"/>
  <c r="E38" i="60" s="1"/>
  <c r="M49" i="60"/>
  <c r="N49" i="60" s="1"/>
  <c r="E49" i="60" s="1"/>
  <c r="M58" i="60"/>
  <c r="N58" i="60" s="1"/>
  <c r="E58" i="60" s="1"/>
  <c r="M20" i="60"/>
  <c r="N20" i="60" s="1"/>
  <c r="E20" i="60" s="1"/>
  <c r="M35" i="60"/>
  <c r="N35" i="60" s="1"/>
  <c r="E35" i="60" s="1"/>
  <c r="N53" i="60"/>
  <c r="E53" i="60" s="1"/>
  <c r="M43" i="60"/>
  <c r="N43" i="60" s="1"/>
  <c r="E43" i="60" s="1"/>
  <c r="M23" i="60"/>
  <c r="N23" i="60" s="1"/>
  <c r="E23" i="60" s="1"/>
  <c r="M15" i="60"/>
  <c r="N15" i="60" s="1"/>
  <c r="E15" i="60" s="1"/>
  <c r="M34" i="60"/>
  <c r="N34" i="60" s="1"/>
  <c r="E34" i="60" s="1"/>
  <c r="N21" i="60"/>
  <c r="E21" i="60" s="1"/>
  <c r="N12" i="60"/>
  <c r="E12" i="60" s="1"/>
  <c r="M55" i="60"/>
  <c r="N55" i="60" s="1"/>
  <c r="E55" i="60" s="1"/>
  <c r="M44" i="60"/>
  <c r="N44" i="60" s="1"/>
  <c r="E44" i="60" s="1"/>
  <c r="M33" i="60"/>
  <c r="N33" i="60" s="1"/>
  <c r="E33" i="60" s="1"/>
  <c r="N40" i="60"/>
  <c r="E40" i="60" s="1"/>
  <c r="M29" i="60"/>
  <c r="N29" i="60" s="1"/>
  <c r="E29" i="60" s="1"/>
  <c r="M36" i="60"/>
  <c r="N36" i="60" s="1"/>
  <c r="E36" i="60" s="1"/>
  <c r="M48" i="60"/>
  <c r="N48" i="60" s="1"/>
  <c r="E48" i="60" s="1"/>
  <c r="M45" i="59"/>
  <c r="M24" i="59"/>
  <c r="M40" i="59"/>
  <c r="N40" i="59" s="1"/>
  <c r="E40" i="59" s="1"/>
  <c r="M55" i="59"/>
  <c r="M33" i="59"/>
  <c r="M56" i="59"/>
  <c r="N56" i="59" s="1"/>
  <c r="E56" i="59" s="1"/>
  <c r="I7" i="59"/>
  <c r="M37" i="59" s="1"/>
  <c r="N37" i="59" s="1"/>
  <c r="E37" i="59" s="1"/>
  <c r="M10" i="59"/>
  <c r="M31" i="59"/>
  <c r="N31" i="59" s="1"/>
  <c r="E31" i="59" s="1"/>
  <c r="M23" i="59"/>
  <c r="N23" i="59" s="1"/>
  <c r="E23" i="59" s="1"/>
  <c r="N33" i="59"/>
  <c r="E33" i="59" s="1"/>
  <c r="L62" i="59"/>
  <c r="L61" i="59"/>
  <c r="L60" i="59"/>
  <c r="L58" i="59"/>
  <c r="M16" i="59"/>
  <c r="M12" i="59"/>
  <c r="M25" i="59"/>
  <c r="N25" i="59" s="1"/>
  <c r="E25" i="59" s="1"/>
  <c r="M17" i="59"/>
  <c r="N17" i="59" s="1"/>
  <c r="E17" i="59" s="1"/>
  <c r="N16" i="59"/>
  <c r="E16" i="59" s="1"/>
  <c r="M27" i="59"/>
  <c r="N27" i="59" s="1"/>
  <c r="E27" i="59" s="1"/>
  <c r="M34" i="59"/>
  <c r="N34" i="59" s="1"/>
  <c r="E34" i="59" s="1"/>
  <c r="M18" i="59"/>
  <c r="N18" i="59" s="1"/>
  <c r="E18" i="59" s="1"/>
  <c r="L12" i="59"/>
  <c r="N24" i="59"/>
  <c r="E24" i="59" s="1"/>
  <c r="M43" i="59"/>
  <c r="N43" i="59" s="1"/>
  <c r="E43" i="59" s="1"/>
  <c r="M26" i="59"/>
  <c r="N26" i="59" s="1"/>
  <c r="E26" i="59" s="1"/>
  <c r="L55" i="59"/>
  <c r="L48" i="59"/>
  <c r="L46" i="59"/>
  <c r="L45" i="59"/>
  <c r="L44" i="59"/>
  <c r="L42" i="59"/>
  <c r="L10" i="59"/>
  <c r="N10" i="59" s="1"/>
  <c r="B6" i="58"/>
  <c r="B7" i="58"/>
  <c r="E10" i="58"/>
  <c r="G10" i="58"/>
  <c r="H10" i="58"/>
  <c r="I10" i="58"/>
  <c r="J10" i="58" s="1"/>
  <c r="K10" i="58" s="1"/>
  <c r="G11" i="58"/>
  <c r="H11" i="58"/>
  <c r="I11" i="58" s="1"/>
  <c r="J11" i="58" s="1"/>
  <c r="K11" i="58" s="1"/>
  <c r="G12" i="58"/>
  <c r="H12" i="58"/>
  <c r="I12" i="58" s="1"/>
  <c r="J12" i="58" s="1"/>
  <c r="K12" i="58" s="1"/>
  <c r="G13" i="58"/>
  <c r="H13" i="58"/>
  <c r="I13" i="58" s="1"/>
  <c r="J13" i="58" s="1"/>
  <c r="K13" i="58" s="1"/>
  <c r="G14" i="58"/>
  <c r="H14" i="58"/>
  <c r="I14" i="58"/>
  <c r="J14" i="58"/>
  <c r="K14" i="58"/>
  <c r="G15" i="58"/>
  <c r="H15" i="58"/>
  <c r="I15" i="58"/>
  <c r="J15" i="58"/>
  <c r="K15" i="58" s="1"/>
  <c r="G16" i="58"/>
  <c r="H16" i="58"/>
  <c r="I16" i="58"/>
  <c r="J16" i="58"/>
  <c r="K16" i="58" s="1"/>
  <c r="G17" i="58"/>
  <c r="H17" i="58"/>
  <c r="I17" i="58"/>
  <c r="J17" i="58"/>
  <c r="K17" i="58"/>
  <c r="G18" i="58"/>
  <c r="H18" i="58"/>
  <c r="I18" i="58" s="1"/>
  <c r="J18" i="58" s="1"/>
  <c r="K18" i="58" s="1"/>
  <c r="G19" i="58"/>
  <c r="H19" i="58"/>
  <c r="I19" i="58"/>
  <c r="J19" i="58" s="1"/>
  <c r="K19" i="58" s="1"/>
  <c r="G20" i="58"/>
  <c r="H20" i="58"/>
  <c r="I20" i="58" s="1"/>
  <c r="J20" i="58" s="1"/>
  <c r="K20" i="58" s="1"/>
  <c r="G21" i="58"/>
  <c r="H21" i="58"/>
  <c r="I21" i="58" s="1"/>
  <c r="J21" i="58" s="1"/>
  <c r="K21" i="58" s="1"/>
  <c r="G22" i="58"/>
  <c r="H22" i="58"/>
  <c r="I22" i="58"/>
  <c r="J22" i="58"/>
  <c r="K22" i="58"/>
  <c r="G23" i="58"/>
  <c r="H23" i="58"/>
  <c r="I23" i="58"/>
  <c r="J23" i="58"/>
  <c r="K23" i="58" s="1"/>
  <c r="G24" i="58"/>
  <c r="H24" i="58"/>
  <c r="I24" i="58"/>
  <c r="J24" i="58"/>
  <c r="K24" i="58"/>
  <c r="G25" i="58"/>
  <c r="H25" i="58"/>
  <c r="I25" i="58"/>
  <c r="J25" i="58"/>
  <c r="K25" i="58"/>
  <c r="G26" i="58"/>
  <c r="H26" i="58"/>
  <c r="I26" i="58" s="1"/>
  <c r="J26" i="58" s="1"/>
  <c r="K26" i="58" s="1"/>
  <c r="G27" i="58"/>
  <c r="H27" i="58"/>
  <c r="I27" i="58"/>
  <c r="J27" i="58" s="1"/>
  <c r="K27" i="58" s="1"/>
  <c r="G28" i="58"/>
  <c r="H28" i="58"/>
  <c r="I28" i="58" s="1"/>
  <c r="J28" i="58" s="1"/>
  <c r="K28" i="58" s="1"/>
  <c r="G29" i="58"/>
  <c r="H29" i="58"/>
  <c r="I29" i="58" s="1"/>
  <c r="J29" i="58" s="1"/>
  <c r="K29" i="58" s="1"/>
  <c r="G30" i="58"/>
  <c r="H30" i="58"/>
  <c r="I30" i="58"/>
  <c r="J30" i="58"/>
  <c r="K30" i="58"/>
  <c r="G31" i="58"/>
  <c r="H31" i="58"/>
  <c r="I31" i="58"/>
  <c r="J31" i="58"/>
  <c r="K31" i="58"/>
  <c r="G32" i="58"/>
  <c r="H32" i="58"/>
  <c r="I32" i="58"/>
  <c r="J32" i="58"/>
  <c r="K32" i="58"/>
  <c r="G33" i="58"/>
  <c r="H33" i="58"/>
  <c r="I33" i="58" s="1"/>
  <c r="J33" i="58" s="1"/>
  <c r="K33" i="58" s="1"/>
  <c r="G34" i="58"/>
  <c r="H34" i="58"/>
  <c r="I34" i="58"/>
  <c r="J34" i="58" s="1"/>
  <c r="K34" i="58" s="1"/>
  <c r="G35" i="58"/>
  <c r="H35" i="58"/>
  <c r="I35" i="58"/>
  <c r="J35" i="58" s="1"/>
  <c r="K35" i="58" s="1"/>
  <c r="G36" i="58"/>
  <c r="H36" i="58"/>
  <c r="I36" i="58" s="1"/>
  <c r="J36" i="58" s="1"/>
  <c r="K36" i="58" s="1"/>
  <c r="G37" i="58"/>
  <c r="H37" i="58"/>
  <c r="I37" i="58" s="1"/>
  <c r="J37" i="58" s="1"/>
  <c r="K37" i="58" s="1"/>
  <c r="G38" i="58"/>
  <c r="H38" i="58"/>
  <c r="I38" i="58"/>
  <c r="J38" i="58"/>
  <c r="K38" i="58"/>
  <c r="G39" i="58"/>
  <c r="H39" i="58"/>
  <c r="I39" i="58"/>
  <c r="J39" i="58"/>
  <c r="K39" i="58"/>
  <c r="G40" i="58"/>
  <c r="H40" i="58"/>
  <c r="I40" i="58"/>
  <c r="J40" i="58"/>
  <c r="K40" i="58"/>
  <c r="G41" i="58"/>
  <c r="H41" i="58"/>
  <c r="I41" i="58" s="1"/>
  <c r="J41" i="58" s="1"/>
  <c r="K41" i="58" s="1"/>
  <c r="G42" i="58"/>
  <c r="H42" i="58"/>
  <c r="I42" i="58"/>
  <c r="J42" i="58"/>
  <c r="K42" i="58" s="1"/>
  <c r="G43" i="58"/>
  <c r="H43" i="58"/>
  <c r="I43" i="58"/>
  <c r="J43" i="58" s="1"/>
  <c r="K43" i="58" s="1"/>
  <c r="G44" i="58"/>
  <c r="H44" i="58"/>
  <c r="I44" i="58" s="1"/>
  <c r="J44" i="58" s="1"/>
  <c r="K44" i="58" s="1"/>
  <c r="G45" i="58"/>
  <c r="H45" i="58"/>
  <c r="I45" i="58" s="1"/>
  <c r="J45" i="58" s="1"/>
  <c r="K45" i="58"/>
  <c r="G46" i="58"/>
  <c r="H46" i="58"/>
  <c r="I46" i="58"/>
  <c r="J46" i="58"/>
  <c r="K46" i="58"/>
  <c r="G47" i="58"/>
  <c r="H47" i="58"/>
  <c r="I47" i="58"/>
  <c r="J47" i="58"/>
  <c r="K47" i="58"/>
  <c r="G48" i="58"/>
  <c r="H48" i="58"/>
  <c r="I48" i="58"/>
  <c r="J48" i="58"/>
  <c r="K48" i="58"/>
  <c r="G49" i="58"/>
  <c r="H49" i="58"/>
  <c r="I49" i="58" s="1"/>
  <c r="J49" i="58" s="1"/>
  <c r="K49" i="58" s="1"/>
  <c r="G50" i="58"/>
  <c r="H50" i="58"/>
  <c r="I50" i="58"/>
  <c r="J50" i="58" s="1"/>
  <c r="K50" i="58" s="1"/>
  <c r="G51" i="58"/>
  <c r="H51" i="58"/>
  <c r="I51" i="58"/>
  <c r="J51" i="58" s="1"/>
  <c r="K51" i="58" s="1"/>
  <c r="G52" i="58"/>
  <c r="H52" i="58"/>
  <c r="I52" i="58" s="1"/>
  <c r="J52" i="58" s="1"/>
  <c r="K52" i="58" s="1"/>
  <c r="G53" i="58"/>
  <c r="H53" i="58"/>
  <c r="I53" i="58" s="1"/>
  <c r="J53" i="58" s="1"/>
  <c r="K53" i="58" s="1"/>
  <c r="G54" i="58"/>
  <c r="H54" i="58"/>
  <c r="I54" i="58"/>
  <c r="J54" i="58"/>
  <c r="K54" i="58" s="1"/>
  <c r="G55" i="58"/>
  <c r="H55" i="58"/>
  <c r="I55" i="58"/>
  <c r="J55" i="58" s="1"/>
  <c r="K55" i="58" s="1"/>
  <c r="G56" i="58"/>
  <c r="H56" i="58"/>
  <c r="I56" i="58"/>
  <c r="J56" i="58" s="1"/>
  <c r="K56" i="58" s="1"/>
  <c r="G57" i="58"/>
  <c r="H57" i="58"/>
  <c r="I57" i="58"/>
  <c r="J57" i="58"/>
  <c r="K57" i="58"/>
  <c r="G58" i="58"/>
  <c r="H58" i="58"/>
  <c r="I58" i="58"/>
  <c r="J58" i="58"/>
  <c r="K58" i="58" s="1"/>
  <c r="G59" i="58"/>
  <c r="H59" i="58"/>
  <c r="I59" i="58" s="1"/>
  <c r="J59" i="58" s="1"/>
  <c r="K59" i="58" s="1"/>
  <c r="G60" i="58"/>
  <c r="H60" i="58"/>
  <c r="I60" i="58" s="1"/>
  <c r="J60" i="58" s="1"/>
  <c r="K60" i="58" s="1"/>
  <c r="G61" i="58"/>
  <c r="H61" i="58"/>
  <c r="I61" i="58" s="1"/>
  <c r="J61" i="58" s="1"/>
  <c r="K61" i="58"/>
  <c r="G62" i="58"/>
  <c r="H62" i="58"/>
  <c r="I62" i="58"/>
  <c r="J62" i="58"/>
  <c r="K62" i="58"/>
  <c r="N45" i="59" l="1"/>
  <c r="E45" i="59" s="1"/>
  <c r="M48" i="59"/>
  <c r="M51" i="59"/>
  <c r="N51" i="59" s="1"/>
  <c r="E51" i="59" s="1"/>
  <c r="M32" i="59"/>
  <c r="N32" i="59" s="1"/>
  <c r="E32" i="59" s="1"/>
  <c r="M15" i="59"/>
  <c r="N15" i="59" s="1"/>
  <c r="E15" i="59" s="1"/>
  <c r="M47" i="59"/>
  <c r="N47" i="59" s="1"/>
  <c r="E47" i="59" s="1"/>
  <c r="M46" i="59"/>
  <c r="M38" i="59"/>
  <c r="N38" i="59" s="1"/>
  <c r="E38" i="59" s="1"/>
  <c r="M50" i="59"/>
  <c r="N50" i="59" s="1"/>
  <c r="E50" i="59" s="1"/>
  <c r="N61" i="59"/>
  <c r="E61" i="59" s="1"/>
  <c r="M58" i="59"/>
  <c r="N58" i="59" s="1"/>
  <c r="E58" i="59" s="1"/>
  <c r="N48" i="59"/>
  <c r="E48" i="59" s="1"/>
  <c r="M19" i="59"/>
  <c r="N19" i="59" s="1"/>
  <c r="E19" i="59" s="1"/>
  <c r="M11" i="59"/>
  <c r="N11" i="59" s="1"/>
  <c r="E11" i="59" s="1"/>
  <c r="M41" i="59"/>
  <c r="N41" i="59" s="1"/>
  <c r="E41" i="59" s="1"/>
  <c r="M39" i="59"/>
  <c r="N39" i="59" s="1"/>
  <c r="E39" i="59" s="1"/>
  <c r="M53" i="59"/>
  <c r="N53" i="59" s="1"/>
  <c r="E53" i="59" s="1"/>
  <c r="M42" i="59"/>
  <c r="N42" i="59" s="1"/>
  <c r="E42" i="59" s="1"/>
  <c r="N60" i="59"/>
  <c r="E60" i="59" s="1"/>
  <c r="M20" i="59"/>
  <c r="N20" i="59" s="1"/>
  <c r="E20" i="59" s="1"/>
  <c r="M28" i="59"/>
  <c r="N28" i="59" s="1"/>
  <c r="E28" i="59" s="1"/>
  <c r="M61" i="59"/>
  <c r="M60" i="59"/>
  <c r="M44" i="59"/>
  <c r="N44" i="59" s="1"/>
  <c r="E44" i="59" s="1"/>
  <c r="M62" i="59"/>
  <c r="N62" i="59" s="1"/>
  <c r="E62" i="59" s="1"/>
  <c r="M52" i="59"/>
  <c r="N52" i="59" s="1"/>
  <c r="E52" i="59" s="1"/>
  <c r="M13" i="59"/>
  <c r="N13" i="59" s="1"/>
  <c r="E13" i="59" s="1"/>
  <c r="M14" i="59"/>
  <c r="N14" i="59" s="1"/>
  <c r="E14" i="59" s="1"/>
  <c r="M21" i="59"/>
  <c r="N21" i="59" s="1"/>
  <c r="E21" i="59" s="1"/>
  <c r="M22" i="59"/>
  <c r="N22" i="59" s="1"/>
  <c r="E22" i="59" s="1"/>
  <c r="M29" i="59"/>
  <c r="N29" i="59" s="1"/>
  <c r="E29" i="59" s="1"/>
  <c r="M30" i="59"/>
  <c r="N30" i="59" s="1"/>
  <c r="E30" i="59" s="1"/>
  <c r="M36" i="59"/>
  <c r="N36" i="59" s="1"/>
  <c r="E36" i="59" s="1"/>
  <c r="N46" i="59"/>
  <c r="E46" i="59" s="1"/>
  <c r="N55" i="59"/>
  <c r="E55" i="59" s="1"/>
  <c r="M35" i="59"/>
  <c r="N35" i="59" s="1"/>
  <c r="E35" i="59" s="1"/>
  <c r="N12" i="59"/>
  <c r="E12" i="59" s="1"/>
  <c r="M59" i="59"/>
  <c r="N59" i="59" s="1"/>
  <c r="E59" i="59" s="1"/>
  <c r="M57" i="59"/>
  <c r="N57" i="59" s="1"/>
  <c r="E57" i="59" s="1"/>
  <c r="M54" i="59"/>
  <c r="N54" i="59" s="1"/>
  <c r="E54" i="59" s="1"/>
  <c r="M49" i="59"/>
  <c r="N49" i="59" s="1"/>
  <c r="E49" i="59" s="1"/>
  <c r="M49" i="58"/>
  <c r="M36" i="58"/>
  <c r="M33" i="58"/>
  <c r="M59" i="58"/>
  <c r="L52" i="58"/>
  <c r="M53" i="58"/>
  <c r="M31" i="58"/>
  <c r="M26" i="58"/>
  <c r="M22" i="58"/>
  <c r="M34" i="58"/>
  <c r="M21" i="58"/>
  <c r="M15" i="58"/>
  <c r="M28" i="58"/>
  <c r="M16" i="58"/>
  <c r="M32" i="58"/>
  <c r="M19" i="58"/>
  <c r="M48" i="58"/>
  <c r="I7" i="58"/>
  <c r="M10" i="58"/>
  <c r="M58" i="58"/>
  <c r="M35" i="58"/>
  <c r="L19" i="58"/>
  <c r="N19" i="58" s="1"/>
  <c r="E19" i="58" s="1"/>
  <c r="L57" i="58"/>
  <c r="N57" i="58" s="1"/>
  <c r="E57" i="58" s="1"/>
  <c r="I6" i="58"/>
  <c r="L41" i="58" s="1"/>
  <c r="L35" i="58"/>
  <c r="N35" i="58" s="1"/>
  <c r="E35" i="58" s="1"/>
  <c r="L17" i="58"/>
  <c r="N17" i="58" s="1"/>
  <c r="E17" i="58" s="1"/>
  <c r="M17" i="58"/>
  <c r="L50" i="58"/>
  <c r="L34" i="58"/>
  <c r="N34" i="58" s="1"/>
  <c r="E34" i="58" s="1"/>
  <c r="M57" i="58"/>
  <c r="L49" i="58"/>
  <c r="N49" i="58" s="1"/>
  <c r="E49" i="58" s="1"/>
  <c r="B6" i="57"/>
  <c r="B7" i="57"/>
  <c r="E10" i="57"/>
  <c r="G10" i="57"/>
  <c r="I6" i="57" s="1"/>
  <c r="H10" i="57"/>
  <c r="I10" i="57"/>
  <c r="J10" i="57" s="1"/>
  <c r="K10" i="57" s="1"/>
  <c r="L10" i="57"/>
  <c r="G11" i="57"/>
  <c r="L11" i="57" s="1"/>
  <c r="H11" i="57"/>
  <c r="I11" i="57" s="1"/>
  <c r="J11" i="57" s="1"/>
  <c r="K11" i="57" s="1"/>
  <c r="G12" i="57"/>
  <c r="L12" i="57" s="1"/>
  <c r="H12" i="57"/>
  <c r="I12" i="57"/>
  <c r="J12" i="57"/>
  <c r="K12" i="57" s="1"/>
  <c r="G13" i="57"/>
  <c r="H13" i="57"/>
  <c r="I13" i="57"/>
  <c r="J13" i="57" s="1"/>
  <c r="K13" i="57" s="1"/>
  <c r="L13" i="57"/>
  <c r="G14" i="57"/>
  <c r="H14" i="57"/>
  <c r="I14" i="57" s="1"/>
  <c r="J14" i="57" s="1"/>
  <c r="K14" i="57"/>
  <c r="L14" i="57"/>
  <c r="G15" i="57"/>
  <c r="L15" i="57" s="1"/>
  <c r="H15" i="57"/>
  <c r="I15" i="57"/>
  <c r="J15" i="57"/>
  <c r="K15" i="57" s="1"/>
  <c r="G16" i="57"/>
  <c r="H16" i="57"/>
  <c r="I16" i="57"/>
  <c r="J16" i="57" s="1"/>
  <c r="K16" i="57" s="1"/>
  <c r="G17" i="57"/>
  <c r="H17" i="57"/>
  <c r="I17" i="57"/>
  <c r="J17" i="57" s="1"/>
  <c r="K17" i="57" s="1"/>
  <c r="L17" i="57"/>
  <c r="G18" i="57"/>
  <c r="H18" i="57"/>
  <c r="I18" i="57"/>
  <c r="J18" i="57" s="1"/>
  <c r="K18" i="57"/>
  <c r="L18" i="57"/>
  <c r="G19" i="57"/>
  <c r="L19" i="57" s="1"/>
  <c r="H19" i="57"/>
  <c r="I19" i="57" s="1"/>
  <c r="J19" i="57"/>
  <c r="K19" i="57"/>
  <c r="G20" i="57"/>
  <c r="L20" i="57" s="1"/>
  <c r="H20" i="57"/>
  <c r="I20" i="57"/>
  <c r="J20" i="57" s="1"/>
  <c r="K20" i="57" s="1"/>
  <c r="G21" i="57"/>
  <c r="H21" i="57"/>
  <c r="I21" i="57" s="1"/>
  <c r="J21" i="57" s="1"/>
  <c r="K21" i="57" s="1"/>
  <c r="L21" i="57"/>
  <c r="G22" i="57"/>
  <c r="H22" i="57"/>
  <c r="I22" i="57" s="1"/>
  <c r="J22" i="57" s="1"/>
  <c r="K22" i="57"/>
  <c r="L22" i="57"/>
  <c r="G23" i="57"/>
  <c r="H23" i="57"/>
  <c r="I23" i="57"/>
  <c r="J23" i="57"/>
  <c r="K23" i="57"/>
  <c r="L23" i="57"/>
  <c r="G24" i="57"/>
  <c r="H24" i="57"/>
  <c r="I24" i="57"/>
  <c r="J24" i="57"/>
  <c r="K24" i="57"/>
  <c r="G25" i="57"/>
  <c r="H25" i="57"/>
  <c r="I25" i="57"/>
  <c r="J25" i="57"/>
  <c r="K25" i="57" s="1"/>
  <c r="L25" i="57"/>
  <c r="G26" i="57"/>
  <c r="L26" i="57" s="1"/>
  <c r="H26" i="57"/>
  <c r="I26" i="57" s="1"/>
  <c r="J26" i="57" s="1"/>
  <c r="K26" i="57" s="1"/>
  <c r="G27" i="57"/>
  <c r="L27" i="57" s="1"/>
  <c r="H27" i="57"/>
  <c r="I27" i="57" s="1"/>
  <c r="J27" i="57"/>
  <c r="K27" i="57" s="1"/>
  <c r="G28" i="57"/>
  <c r="L28" i="57" s="1"/>
  <c r="H28" i="57"/>
  <c r="I28" i="57"/>
  <c r="J28" i="57"/>
  <c r="K28" i="57" s="1"/>
  <c r="G29" i="57"/>
  <c r="H29" i="57"/>
  <c r="I29" i="57"/>
  <c r="J29" i="57" s="1"/>
  <c r="K29" i="57" s="1"/>
  <c r="L29" i="57"/>
  <c r="G30" i="57"/>
  <c r="L30" i="57" s="1"/>
  <c r="H30" i="57"/>
  <c r="I30" i="57" s="1"/>
  <c r="J30" i="57" s="1"/>
  <c r="K30" i="57" s="1"/>
  <c r="G31" i="57"/>
  <c r="L31" i="57" s="1"/>
  <c r="H31" i="57"/>
  <c r="I31" i="57"/>
  <c r="J31" i="57"/>
  <c r="K31" i="57" s="1"/>
  <c r="G32" i="57"/>
  <c r="H32" i="57"/>
  <c r="I32" i="57"/>
  <c r="J32" i="57" s="1"/>
  <c r="K32" i="57" s="1"/>
  <c r="G33" i="57"/>
  <c r="H33" i="57"/>
  <c r="I33" i="57"/>
  <c r="J33" i="57" s="1"/>
  <c r="K33" i="57" s="1"/>
  <c r="L33" i="57"/>
  <c r="G34" i="57"/>
  <c r="H34" i="57"/>
  <c r="I34" i="57"/>
  <c r="J34" i="57" s="1"/>
  <c r="K34" i="57"/>
  <c r="L34" i="57"/>
  <c r="G35" i="57"/>
  <c r="L35" i="57" s="1"/>
  <c r="H35" i="57"/>
  <c r="I35" i="57" s="1"/>
  <c r="J35" i="57"/>
  <c r="K35" i="57"/>
  <c r="G36" i="57"/>
  <c r="L36" i="57" s="1"/>
  <c r="H36" i="57"/>
  <c r="I36" i="57"/>
  <c r="J36" i="57" s="1"/>
  <c r="K36" i="57" s="1"/>
  <c r="G37" i="57"/>
  <c r="H37" i="57"/>
  <c r="I37" i="57" s="1"/>
  <c r="J37" i="57" s="1"/>
  <c r="K37" i="57" s="1"/>
  <c r="L37" i="57"/>
  <c r="G38" i="57"/>
  <c r="H38" i="57"/>
  <c r="I38" i="57" s="1"/>
  <c r="J38" i="57" s="1"/>
  <c r="K38" i="57"/>
  <c r="L38" i="57"/>
  <c r="G39" i="57"/>
  <c r="H39" i="57"/>
  <c r="I39" i="57"/>
  <c r="J39" i="57"/>
  <c r="K39" i="57"/>
  <c r="L39" i="57"/>
  <c r="G40" i="57"/>
  <c r="H40" i="57"/>
  <c r="I40" i="57"/>
  <c r="J40" i="57"/>
  <c r="K40" i="57"/>
  <c r="G41" i="57"/>
  <c r="H41" i="57"/>
  <c r="I41" i="57"/>
  <c r="J41" i="57"/>
  <c r="K41" i="57" s="1"/>
  <c r="L41" i="57"/>
  <c r="G42" i="57"/>
  <c r="L42" i="57" s="1"/>
  <c r="H42" i="57"/>
  <c r="I42" i="57" s="1"/>
  <c r="J42" i="57" s="1"/>
  <c r="K42" i="57" s="1"/>
  <c r="G43" i="57"/>
  <c r="L43" i="57" s="1"/>
  <c r="H43" i="57"/>
  <c r="I43" i="57" s="1"/>
  <c r="J43" i="57"/>
  <c r="K43" i="57" s="1"/>
  <c r="G44" i="57"/>
  <c r="L44" i="57" s="1"/>
  <c r="H44" i="57"/>
  <c r="I44" i="57"/>
  <c r="J44" i="57"/>
  <c r="K44" i="57" s="1"/>
  <c r="G45" i="57"/>
  <c r="H45" i="57"/>
  <c r="I45" i="57"/>
  <c r="J45" i="57" s="1"/>
  <c r="K45" i="57" s="1"/>
  <c r="L45" i="57"/>
  <c r="G46" i="57"/>
  <c r="L46" i="57" s="1"/>
  <c r="H46" i="57"/>
  <c r="I46" i="57" s="1"/>
  <c r="J46" i="57" s="1"/>
  <c r="K46" i="57" s="1"/>
  <c r="G47" i="57"/>
  <c r="L47" i="57" s="1"/>
  <c r="H47" i="57"/>
  <c r="I47" i="57"/>
  <c r="J47" i="57"/>
  <c r="K47" i="57" s="1"/>
  <c r="G48" i="57"/>
  <c r="H48" i="57"/>
  <c r="I48" i="57"/>
  <c r="J48" i="57" s="1"/>
  <c r="K48" i="57" s="1"/>
  <c r="G49" i="57"/>
  <c r="H49" i="57"/>
  <c r="I49" i="57"/>
  <c r="J49" i="57" s="1"/>
  <c r="K49" i="57" s="1"/>
  <c r="L49" i="57"/>
  <c r="G50" i="57"/>
  <c r="H50" i="57"/>
  <c r="I50" i="57"/>
  <c r="J50" i="57" s="1"/>
  <c r="K50" i="57"/>
  <c r="L50" i="57"/>
  <c r="G51" i="57"/>
  <c r="L51" i="57" s="1"/>
  <c r="H51" i="57"/>
  <c r="I51" i="57" s="1"/>
  <c r="J51" i="57"/>
  <c r="K51" i="57"/>
  <c r="G52" i="57"/>
  <c r="L52" i="57" s="1"/>
  <c r="H52" i="57"/>
  <c r="I52" i="57"/>
  <c r="J52" i="57" s="1"/>
  <c r="K52" i="57" s="1"/>
  <c r="G53" i="57"/>
  <c r="H53" i="57"/>
  <c r="I53" i="57" s="1"/>
  <c r="J53" i="57" s="1"/>
  <c r="K53" i="57" s="1"/>
  <c r="L53" i="57"/>
  <c r="G54" i="57"/>
  <c r="H54" i="57"/>
  <c r="I54" i="57" s="1"/>
  <c r="J54" i="57" s="1"/>
  <c r="K54" i="57"/>
  <c r="L54" i="57"/>
  <c r="G55" i="57"/>
  <c r="H55" i="57"/>
  <c r="I55" i="57"/>
  <c r="J55" i="57"/>
  <c r="K55" i="57"/>
  <c r="L55" i="57"/>
  <c r="G56" i="57"/>
  <c r="H56" i="57"/>
  <c r="I56" i="57"/>
  <c r="J56" i="57"/>
  <c r="K56" i="57"/>
  <c r="G57" i="57"/>
  <c r="H57" i="57"/>
  <c r="I57" i="57"/>
  <c r="J57" i="57"/>
  <c r="K57" i="57" s="1"/>
  <c r="L57" i="57"/>
  <c r="G58" i="57"/>
  <c r="L58" i="57" s="1"/>
  <c r="H58" i="57"/>
  <c r="I58" i="57" s="1"/>
  <c r="J58" i="57" s="1"/>
  <c r="K58" i="57" s="1"/>
  <c r="G59" i="57"/>
  <c r="L59" i="57" s="1"/>
  <c r="H59" i="57"/>
  <c r="I59" i="57" s="1"/>
  <c r="J59" i="57"/>
  <c r="K59" i="57" s="1"/>
  <c r="G60" i="57"/>
  <c r="H60" i="57"/>
  <c r="I60" i="57"/>
  <c r="J60" i="57"/>
  <c r="K60" i="57" s="1"/>
  <c r="L60" i="57"/>
  <c r="G61" i="57"/>
  <c r="H61" i="57"/>
  <c r="I61" i="57"/>
  <c r="J61" i="57" s="1"/>
  <c r="K61" i="57"/>
  <c r="L61" i="57"/>
  <c r="G62" i="57"/>
  <c r="H62" i="57"/>
  <c r="I62" i="57" s="1"/>
  <c r="J62" i="57"/>
  <c r="K62" i="57"/>
  <c r="L62" i="57"/>
  <c r="L20" i="58" l="1"/>
  <c r="L10" i="58"/>
  <c r="N10" i="58" s="1"/>
  <c r="L25" i="58"/>
  <c r="M29" i="58"/>
  <c r="M38" i="58"/>
  <c r="M39" i="58"/>
  <c r="M46" i="58"/>
  <c r="M47" i="58"/>
  <c r="M60" i="58"/>
  <c r="M62" i="58"/>
  <c r="M45" i="58"/>
  <c r="M52" i="58"/>
  <c r="M12" i="58"/>
  <c r="M51" i="58"/>
  <c r="M13" i="58"/>
  <c r="M20" i="58"/>
  <c r="M37" i="58"/>
  <c r="M61" i="58"/>
  <c r="M24" i="58"/>
  <c r="M30" i="58"/>
  <c r="M50" i="58"/>
  <c r="M55" i="58"/>
  <c r="L26" i="58"/>
  <c r="N26" i="58" s="1"/>
  <c r="E26" i="58" s="1"/>
  <c r="L11" i="58"/>
  <c r="L53" i="58"/>
  <c r="N53" i="58" s="1"/>
  <c r="E53" i="58" s="1"/>
  <c r="L58" i="58"/>
  <c r="N58" i="58" s="1"/>
  <c r="E58" i="58" s="1"/>
  <c r="L27" i="58"/>
  <c r="N27" i="58" s="1"/>
  <c r="E27" i="58" s="1"/>
  <c r="L28" i="58"/>
  <c r="N28" i="58" s="1"/>
  <c r="E28" i="58" s="1"/>
  <c r="L42" i="58"/>
  <c r="M42" i="58"/>
  <c r="M43" i="58"/>
  <c r="M27" i="58"/>
  <c r="M44" i="58"/>
  <c r="M23" i="58"/>
  <c r="M41" i="58"/>
  <c r="N41" i="58" s="1"/>
  <c r="E41" i="58" s="1"/>
  <c r="N52" i="58"/>
  <c r="E52" i="58" s="1"/>
  <c r="N50" i="58"/>
  <c r="E50" i="58" s="1"/>
  <c r="L21" i="58"/>
  <c r="N21" i="58" s="1"/>
  <c r="E21" i="58" s="1"/>
  <c r="L24" i="58"/>
  <c r="N24" i="58" s="1"/>
  <c r="E24" i="58" s="1"/>
  <c r="L30" i="58"/>
  <c r="L31" i="58"/>
  <c r="N31" i="58" s="1"/>
  <c r="E31" i="58" s="1"/>
  <c r="L46" i="58"/>
  <c r="L16" i="58"/>
  <c r="N16" i="58" s="1"/>
  <c r="E16" i="58" s="1"/>
  <c r="L22" i="58"/>
  <c r="N22" i="58" s="1"/>
  <c r="E22" i="58" s="1"/>
  <c r="L23" i="58"/>
  <c r="N23" i="58" s="1"/>
  <c r="E23" i="58" s="1"/>
  <c r="L48" i="58"/>
  <c r="N48" i="58" s="1"/>
  <c r="E48" i="58" s="1"/>
  <c r="L29" i="58"/>
  <c r="N29" i="58" s="1"/>
  <c r="E29" i="58" s="1"/>
  <c r="L38" i="58"/>
  <c r="L39" i="58"/>
  <c r="L47" i="58"/>
  <c r="N47" i="58" s="1"/>
  <c r="E47" i="58" s="1"/>
  <c r="L62" i="58"/>
  <c r="N62" i="58" s="1"/>
  <c r="E62" i="58" s="1"/>
  <c r="L13" i="58"/>
  <c r="L14" i="58"/>
  <c r="N14" i="58" s="1"/>
  <c r="E14" i="58" s="1"/>
  <c r="L15" i="58"/>
  <c r="N15" i="58" s="1"/>
  <c r="E15" i="58" s="1"/>
  <c r="L56" i="58"/>
  <c r="N56" i="58" s="1"/>
  <c r="E56" i="58" s="1"/>
  <c r="L54" i="58"/>
  <c r="L55" i="58"/>
  <c r="L37" i="58"/>
  <c r="N37" i="58" s="1"/>
  <c r="E37" i="58" s="1"/>
  <c r="L40" i="58"/>
  <c r="N40" i="58" s="1"/>
  <c r="E40" i="58" s="1"/>
  <c r="L45" i="58"/>
  <c r="N45" i="58" s="1"/>
  <c r="E45" i="58" s="1"/>
  <c r="L61" i="58"/>
  <c r="N61" i="58" s="1"/>
  <c r="E61" i="58" s="1"/>
  <c r="L32" i="58"/>
  <c r="N32" i="58" s="1"/>
  <c r="E32" i="58" s="1"/>
  <c r="L60" i="58"/>
  <c r="N60" i="58" s="1"/>
  <c r="E60" i="58" s="1"/>
  <c r="L43" i="58"/>
  <c r="L44" i="58"/>
  <c r="N44" i="58" s="1"/>
  <c r="E44" i="58" s="1"/>
  <c r="L12" i="58"/>
  <c r="L18" i="58"/>
  <c r="M11" i="58"/>
  <c r="L36" i="58"/>
  <c r="N36" i="58" s="1"/>
  <c r="E36" i="58" s="1"/>
  <c r="L33" i="58"/>
  <c r="N33" i="58" s="1"/>
  <c r="E33" i="58" s="1"/>
  <c r="M25" i="58"/>
  <c r="L59" i="58"/>
  <c r="N59" i="58" s="1"/>
  <c r="E59" i="58" s="1"/>
  <c r="L51" i="58"/>
  <c r="M40" i="58"/>
  <c r="M14" i="58"/>
  <c r="M54" i="58"/>
  <c r="M56" i="58"/>
  <c r="M18" i="58"/>
  <c r="M27" i="57"/>
  <c r="N27" i="57" s="1"/>
  <c r="E27" i="57" s="1"/>
  <c r="M46" i="57"/>
  <c r="N46" i="57" s="1"/>
  <c r="E46" i="57" s="1"/>
  <c r="M38" i="57"/>
  <c r="N15" i="57"/>
  <c r="E15" i="57" s="1"/>
  <c r="M43" i="57"/>
  <c r="N43" i="57" s="1"/>
  <c r="E43" i="57" s="1"/>
  <c r="M33" i="57"/>
  <c r="N33" i="57" s="1"/>
  <c r="E33" i="57" s="1"/>
  <c r="M20" i="57"/>
  <c r="N20" i="57" s="1"/>
  <c r="E20" i="57" s="1"/>
  <c r="M59" i="57"/>
  <c r="N59" i="57" s="1"/>
  <c r="E59" i="57" s="1"/>
  <c r="M42" i="57"/>
  <c r="M30" i="57"/>
  <c r="N30" i="57" s="1"/>
  <c r="E30" i="57" s="1"/>
  <c r="M22" i="57"/>
  <c r="M17" i="57"/>
  <c r="N17" i="57" s="1"/>
  <c r="E17" i="57" s="1"/>
  <c r="M60" i="57"/>
  <c r="N60" i="57" s="1"/>
  <c r="E60" i="57" s="1"/>
  <c r="M26" i="57"/>
  <c r="N26" i="57" s="1"/>
  <c r="E26" i="57" s="1"/>
  <c r="M12" i="57"/>
  <c r="N12" i="57" s="1"/>
  <c r="E12" i="57" s="1"/>
  <c r="M54" i="57"/>
  <c r="M49" i="57"/>
  <c r="N49" i="57" s="1"/>
  <c r="E49" i="57" s="1"/>
  <c r="N42" i="57"/>
  <c r="E42" i="57" s="1"/>
  <c r="M36" i="57"/>
  <c r="N36" i="57" s="1"/>
  <c r="E36" i="57" s="1"/>
  <c r="M15" i="57"/>
  <c r="M11" i="57"/>
  <c r="N11" i="57" s="1"/>
  <c r="E11" i="57" s="1"/>
  <c r="N54" i="57"/>
  <c r="E54" i="57" s="1"/>
  <c r="N10" i="57"/>
  <c r="M51" i="57"/>
  <c r="N51" i="57" s="1"/>
  <c r="E51" i="57" s="1"/>
  <c r="I7" i="57"/>
  <c r="M10" i="57"/>
  <c r="L16" i="57"/>
  <c r="L24" i="57"/>
  <c r="L32" i="57"/>
  <c r="L40" i="57"/>
  <c r="L48" i="57"/>
  <c r="L56" i="57"/>
  <c r="N38" i="57"/>
  <c r="E38" i="57" s="1"/>
  <c r="M50" i="57"/>
  <c r="N50" i="57" s="1"/>
  <c r="E50" i="57" s="1"/>
  <c r="M23" i="57"/>
  <c r="N23" i="57" s="1"/>
  <c r="E23" i="57" s="1"/>
  <c r="N22" i="57"/>
  <c r="E22" i="57" s="1"/>
  <c r="B6" i="56"/>
  <c r="B7" i="56"/>
  <c r="E10" i="56"/>
  <c r="G10" i="56"/>
  <c r="I6" i="56" s="1"/>
  <c r="H10" i="56"/>
  <c r="I10" i="56"/>
  <c r="J10" i="56" s="1"/>
  <c r="K10" i="56" s="1"/>
  <c r="I7" i="56" s="1"/>
  <c r="M45" i="56" s="1"/>
  <c r="M10" i="56"/>
  <c r="G11" i="56"/>
  <c r="L11" i="56" s="1"/>
  <c r="H11" i="56"/>
  <c r="I11" i="56" s="1"/>
  <c r="J11" i="56" s="1"/>
  <c r="K11" i="56" s="1"/>
  <c r="G12" i="56"/>
  <c r="L12" i="56" s="1"/>
  <c r="N12" i="56" s="1"/>
  <c r="E12" i="56" s="1"/>
  <c r="H12" i="56"/>
  <c r="I12" i="56"/>
  <c r="J12" i="56"/>
  <c r="K12" i="56"/>
  <c r="M12" i="56" s="1"/>
  <c r="G13" i="56"/>
  <c r="H13" i="56"/>
  <c r="I13" i="56"/>
  <c r="J13" i="56"/>
  <c r="K13" i="56" s="1"/>
  <c r="M13" i="56"/>
  <c r="G14" i="56"/>
  <c r="H14" i="56"/>
  <c r="I14" i="56"/>
  <c r="J14" i="56" s="1"/>
  <c r="K14" i="56" s="1"/>
  <c r="M14" i="56" s="1"/>
  <c r="L14" i="56"/>
  <c r="G15" i="56"/>
  <c r="H15" i="56"/>
  <c r="I15" i="56" s="1"/>
  <c r="J15" i="56" s="1"/>
  <c r="K15" i="56"/>
  <c r="M15" i="56" s="1"/>
  <c r="G16" i="56"/>
  <c r="H16" i="56"/>
  <c r="I16" i="56"/>
  <c r="J16" i="56"/>
  <c r="K16" i="56"/>
  <c r="M16" i="56" s="1"/>
  <c r="G17" i="56"/>
  <c r="H17" i="56"/>
  <c r="I17" i="56"/>
  <c r="J17" i="56"/>
  <c r="K17" i="56" s="1"/>
  <c r="G18" i="56"/>
  <c r="H18" i="56"/>
  <c r="I18" i="56"/>
  <c r="J18" i="56" s="1"/>
  <c r="K18" i="56" s="1"/>
  <c r="M18" i="56"/>
  <c r="G19" i="56"/>
  <c r="H19" i="56"/>
  <c r="I19" i="56" s="1"/>
  <c r="J19" i="56" s="1"/>
  <c r="K19" i="56" s="1"/>
  <c r="L19" i="56"/>
  <c r="G20" i="56"/>
  <c r="H20" i="56"/>
  <c r="I20" i="56"/>
  <c r="J20" i="56"/>
  <c r="K20" i="56"/>
  <c r="G21" i="56"/>
  <c r="H21" i="56"/>
  <c r="I21" i="56"/>
  <c r="J21" i="56"/>
  <c r="K21" i="56" s="1"/>
  <c r="M21" i="56"/>
  <c r="G22" i="56"/>
  <c r="H22" i="56"/>
  <c r="I22" i="56"/>
  <c r="J22" i="56" s="1"/>
  <c r="K22" i="56" s="1"/>
  <c r="M22" i="56" s="1"/>
  <c r="L22" i="56"/>
  <c r="G23" i="56"/>
  <c r="H23" i="56"/>
  <c r="I23" i="56" s="1"/>
  <c r="J23" i="56" s="1"/>
  <c r="K23" i="56" s="1"/>
  <c r="M23" i="56" s="1"/>
  <c r="L23" i="56"/>
  <c r="G24" i="56"/>
  <c r="L24" i="56" s="1"/>
  <c r="H24" i="56"/>
  <c r="I24" i="56"/>
  <c r="J24" i="56"/>
  <c r="K24" i="56"/>
  <c r="M24" i="56" s="1"/>
  <c r="G25" i="56"/>
  <c r="H25" i="56"/>
  <c r="I25" i="56"/>
  <c r="J25" i="56"/>
  <c r="K25" i="56" s="1"/>
  <c r="M25" i="56" s="1"/>
  <c r="G26" i="56"/>
  <c r="H26" i="56"/>
  <c r="I26" i="56"/>
  <c r="J26" i="56" s="1"/>
  <c r="K26" i="56" s="1"/>
  <c r="M26" i="56" s="1"/>
  <c r="G27" i="56"/>
  <c r="H27" i="56"/>
  <c r="I27" i="56" s="1"/>
  <c r="J27" i="56" s="1"/>
  <c r="K27" i="56" s="1"/>
  <c r="L27" i="56"/>
  <c r="G28" i="56"/>
  <c r="L28" i="56" s="1"/>
  <c r="H28" i="56"/>
  <c r="I28" i="56"/>
  <c r="J28" i="56"/>
  <c r="K28" i="56"/>
  <c r="G29" i="56"/>
  <c r="H29" i="56"/>
  <c r="I29" i="56"/>
  <c r="J29" i="56"/>
  <c r="K29" i="56" s="1"/>
  <c r="M29" i="56" s="1"/>
  <c r="G30" i="56"/>
  <c r="H30" i="56"/>
  <c r="I30" i="56"/>
  <c r="J30" i="56" s="1"/>
  <c r="K30" i="56" s="1"/>
  <c r="L30" i="56"/>
  <c r="M30" i="56"/>
  <c r="G31" i="56"/>
  <c r="H31" i="56"/>
  <c r="I31" i="56" s="1"/>
  <c r="J31" i="56" s="1"/>
  <c r="K31" i="56"/>
  <c r="L31" i="56"/>
  <c r="G32" i="56"/>
  <c r="L32" i="56" s="1"/>
  <c r="H32" i="56"/>
  <c r="I32" i="56"/>
  <c r="J32" i="56"/>
  <c r="K32" i="56"/>
  <c r="M32" i="56" s="1"/>
  <c r="G33" i="56"/>
  <c r="H33" i="56"/>
  <c r="I33" i="56"/>
  <c r="J33" i="56" s="1"/>
  <c r="K33" i="56" s="1"/>
  <c r="M33" i="56" s="1"/>
  <c r="G34" i="56"/>
  <c r="H34" i="56"/>
  <c r="I34" i="56"/>
  <c r="J34" i="56" s="1"/>
  <c r="K34" i="56" s="1"/>
  <c r="L34" i="56"/>
  <c r="M34" i="56"/>
  <c r="G35" i="56"/>
  <c r="H35" i="56"/>
  <c r="I35" i="56" s="1"/>
  <c r="J35" i="56" s="1"/>
  <c r="K35" i="56"/>
  <c r="M35" i="56" s="1"/>
  <c r="L35" i="56"/>
  <c r="N35" i="56" s="1"/>
  <c r="E35" i="56" s="1"/>
  <c r="G36" i="56"/>
  <c r="L36" i="56" s="1"/>
  <c r="H36" i="56"/>
  <c r="I36" i="56"/>
  <c r="J36" i="56"/>
  <c r="K36" i="56"/>
  <c r="M36" i="56" s="1"/>
  <c r="N36" i="56"/>
  <c r="E36" i="56" s="1"/>
  <c r="G37" i="56"/>
  <c r="H37" i="56"/>
  <c r="I37" i="56"/>
  <c r="J37" i="56"/>
  <c r="K37" i="56" s="1"/>
  <c r="M37" i="56" s="1"/>
  <c r="G38" i="56"/>
  <c r="H38" i="56"/>
  <c r="I38" i="56" s="1"/>
  <c r="J38" i="56" s="1"/>
  <c r="K38" i="56" s="1"/>
  <c r="M38" i="56" s="1"/>
  <c r="L38" i="56"/>
  <c r="G39" i="56"/>
  <c r="H39" i="56"/>
  <c r="I39" i="56" s="1"/>
  <c r="J39" i="56" s="1"/>
  <c r="K39" i="56"/>
  <c r="M39" i="56" s="1"/>
  <c r="L39" i="56"/>
  <c r="N39" i="56" s="1"/>
  <c r="E39" i="56" s="1"/>
  <c r="G40" i="56"/>
  <c r="L40" i="56" s="1"/>
  <c r="H40" i="56"/>
  <c r="I40" i="56"/>
  <c r="J40" i="56"/>
  <c r="K40" i="56" s="1"/>
  <c r="M40" i="56" s="1"/>
  <c r="N40" i="56" s="1"/>
  <c r="E40" i="56" s="1"/>
  <c r="G41" i="56"/>
  <c r="H41" i="56"/>
  <c r="I41" i="56"/>
  <c r="J41" i="56"/>
  <c r="K41" i="56" s="1"/>
  <c r="M41" i="56"/>
  <c r="G42" i="56"/>
  <c r="H42" i="56"/>
  <c r="I42" i="56"/>
  <c r="J42" i="56" s="1"/>
  <c r="K42" i="56" s="1"/>
  <c r="M42" i="56" s="1"/>
  <c r="L42" i="56"/>
  <c r="G43" i="56"/>
  <c r="H43" i="56"/>
  <c r="I43" i="56" s="1"/>
  <c r="J43" i="56" s="1"/>
  <c r="K43" i="56" s="1"/>
  <c r="M43" i="56" s="1"/>
  <c r="L43" i="56"/>
  <c r="G44" i="56"/>
  <c r="L44" i="56" s="1"/>
  <c r="N44" i="56" s="1"/>
  <c r="E44" i="56" s="1"/>
  <c r="H44" i="56"/>
  <c r="I44" i="56"/>
  <c r="J44" i="56"/>
  <c r="K44" i="56"/>
  <c r="M44" i="56" s="1"/>
  <c r="G45" i="56"/>
  <c r="H45" i="56"/>
  <c r="I45" i="56"/>
  <c r="J45" i="56"/>
  <c r="K45" i="56" s="1"/>
  <c r="G46" i="56"/>
  <c r="H46" i="56"/>
  <c r="I46" i="56"/>
  <c r="J46" i="56" s="1"/>
  <c r="K46" i="56" s="1"/>
  <c r="M46" i="56" s="1"/>
  <c r="L46" i="56"/>
  <c r="G47" i="56"/>
  <c r="H47" i="56"/>
  <c r="I47" i="56" s="1"/>
  <c r="J47" i="56" s="1"/>
  <c r="K47" i="56"/>
  <c r="M47" i="56" s="1"/>
  <c r="L47" i="56"/>
  <c r="G48" i="56"/>
  <c r="L48" i="56" s="1"/>
  <c r="N48" i="56" s="1"/>
  <c r="E48" i="56" s="1"/>
  <c r="H48" i="56"/>
  <c r="I48" i="56"/>
  <c r="J48" i="56"/>
  <c r="K48" i="56"/>
  <c r="M48" i="56" s="1"/>
  <c r="G49" i="56"/>
  <c r="H49" i="56"/>
  <c r="I49" i="56"/>
  <c r="J49" i="56" s="1"/>
  <c r="K49" i="56" s="1"/>
  <c r="M49" i="56" s="1"/>
  <c r="G50" i="56"/>
  <c r="H50" i="56"/>
  <c r="I50" i="56"/>
  <c r="J50" i="56" s="1"/>
  <c r="K50" i="56" s="1"/>
  <c r="L50" i="56"/>
  <c r="M50" i="56"/>
  <c r="G51" i="56"/>
  <c r="H51" i="56"/>
  <c r="I51" i="56" s="1"/>
  <c r="J51" i="56" s="1"/>
  <c r="K51" i="56"/>
  <c r="M51" i="56" s="1"/>
  <c r="L51" i="56"/>
  <c r="N51" i="56" s="1"/>
  <c r="E51" i="56" s="1"/>
  <c r="G52" i="56"/>
  <c r="L52" i="56" s="1"/>
  <c r="H52" i="56"/>
  <c r="I52" i="56"/>
  <c r="J52" i="56"/>
  <c r="K52" i="56"/>
  <c r="G53" i="56"/>
  <c r="H53" i="56"/>
  <c r="I53" i="56"/>
  <c r="J53" i="56"/>
  <c r="K53" i="56" s="1"/>
  <c r="M53" i="56" s="1"/>
  <c r="G54" i="56"/>
  <c r="H54" i="56"/>
  <c r="I54" i="56" s="1"/>
  <c r="J54" i="56" s="1"/>
  <c r="K54" i="56" s="1"/>
  <c r="M54" i="56" s="1"/>
  <c r="L54" i="56"/>
  <c r="G55" i="56"/>
  <c r="L55" i="56" s="1"/>
  <c r="H55" i="56"/>
  <c r="I55" i="56" s="1"/>
  <c r="J55" i="56" s="1"/>
  <c r="K55" i="56"/>
  <c r="G56" i="56"/>
  <c r="L56" i="56" s="1"/>
  <c r="N56" i="56" s="1"/>
  <c r="E56" i="56" s="1"/>
  <c r="H56" i="56"/>
  <c r="I56" i="56"/>
  <c r="J56" i="56"/>
  <c r="K56" i="56" s="1"/>
  <c r="M56" i="56" s="1"/>
  <c r="G57" i="56"/>
  <c r="H57" i="56"/>
  <c r="I57" i="56"/>
  <c r="J57" i="56"/>
  <c r="K57" i="56" s="1"/>
  <c r="M57" i="56"/>
  <c r="G58" i="56"/>
  <c r="H58" i="56"/>
  <c r="I58" i="56"/>
  <c r="J58" i="56" s="1"/>
  <c r="K58" i="56" s="1"/>
  <c r="L58" i="56"/>
  <c r="M58" i="56"/>
  <c r="G59" i="56"/>
  <c r="L59" i="56" s="1"/>
  <c r="H59" i="56"/>
  <c r="I59" i="56" s="1"/>
  <c r="J59" i="56" s="1"/>
  <c r="K59" i="56" s="1"/>
  <c r="M59" i="56" s="1"/>
  <c r="G60" i="56"/>
  <c r="L60" i="56" s="1"/>
  <c r="N60" i="56" s="1"/>
  <c r="E60" i="56" s="1"/>
  <c r="H60" i="56"/>
  <c r="I60" i="56"/>
  <c r="J60" i="56"/>
  <c r="K60" i="56"/>
  <c r="M60" i="56" s="1"/>
  <c r="G61" i="56"/>
  <c r="H61" i="56"/>
  <c r="I61" i="56"/>
  <c r="J61" i="56"/>
  <c r="K61" i="56" s="1"/>
  <c r="M61" i="56" s="1"/>
  <c r="L61" i="56"/>
  <c r="G62" i="56"/>
  <c r="H62" i="56"/>
  <c r="I62" i="56" s="1"/>
  <c r="J62" i="56" s="1"/>
  <c r="K62" i="56" s="1"/>
  <c r="M62" i="56" s="1"/>
  <c r="L62" i="56"/>
  <c r="N42" i="58" l="1"/>
  <c r="E42" i="58" s="1"/>
  <c r="N12" i="58"/>
  <c r="E12" i="58" s="1"/>
  <c r="N46" i="58"/>
  <c r="E46" i="58" s="1"/>
  <c r="N51" i="58"/>
  <c r="E51" i="58" s="1"/>
  <c r="N55" i="58"/>
  <c r="E55" i="58" s="1"/>
  <c r="N39" i="58"/>
  <c r="E39" i="58" s="1"/>
  <c r="N20" i="58"/>
  <c r="E20" i="58" s="1"/>
  <c r="N13" i="58"/>
  <c r="E13" i="58" s="1"/>
  <c r="N18" i="58"/>
  <c r="E18" i="58" s="1"/>
  <c r="N25" i="58"/>
  <c r="E25" i="58" s="1"/>
  <c r="N43" i="58"/>
  <c r="E43" i="58" s="1"/>
  <c r="N54" i="58"/>
  <c r="E54" i="58" s="1"/>
  <c r="N38" i="58"/>
  <c r="E38" i="58" s="1"/>
  <c r="N30" i="58"/>
  <c r="E30" i="58" s="1"/>
  <c r="N11" i="58"/>
  <c r="E11" i="58" s="1"/>
  <c r="M56" i="57"/>
  <c r="M14" i="57"/>
  <c r="N14" i="57" s="1"/>
  <c r="E14" i="57" s="1"/>
  <c r="M25" i="57"/>
  <c r="N25" i="57" s="1"/>
  <c r="E25" i="57" s="1"/>
  <c r="M29" i="57"/>
  <c r="N29" i="57" s="1"/>
  <c r="E29" i="57" s="1"/>
  <c r="M41" i="57"/>
  <c r="N41" i="57" s="1"/>
  <c r="E41" i="57" s="1"/>
  <c r="M45" i="57"/>
  <c r="N45" i="57" s="1"/>
  <c r="E45" i="57" s="1"/>
  <c r="M57" i="57"/>
  <c r="N57" i="57" s="1"/>
  <c r="E57" i="57" s="1"/>
  <c r="M24" i="57"/>
  <c r="M13" i="57"/>
  <c r="N13" i="57" s="1"/>
  <c r="E13" i="57" s="1"/>
  <c r="M28" i="57"/>
  <c r="N28" i="57" s="1"/>
  <c r="E28" i="57" s="1"/>
  <c r="M40" i="57"/>
  <c r="N40" i="57" s="1"/>
  <c r="E40" i="57" s="1"/>
  <c r="M44" i="57"/>
  <c r="N44" i="57" s="1"/>
  <c r="E44" i="57" s="1"/>
  <c r="M34" i="57"/>
  <c r="N34" i="57" s="1"/>
  <c r="E34" i="57" s="1"/>
  <c r="M37" i="57"/>
  <c r="N37" i="57" s="1"/>
  <c r="E37" i="57" s="1"/>
  <c r="M21" i="57"/>
  <c r="N21" i="57" s="1"/>
  <c r="E21" i="57" s="1"/>
  <c r="M53" i="57"/>
  <c r="N53" i="57" s="1"/>
  <c r="E53" i="57" s="1"/>
  <c r="M47" i="57"/>
  <c r="N47" i="57" s="1"/>
  <c r="E47" i="57" s="1"/>
  <c r="M31" i="57"/>
  <c r="N31" i="57" s="1"/>
  <c r="E31" i="57" s="1"/>
  <c r="M62" i="57"/>
  <c r="N62" i="57" s="1"/>
  <c r="E62" i="57" s="1"/>
  <c r="M35" i="57"/>
  <c r="N35" i="57" s="1"/>
  <c r="E35" i="57" s="1"/>
  <c r="N56" i="57"/>
  <c r="E56" i="57" s="1"/>
  <c r="M39" i="57"/>
  <c r="N39" i="57" s="1"/>
  <c r="E39" i="57" s="1"/>
  <c r="M48" i="57"/>
  <c r="N48" i="57" s="1"/>
  <c r="E48" i="57" s="1"/>
  <c r="M16" i="57"/>
  <c r="N16" i="57" s="1"/>
  <c r="E16" i="57" s="1"/>
  <c r="N24" i="57"/>
  <c r="E24" i="57" s="1"/>
  <c r="M18" i="57"/>
  <c r="N18" i="57" s="1"/>
  <c r="E18" i="57" s="1"/>
  <c r="M19" i="57"/>
  <c r="N19" i="57" s="1"/>
  <c r="E19" i="57" s="1"/>
  <c r="M55" i="57"/>
  <c r="N55" i="57" s="1"/>
  <c r="E55" i="57" s="1"/>
  <c r="M32" i="57"/>
  <c r="N32" i="57" s="1"/>
  <c r="E32" i="57" s="1"/>
  <c r="M61" i="57"/>
  <c r="N61" i="57" s="1"/>
  <c r="E61" i="57" s="1"/>
  <c r="M52" i="57"/>
  <c r="N52" i="57" s="1"/>
  <c r="E52" i="57" s="1"/>
  <c r="M58" i="57"/>
  <c r="N58" i="57" s="1"/>
  <c r="E58" i="57" s="1"/>
  <c r="N59" i="56"/>
  <c r="E59" i="56" s="1"/>
  <c r="N61" i="56"/>
  <c r="E61" i="56" s="1"/>
  <c r="N52" i="56"/>
  <c r="E52" i="56" s="1"/>
  <c r="N46" i="56"/>
  <c r="E46" i="56" s="1"/>
  <c r="N50" i="56"/>
  <c r="E50" i="56" s="1"/>
  <c r="N43" i="56"/>
  <c r="E43" i="56" s="1"/>
  <c r="N30" i="56"/>
  <c r="E30" i="56" s="1"/>
  <c r="N58" i="56"/>
  <c r="E58" i="56" s="1"/>
  <c r="N47" i="56"/>
  <c r="E47" i="56" s="1"/>
  <c r="N22" i="56"/>
  <c r="E22" i="56" s="1"/>
  <c r="L20" i="56"/>
  <c r="N20" i="56" s="1"/>
  <c r="E20" i="56" s="1"/>
  <c r="N14" i="56"/>
  <c r="E14" i="56" s="1"/>
  <c r="L33" i="56"/>
  <c r="N33" i="56" s="1"/>
  <c r="E33" i="56" s="1"/>
  <c r="L17" i="56"/>
  <c r="L25" i="56"/>
  <c r="N25" i="56" s="1"/>
  <c r="E25" i="56" s="1"/>
  <c r="L41" i="56"/>
  <c r="N41" i="56" s="1"/>
  <c r="E41" i="56" s="1"/>
  <c r="L49" i="56"/>
  <c r="N49" i="56" s="1"/>
  <c r="E49" i="56" s="1"/>
  <c r="L57" i="56"/>
  <c r="N57" i="56" s="1"/>
  <c r="E57" i="56" s="1"/>
  <c r="L10" i="56"/>
  <c r="N10" i="56" s="1"/>
  <c r="L18" i="56"/>
  <c r="N18" i="56" s="1"/>
  <c r="E18" i="56" s="1"/>
  <c r="L26" i="56"/>
  <c r="N26" i="56" s="1"/>
  <c r="E26" i="56" s="1"/>
  <c r="L13" i="56"/>
  <c r="N13" i="56" s="1"/>
  <c r="E13" i="56" s="1"/>
  <c r="L21" i="56"/>
  <c r="N21" i="56" s="1"/>
  <c r="E21" i="56" s="1"/>
  <c r="L29" i="56"/>
  <c r="N29" i="56" s="1"/>
  <c r="E29" i="56" s="1"/>
  <c r="L37" i="56"/>
  <c r="N37" i="56" s="1"/>
  <c r="E37" i="56" s="1"/>
  <c r="L45" i="56"/>
  <c r="N45" i="56" s="1"/>
  <c r="E45" i="56" s="1"/>
  <c r="L53" i="56"/>
  <c r="N53" i="56" s="1"/>
  <c r="E53" i="56" s="1"/>
  <c r="N27" i="56"/>
  <c r="E27" i="56" s="1"/>
  <c r="N62" i="56"/>
  <c r="E62" i="56" s="1"/>
  <c r="N34" i="56"/>
  <c r="E34" i="56" s="1"/>
  <c r="M17" i="56"/>
  <c r="M55" i="56"/>
  <c r="N55" i="56" s="1"/>
  <c r="E55" i="56" s="1"/>
  <c r="M52" i="56"/>
  <c r="N38" i="56"/>
  <c r="E38" i="56" s="1"/>
  <c r="M31" i="56"/>
  <c r="N31" i="56" s="1"/>
  <c r="E31" i="56" s="1"/>
  <c r="M28" i="56"/>
  <c r="N28" i="56" s="1"/>
  <c r="E28" i="56" s="1"/>
  <c r="N23" i="56"/>
  <c r="E23" i="56" s="1"/>
  <c r="M19" i="56"/>
  <c r="L16" i="56"/>
  <c r="N16" i="56" s="1"/>
  <c r="E16" i="56" s="1"/>
  <c r="N54" i="56"/>
  <c r="E54" i="56" s="1"/>
  <c r="N32" i="56"/>
  <c r="E32" i="56" s="1"/>
  <c r="M27" i="56"/>
  <c r="N24" i="56"/>
  <c r="E24" i="56" s="1"/>
  <c r="N19" i="56"/>
  <c r="E19" i="56" s="1"/>
  <c r="N42" i="56"/>
  <c r="E42" i="56" s="1"/>
  <c r="M20" i="56"/>
  <c r="L15" i="56"/>
  <c r="N15" i="56" s="1"/>
  <c r="E15" i="56" s="1"/>
  <c r="M11" i="56"/>
  <c r="N11" i="56" s="1"/>
  <c r="E11" i="56" s="1"/>
  <c r="B6" i="55"/>
  <c r="B7" i="55"/>
  <c r="E10" i="55"/>
  <c r="G10" i="55"/>
  <c r="H10" i="55"/>
  <c r="I10" i="55"/>
  <c r="J10" i="55" s="1"/>
  <c r="K10" i="55" s="1"/>
  <c r="G11" i="55"/>
  <c r="H11" i="55"/>
  <c r="I11" i="55" s="1"/>
  <c r="J11" i="55" s="1"/>
  <c r="K11" i="55" s="1"/>
  <c r="G12" i="55"/>
  <c r="H12" i="55"/>
  <c r="I12" i="55" s="1"/>
  <c r="J12" i="55" s="1"/>
  <c r="K12" i="55" s="1"/>
  <c r="G13" i="55"/>
  <c r="H13" i="55"/>
  <c r="I13" i="55"/>
  <c r="J13" i="55"/>
  <c r="K13" i="55"/>
  <c r="G14" i="55"/>
  <c r="H14" i="55"/>
  <c r="I14" i="55"/>
  <c r="J14" i="55"/>
  <c r="K14" i="55"/>
  <c r="G15" i="55"/>
  <c r="H15" i="55"/>
  <c r="I15" i="55"/>
  <c r="J15" i="55"/>
  <c r="K15" i="55"/>
  <c r="G16" i="55"/>
  <c r="H16" i="55"/>
  <c r="I16" i="55" s="1"/>
  <c r="J16" i="55" s="1"/>
  <c r="K16" i="55" s="1"/>
  <c r="G17" i="55"/>
  <c r="H17" i="55"/>
  <c r="I17" i="55"/>
  <c r="J17" i="55" s="1"/>
  <c r="K17" i="55" s="1"/>
  <c r="G18" i="55"/>
  <c r="H18" i="55"/>
  <c r="I18" i="55"/>
  <c r="J18" i="55" s="1"/>
  <c r="K18" i="55" s="1"/>
  <c r="G19" i="55"/>
  <c r="H19" i="55"/>
  <c r="I19" i="55" s="1"/>
  <c r="J19" i="55" s="1"/>
  <c r="K19" i="55" s="1"/>
  <c r="G20" i="55"/>
  <c r="H20" i="55"/>
  <c r="I20" i="55" s="1"/>
  <c r="J20" i="55" s="1"/>
  <c r="K20" i="55" s="1"/>
  <c r="G21" i="55"/>
  <c r="H21" i="55"/>
  <c r="I21" i="55"/>
  <c r="J21" i="55"/>
  <c r="K21" i="55"/>
  <c r="G22" i="55"/>
  <c r="H22" i="55"/>
  <c r="I22" i="55"/>
  <c r="J22" i="55"/>
  <c r="K22" i="55"/>
  <c r="G23" i="55"/>
  <c r="H23" i="55"/>
  <c r="I23" i="55"/>
  <c r="J23" i="55"/>
  <c r="K23" i="55"/>
  <c r="G24" i="55"/>
  <c r="H24" i="55"/>
  <c r="I24" i="55"/>
  <c r="J24" i="55" s="1"/>
  <c r="K24" i="55" s="1"/>
  <c r="G25" i="55"/>
  <c r="H25" i="55"/>
  <c r="I25" i="55"/>
  <c r="J25" i="55"/>
  <c r="K25" i="55" s="1"/>
  <c r="G26" i="55"/>
  <c r="H26" i="55"/>
  <c r="I26" i="55"/>
  <c r="J26" i="55" s="1"/>
  <c r="K26" i="55" s="1"/>
  <c r="G27" i="55"/>
  <c r="H27" i="55"/>
  <c r="I27" i="55" s="1"/>
  <c r="J27" i="55" s="1"/>
  <c r="K27" i="55" s="1"/>
  <c r="G28" i="55"/>
  <c r="H28" i="55"/>
  <c r="I28" i="55" s="1"/>
  <c r="J28" i="55" s="1"/>
  <c r="K28" i="55" s="1"/>
  <c r="G29" i="55"/>
  <c r="H29" i="55"/>
  <c r="I29" i="55"/>
  <c r="J29" i="55"/>
  <c r="K29" i="55"/>
  <c r="G30" i="55"/>
  <c r="H30" i="55"/>
  <c r="I30" i="55"/>
  <c r="J30" i="55"/>
  <c r="K30" i="55"/>
  <c r="G31" i="55"/>
  <c r="H31" i="55"/>
  <c r="I31" i="55"/>
  <c r="J31" i="55"/>
  <c r="K31" i="55"/>
  <c r="G32" i="55"/>
  <c r="H32" i="55"/>
  <c r="I32" i="55" s="1"/>
  <c r="J32" i="55" s="1"/>
  <c r="K32" i="55" s="1"/>
  <c r="G33" i="55"/>
  <c r="H33" i="55"/>
  <c r="I33" i="55"/>
  <c r="J33" i="55"/>
  <c r="K33" i="55" s="1"/>
  <c r="G34" i="55"/>
  <c r="H34" i="55"/>
  <c r="I34" i="55" s="1"/>
  <c r="J34" i="55" s="1"/>
  <c r="K34" i="55" s="1"/>
  <c r="G35" i="55"/>
  <c r="H35" i="55"/>
  <c r="I35" i="55" s="1"/>
  <c r="J35" i="55" s="1"/>
  <c r="K35" i="55" s="1"/>
  <c r="G36" i="55"/>
  <c r="H36" i="55"/>
  <c r="I36" i="55" s="1"/>
  <c r="J36" i="55" s="1"/>
  <c r="K36" i="55" s="1"/>
  <c r="G37" i="55"/>
  <c r="H37" i="55"/>
  <c r="I37" i="55"/>
  <c r="J37" i="55"/>
  <c r="K37" i="55"/>
  <c r="G38" i="55"/>
  <c r="H38" i="55"/>
  <c r="I38" i="55"/>
  <c r="J38" i="55"/>
  <c r="K38" i="55"/>
  <c r="G39" i="55"/>
  <c r="H39" i="55"/>
  <c r="I39" i="55"/>
  <c r="J39" i="55" s="1"/>
  <c r="K39" i="55" s="1"/>
  <c r="G40" i="55"/>
  <c r="H40" i="55"/>
  <c r="I40" i="55"/>
  <c r="J40" i="55" s="1"/>
  <c r="K40" i="55" s="1"/>
  <c r="G41" i="55"/>
  <c r="H41" i="55"/>
  <c r="I41" i="55"/>
  <c r="J41" i="55"/>
  <c r="K41" i="55" s="1"/>
  <c r="G42" i="55"/>
  <c r="H42" i="55"/>
  <c r="I42" i="55"/>
  <c r="J42" i="55" s="1"/>
  <c r="K42" i="55" s="1"/>
  <c r="G43" i="55"/>
  <c r="H43" i="55"/>
  <c r="I43" i="55" s="1"/>
  <c r="J43" i="55" s="1"/>
  <c r="K43" i="55" s="1"/>
  <c r="G44" i="55"/>
  <c r="H44" i="55"/>
  <c r="I44" i="55" s="1"/>
  <c r="J44" i="55" s="1"/>
  <c r="K44" i="55" s="1"/>
  <c r="G45" i="55"/>
  <c r="H45" i="55"/>
  <c r="I45" i="55"/>
  <c r="J45" i="55"/>
  <c r="K45" i="55"/>
  <c r="G46" i="55"/>
  <c r="H46" i="55"/>
  <c r="I46" i="55"/>
  <c r="J46" i="55"/>
  <c r="K46" i="55"/>
  <c r="G47" i="55"/>
  <c r="H47" i="55"/>
  <c r="I47" i="55"/>
  <c r="J47" i="55"/>
  <c r="K47" i="55" s="1"/>
  <c r="G48" i="55"/>
  <c r="H48" i="55"/>
  <c r="I48" i="55"/>
  <c r="J48" i="55"/>
  <c r="K48" i="55" s="1"/>
  <c r="G49" i="55"/>
  <c r="H49" i="55"/>
  <c r="I49" i="55"/>
  <c r="J49" i="55"/>
  <c r="K49" i="55" s="1"/>
  <c r="G50" i="55"/>
  <c r="H50" i="55"/>
  <c r="I50" i="55" s="1"/>
  <c r="J50" i="55" s="1"/>
  <c r="K50" i="55" s="1"/>
  <c r="G51" i="55"/>
  <c r="H51" i="55"/>
  <c r="I51" i="55" s="1"/>
  <c r="J51" i="55" s="1"/>
  <c r="K51" i="55" s="1"/>
  <c r="G52" i="55"/>
  <c r="H52" i="55"/>
  <c r="I52" i="55" s="1"/>
  <c r="J52" i="55" s="1"/>
  <c r="K52" i="55" s="1"/>
  <c r="G53" i="55"/>
  <c r="H53" i="55"/>
  <c r="I53" i="55"/>
  <c r="J53" i="55"/>
  <c r="K53" i="55"/>
  <c r="G54" i="55"/>
  <c r="H54" i="55"/>
  <c r="I54" i="55"/>
  <c r="J54" i="55" s="1"/>
  <c r="K54" i="55" s="1"/>
  <c r="G55" i="55"/>
  <c r="H55" i="55"/>
  <c r="I55" i="55" s="1"/>
  <c r="J55" i="55" s="1"/>
  <c r="K55" i="55" s="1"/>
  <c r="G56" i="55"/>
  <c r="H56" i="55"/>
  <c r="I56" i="55"/>
  <c r="J56" i="55"/>
  <c r="K56" i="55" s="1"/>
  <c r="G57" i="55"/>
  <c r="H57" i="55"/>
  <c r="I57" i="55"/>
  <c r="J57" i="55"/>
  <c r="K57" i="55" s="1"/>
  <c r="G58" i="55"/>
  <c r="H58" i="55"/>
  <c r="I58" i="55" s="1"/>
  <c r="J58" i="55" s="1"/>
  <c r="K58" i="55" s="1"/>
  <c r="G59" i="55"/>
  <c r="H59" i="55"/>
  <c r="I59" i="55" s="1"/>
  <c r="J59" i="55" s="1"/>
  <c r="K59" i="55" s="1"/>
  <c r="G60" i="55"/>
  <c r="H60" i="55"/>
  <c r="I60" i="55" s="1"/>
  <c r="J60" i="55" s="1"/>
  <c r="K60" i="55"/>
  <c r="G61" i="55"/>
  <c r="H61" i="55"/>
  <c r="I61" i="55"/>
  <c r="J61" i="55"/>
  <c r="K61" i="55"/>
  <c r="G62" i="55"/>
  <c r="H62" i="55"/>
  <c r="I62" i="55"/>
  <c r="J62" i="55"/>
  <c r="K62" i="55"/>
  <c r="N17" i="56" l="1"/>
  <c r="E17" i="56" s="1"/>
  <c r="M40" i="55"/>
  <c r="M17" i="55"/>
  <c r="M48" i="55"/>
  <c r="M49" i="55"/>
  <c r="I6" i="55"/>
  <c r="L42" i="55"/>
  <c r="I7" i="55"/>
  <c r="M50" i="55" s="1"/>
  <c r="L56" i="55"/>
  <c r="L48" i="55"/>
  <c r="M31" i="55"/>
  <c r="L16" i="55"/>
  <c r="L11" i="55"/>
  <c r="B6" i="54"/>
  <c r="B7" i="54"/>
  <c r="E10" i="54"/>
  <c r="G10" i="54"/>
  <c r="I6" i="54" s="1"/>
  <c r="H10" i="54"/>
  <c r="I10" i="54"/>
  <c r="J10" i="54" s="1"/>
  <c r="K10" i="54" s="1"/>
  <c r="G11" i="54"/>
  <c r="L11" i="54" s="1"/>
  <c r="H11" i="54"/>
  <c r="I11" i="54" s="1"/>
  <c r="J11" i="54" s="1"/>
  <c r="K11" i="54" s="1"/>
  <c r="G12" i="54"/>
  <c r="H12" i="54"/>
  <c r="I12" i="54" s="1"/>
  <c r="J12" i="54" s="1"/>
  <c r="K12" i="54" s="1"/>
  <c r="G13" i="54"/>
  <c r="H13" i="54"/>
  <c r="I13" i="54" s="1"/>
  <c r="J13" i="54" s="1"/>
  <c r="K13" i="54" s="1"/>
  <c r="G14" i="54"/>
  <c r="H14" i="54"/>
  <c r="I14" i="54" s="1"/>
  <c r="J14" i="54" s="1"/>
  <c r="K14" i="54" s="1"/>
  <c r="G15" i="54"/>
  <c r="H15" i="54"/>
  <c r="I15" i="54"/>
  <c r="J15" i="54"/>
  <c r="K15" i="54"/>
  <c r="G16" i="54"/>
  <c r="H16" i="54"/>
  <c r="I16" i="54"/>
  <c r="J16" i="54"/>
  <c r="K16" i="54"/>
  <c r="G17" i="54"/>
  <c r="H17" i="54"/>
  <c r="I17" i="54"/>
  <c r="J17" i="54"/>
  <c r="K17" i="54" s="1"/>
  <c r="G18" i="54"/>
  <c r="L18" i="54" s="1"/>
  <c r="H18" i="54"/>
  <c r="I18" i="54"/>
  <c r="J18" i="54" s="1"/>
  <c r="K18" i="54" s="1"/>
  <c r="G19" i="54"/>
  <c r="L19" i="54" s="1"/>
  <c r="H19" i="54"/>
  <c r="I19" i="54" s="1"/>
  <c r="J19" i="54" s="1"/>
  <c r="K19" i="54" s="1"/>
  <c r="G20" i="54"/>
  <c r="L20" i="54" s="1"/>
  <c r="H20" i="54"/>
  <c r="I20" i="54" s="1"/>
  <c r="J20" i="54" s="1"/>
  <c r="K20" i="54" s="1"/>
  <c r="G21" i="54"/>
  <c r="H21" i="54"/>
  <c r="I21" i="54" s="1"/>
  <c r="J21" i="54" s="1"/>
  <c r="K21" i="54" s="1"/>
  <c r="G22" i="54"/>
  <c r="H22" i="54"/>
  <c r="I22" i="54" s="1"/>
  <c r="J22" i="54" s="1"/>
  <c r="K22" i="54" s="1"/>
  <c r="G23" i="54"/>
  <c r="H23" i="54"/>
  <c r="I23" i="54"/>
  <c r="J23" i="54"/>
  <c r="K23" i="54"/>
  <c r="G24" i="54"/>
  <c r="H24" i="54"/>
  <c r="I24" i="54"/>
  <c r="J24" i="54"/>
  <c r="K24" i="54"/>
  <c r="G25" i="54"/>
  <c r="L25" i="54" s="1"/>
  <c r="H25" i="54"/>
  <c r="I25" i="54"/>
  <c r="J25" i="54"/>
  <c r="K25" i="54" s="1"/>
  <c r="G26" i="54"/>
  <c r="L26" i="54" s="1"/>
  <c r="H26" i="54"/>
  <c r="I26" i="54"/>
  <c r="J26" i="54" s="1"/>
  <c r="K26" i="54" s="1"/>
  <c r="G27" i="54"/>
  <c r="L27" i="54" s="1"/>
  <c r="H27" i="54"/>
  <c r="I27" i="54" s="1"/>
  <c r="J27" i="54" s="1"/>
  <c r="K27" i="54" s="1"/>
  <c r="G28" i="54"/>
  <c r="L28" i="54" s="1"/>
  <c r="H28" i="54"/>
  <c r="I28" i="54" s="1"/>
  <c r="J28" i="54" s="1"/>
  <c r="K28" i="54" s="1"/>
  <c r="G29" i="54"/>
  <c r="H29" i="54"/>
  <c r="I29" i="54" s="1"/>
  <c r="J29" i="54" s="1"/>
  <c r="K29" i="54" s="1"/>
  <c r="G30" i="54"/>
  <c r="H30" i="54"/>
  <c r="I30" i="54" s="1"/>
  <c r="J30" i="54" s="1"/>
  <c r="K30" i="54" s="1"/>
  <c r="G31" i="54"/>
  <c r="H31" i="54"/>
  <c r="I31" i="54"/>
  <c r="J31" i="54"/>
  <c r="K31" i="54"/>
  <c r="G32" i="54"/>
  <c r="H32" i="54"/>
  <c r="I32" i="54"/>
  <c r="J32" i="54"/>
  <c r="K32" i="54"/>
  <c r="G33" i="54"/>
  <c r="L33" i="54" s="1"/>
  <c r="H33" i="54"/>
  <c r="I33" i="54"/>
  <c r="J33" i="54"/>
  <c r="K33" i="54" s="1"/>
  <c r="G34" i="54"/>
  <c r="L34" i="54" s="1"/>
  <c r="H34" i="54"/>
  <c r="I34" i="54"/>
  <c r="J34" i="54" s="1"/>
  <c r="K34" i="54" s="1"/>
  <c r="G35" i="54"/>
  <c r="L35" i="54" s="1"/>
  <c r="H35" i="54"/>
  <c r="I35" i="54" s="1"/>
  <c r="J35" i="54" s="1"/>
  <c r="K35" i="54" s="1"/>
  <c r="G36" i="54"/>
  <c r="L36" i="54" s="1"/>
  <c r="H36" i="54"/>
  <c r="I36" i="54" s="1"/>
  <c r="J36" i="54" s="1"/>
  <c r="K36" i="54" s="1"/>
  <c r="G37" i="54"/>
  <c r="H37" i="54"/>
  <c r="I37" i="54" s="1"/>
  <c r="J37" i="54" s="1"/>
  <c r="K37" i="54" s="1"/>
  <c r="G38" i="54"/>
  <c r="H38" i="54"/>
  <c r="I38" i="54" s="1"/>
  <c r="J38" i="54" s="1"/>
  <c r="K38" i="54" s="1"/>
  <c r="G39" i="54"/>
  <c r="H39" i="54"/>
  <c r="I39" i="54"/>
  <c r="J39" i="54"/>
  <c r="K39" i="54"/>
  <c r="L39" i="54"/>
  <c r="G40" i="54"/>
  <c r="H40" i="54"/>
  <c r="I40" i="54"/>
  <c r="J40" i="54"/>
  <c r="K40" i="54"/>
  <c r="G41" i="54"/>
  <c r="L41" i="54" s="1"/>
  <c r="H41" i="54"/>
  <c r="I41" i="54"/>
  <c r="J41" i="54"/>
  <c r="K41" i="54" s="1"/>
  <c r="G42" i="54"/>
  <c r="L42" i="54" s="1"/>
  <c r="H42" i="54"/>
  <c r="I42" i="54"/>
  <c r="J42" i="54" s="1"/>
  <c r="K42" i="54" s="1"/>
  <c r="G43" i="54"/>
  <c r="L43" i="54" s="1"/>
  <c r="H43" i="54"/>
  <c r="I43" i="54" s="1"/>
  <c r="J43" i="54" s="1"/>
  <c r="K43" i="54" s="1"/>
  <c r="G44" i="54"/>
  <c r="L44" i="54" s="1"/>
  <c r="H44" i="54"/>
  <c r="I44" i="54" s="1"/>
  <c r="J44" i="54" s="1"/>
  <c r="K44" i="54" s="1"/>
  <c r="G45" i="54"/>
  <c r="H45" i="54"/>
  <c r="I45" i="54" s="1"/>
  <c r="J45" i="54" s="1"/>
  <c r="K45" i="54" s="1"/>
  <c r="G46" i="54"/>
  <c r="H46" i="54"/>
  <c r="I46" i="54" s="1"/>
  <c r="J46" i="54" s="1"/>
  <c r="K46" i="54" s="1"/>
  <c r="G47" i="54"/>
  <c r="H47" i="54"/>
  <c r="I47" i="54"/>
  <c r="J47" i="54"/>
  <c r="K47" i="54"/>
  <c r="L47" i="54"/>
  <c r="G48" i="54"/>
  <c r="H48" i="54"/>
  <c r="I48" i="54"/>
  <c r="J48" i="54"/>
  <c r="K48" i="54"/>
  <c r="G49" i="54"/>
  <c r="L49" i="54" s="1"/>
  <c r="H49" i="54"/>
  <c r="I49" i="54"/>
  <c r="J49" i="54"/>
  <c r="K49" i="54" s="1"/>
  <c r="G50" i="54"/>
  <c r="L50" i="54" s="1"/>
  <c r="H50" i="54"/>
  <c r="I50" i="54"/>
  <c r="J50" i="54" s="1"/>
  <c r="K50" i="54" s="1"/>
  <c r="G51" i="54"/>
  <c r="L51" i="54" s="1"/>
  <c r="H51" i="54"/>
  <c r="I51" i="54" s="1"/>
  <c r="J51" i="54" s="1"/>
  <c r="K51" i="54" s="1"/>
  <c r="G52" i="54"/>
  <c r="L52" i="54" s="1"/>
  <c r="H52" i="54"/>
  <c r="I52" i="54" s="1"/>
  <c r="J52" i="54" s="1"/>
  <c r="K52" i="54" s="1"/>
  <c r="G53" i="54"/>
  <c r="H53" i="54"/>
  <c r="I53" i="54" s="1"/>
  <c r="J53" i="54" s="1"/>
  <c r="K53" i="54" s="1"/>
  <c r="G54" i="54"/>
  <c r="H54" i="54"/>
  <c r="I54" i="54" s="1"/>
  <c r="J54" i="54" s="1"/>
  <c r="K54" i="54" s="1"/>
  <c r="G55" i="54"/>
  <c r="H55" i="54"/>
  <c r="I55" i="54"/>
  <c r="J55" i="54"/>
  <c r="K55" i="54"/>
  <c r="L55" i="54"/>
  <c r="G56" i="54"/>
  <c r="H56" i="54"/>
  <c r="I56" i="54"/>
  <c r="J56" i="54"/>
  <c r="K56" i="54"/>
  <c r="G57" i="54"/>
  <c r="L57" i="54" s="1"/>
  <c r="H57" i="54"/>
  <c r="I57" i="54"/>
  <c r="J57" i="54"/>
  <c r="K57" i="54" s="1"/>
  <c r="G58" i="54"/>
  <c r="L58" i="54" s="1"/>
  <c r="H58" i="54"/>
  <c r="I58" i="54"/>
  <c r="J58" i="54" s="1"/>
  <c r="K58" i="54" s="1"/>
  <c r="G59" i="54"/>
  <c r="L59" i="54" s="1"/>
  <c r="H59" i="54"/>
  <c r="I59" i="54" s="1"/>
  <c r="J59" i="54" s="1"/>
  <c r="K59" i="54" s="1"/>
  <c r="G60" i="54"/>
  <c r="L60" i="54" s="1"/>
  <c r="H60" i="54"/>
  <c r="I60" i="54" s="1"/>
  <c r="J60" i="54" s="1"/>
  <c r="K60" i="54" s="1"/>
  <c r="G61" i="54"/>
  <c r="H61" i="54"/>
  <c r="I61" i="54" s="1"/>
  <c r="J61" i="54" s="1"/>
  <c r="K61" i="54" s="1"/>
  <c r="G62" i="54"/>
  <c r="H62" i="54"/>
  <c r="I62" i="54" s="1"/>
  <c r="J62" i="54" s="1"/>
  <c r="K62" i="54" s="1"/>
  <c r="L13" i="55" l="1"/>
  <c r="L14" i="55"/>
  <c r="L61" i="55"/>
  <c r="N61" i="55" s="1"/>
  <c r="E61" i="55" s="1"/>
  <c r="L62" i="55"/>
  <c r="N62" i="55" s="1"/>
  <c r="E62" i="55" s="1"/>
  <c r="L44" i="55"/>
  <c r="L30" i="55"/>
  <c r="L15" i="55"/>
  <c r="N15" i="55" s="1"/>
  <c r="E15" i="55" s="1"/>
  <c r="L22" i="55"/>
  <c r="L39" i="55"/>
  <c r="L46" i="55"/>
  <c r="L53" i="55"/>
  <c r="N53" i="55" s="1"/>
  <c r="E53" i="55" s="1"/>
  <c r="L54" i="55"/>
  <c r="N54" i="55" s="1"/>
  <c r="E54" i="55" s="1"/>
  <c r="L20" i="55"/>
  <c r="N20" i="55" s="1"/>
  <c r="E20" i="55" s="1"/>
  <c r="L12" i="55"/>
  <c r="N12" i="55" s="1"/>
  <c r="E12" i="55" s="1"/>
  <c r="L47" i="55"/>
  <c r="L52" i="55"/>
  <c r="L55" i="55"/>
  <c r="L36" i="55"/>
  <c r="N36" i="55" s="1"/>
  <c r="E36" i="55" s="1"/>
  <c r="L45" i="55"/>
  <c r="L28" i="55"/>
  <c r="N28" i="55" s="1"/>
  <c r="E28" i="55" s="1"/>
  <c r="L31" i="55"/>
  <c r="N31" i="55" s="1"/>
  <c r="E31" i="55" s="1"/>
  <c r="L37" i="55"/>
  <c r="N37" i="55" s="1"/>
  <c r="E37" i="55" s="1"/>
  <c r="L38" i="55"/>
  <c r="N38" i="55" s="1"/>
  <c r="E38" i="55" s="1"/>
  <c r="L51" i="55"/>
  <c r="L23" i="55"/>
  <c r="L29" i="55"/>
  <c r="L21" i="55"/>
  <c r="L60" i="55"/>
  <c r="N60" i="55" s="1"/>
  <c r="E60" i="55" s="1"/>
  <c r="L19" i="55"/>
  <c r="N19" i="55" s="1"/>
  <c r="E19" i="55" s="1"/>
  <c r="M11" i="55"/>
  <c r="M42" i="55"/>
  <c r="N42" i="55" s="1"/>
  <c r="E42" i="55" s="1"/>
  <c r="L50" i="55"/>
  <c r="N50" i="55" s="1"/>
  <c r="E50" i="55" s="1"/>
  <c r="L27" i="55"/>
  <c r="L10" i="55"/>
  <c r="M25" i="55"/>
  <c r="M14" i="55"/>
  <c r="M21" i="55"/>
  <c r="M27" i="55"/>
  <c r="N11" i="55"/>
  <c r="E11" i="55" s="1"/>
  <c r="N48" i="55"/>
  <c r="E48" i="55" s="1"/>
  <c r="M10" i="55"/>
  <c r="L18" i="55"/>
  <c r="L35" i="55"/>
  <c r="N35" i="55" s="1"/>
  <c r="E35" i="55" s="1"/>
  <c r="M56" i="55"/>
  <c r="N56" i="55" s="1"/>
  <c r="E56" i="55" s="1"/>
  <c r="M22" i="55"/>
  <c r="M47" i="55"/>
  <c r="L34" i="55"/>
  <c r="L17" i="55"/>
  <c r="N17" i="55" s="1"/>
  <c r="E17" i="55" s="1"/>
  <c r="L41" i="55"/>
  <c r="M13" i="55"/>
  <c r="L58" i="55"/>
  <c r="N58" i="55" s="1"/>
  <c r="E58" i="55" s="1"/>
  <c r="L40" i="55"/>
  <c r="N40" i="55" s="1"/>
  <c r="E40" i="55" s="1"/>
  <c r="L57" i="55"/>
  <c r="N57" i="55" s="1"/>
  <c r="E57" i="55" s="1"/>
  <c r="M33" i="55"/>
  <c r="M61" i="55"/>
  <c r="M58" i="55"/>
  <c r="M15" i="55"/>
  <c r="M12" i="55"/>
  <c r="L49" i="55"/>
  <c r="N49" i="55" s="1"/>
  <c r="E49" i="55" s="1"/>
  <c r="M18" i="55"/>
  <c r="L32" i="55"/>
  <c r="N32" i="55" s="1"/>
  <c r="E32" i="55" s="1"/>
  <c r="M26" i="55"/>
  <c r="M34" i="55"/>
  <c r="M54" i="55"/>
  <c r="M39" i="55"/>
  <c r="M19" i="55"/>
  <c r="M44" i="55"/>
  <c r="M45" i="55"/>
  <c r="M46" i="55"/>
  <c r="M28" i="55"/>
  <c r="M20" i="55"/>
  <c r="M52" i="55"/>
  <c r="M37" i="55"/>
  <c r="M38" i="55"/>
  <c r="M43" i="55"/>
  <c r="M29" i="55"/>
  <c r="M30" i="55"/>
  <c r="M35" i="55"/>
  <c r="M36" i="55"/>
  <c r="M53" i="55"/>
  <c r="M51" i="55"/>
  <c r="M41" i="55"/>
  <c r="M59" i="55"/>
  <c r="M24" i="55"/>
  <c r="M23" i="55"/>
  <c r="M62" i="55"/>
  <c r="L26" i="55"/>
  <c r="M57" i="55"/>
  <c r="M16" i="55"/>
  <c r="N16" i="55" s="1"/>
  <c r="E16" i="55" s="1"/>
  <c r="L25" i="55"/>
  <c r="N25" i="55" s="1"/>
  <c r="E25" i="55" s="1"/>
  <c r="L43" i="55"/>
  <c r="N43" i="55" s="1"/>
  <c r="E43" i="55" s="1"/>
  <c r="L24" i="55"/>
  <c r="N24" i="55" s="1"/>
  <c r="E24" i="55" s="1"/>
  <c r="L33" i="55"/>
  <c r="N33" i="55" s="1"/>
  <c r="E33" i="55" s="1"/>
  <c r="L59" i="55"/>
  <c r="M60" i="55"/>
  <c r="M32" i="55"/>
  <c r="M55" i="55"/>
  <c r="M38" i="54"/>
  <c r="M26" i="54"/>
  <c r="M16" i="54"/>
  <c r="M61" i="54"/>
  <c r="M42" i="54"/>
  <c r="N42" i="54" s="1"/>
  <c r="E42" i="54" s="1"/>
  <c r="I7" i="54"/>
  <c r="M10" i="54"/>
  <c r="M57" i="54"/>
  <c r="N57" i="54" s="1"/>
  <c r="E57" i="54" s="1"/>
  <c r="M45" i="54"/>
  <c r="M36" i="54"/>
  <c r="N36" i="54" s="1"/>
  <c r="E36" i="54" s="1"/>
  <c r="M25" i="54"/>
  <c r="N25" i="54" s="1"/>
  <c r="E25" i="54" s="1"/>
  <c r="M60" i="54"/>
  <c r="N60" i="54" s="1"/>
  <c r="E60" i="54" s="1"/>
  <c r="N55" i="54"/>
  <c r="E55" i="54" s="1"/>
  <c r="N51" i="54"/>
  <c r="E51" i="54" s="1"/>
  <c r="M48" i="54"/>
  <c r="M23" i="54"/>
  <c r="M17" i="54"/>
  <c r="M13" i="54"/>
  <c r="L16" i="54"/>
  <c r="N16" i="54" s="1"/>
  <c r="E16" i="54" s="1"/>
  <c r="L24" i="54"/>
  <c r="N24" i="54" s="1"/>
  <c r="E24" i="54" s="1"/>
  <c r="L32" i="54"/>
  <c r="L40" i="54"/>
  <c r="L48" i="54"/>
  <c r="L56" i="54"/>
  <c r="L14" i="54"/>
  <c r="L15" i="54"/>
  <c r="N15" i="54" s="1"/>
  <c r="E15" i="54" s="1"/>
  <c r="L23" i="54"/>
  <c r="N23" i="54" s="1"/>
  <c r="E23" i="54" s="1"/>
  <c r="L21" i="54"/>
  <c r="L29" i="54"/>
  <c r="L37" i="54"/>
  <c r="L53" i="54"/>
  <c r="L61" i="54"/>
  <c r="L30" i="54"/>
  <c r="L38" i="54"/>
  <c r="N38" i="54" s="1"/>
  <c r="E38" i="54" s="1"/>
  <c r="L54" i="54"/>
  <c r="L31" i="54"/>
  <c r="L46" i="54"/>
  <c r="L62" i="54"/>
  <c r="L13" i="54"/>
  <c r="L45" i="54"/>
  <c r="L22" i="54"/>
  <c r="M49" i="54"/>
  <c r="M37" i="54"/>
  <c r="N19" i="54"/>
  <c r="E19" i="54" s="1"/>
  <c r="M40" i="54"/>
  <c r="M29" i="54"/>
  <c r="N26" i="54"/>
  <c r="E26" i="54" s="1"/>
  <c r="N49" i="54"/>
  <c r="E49" i="54" s="1"/>
  <c r="M55" i="54"/>
  <c r="M20" i="54"/>
  <c r="M59" i="54"/>
  <c r="M44" i="54"/>
  <c r="N44" i="54" s="1"/>
  <c r="E44" i="54" s="1"/>
  <c r="N39" i="54"/>
  <c r="E39" i="54" s="1"/>
  <c r="M27" i="54"/>
  <c r="N27" i="54" s="1"/>
  <c r="E27" i="54" s="1"/>
  <c r="N20" i="54"/>
  <c r="E20" i="54" s="1"/>
  <c r="M12" i="54"/>
  <c r="M30" i="54"/>
  <c r="M11" i="54"/>
  <c r="N11" i="54" s="1"/>
  <c r="E11" i="54" s="1"/>
  <c r="N47" i="54"/>
  <c r="E47" i="54" s="1"/>
  <c r="M18" i="54"/>
  <c r="N18" i="54" s="1"/>
  <c r="E18" i="54" s="1"/>
  <c r="M47" i="54"/>
  <c r="M14" i="54"/>
  <c r="M51" i="54"/>
  <c r="M50" i="54"/>
  <c r="M41" i="54"/>
  <c r="N41" i="54" s="1"/>
  <c r="E41" i="54" s="1"/>
  <c r="M15" i="54"/>
  <c r="M53" i="54"/>
  <c r="N59" i="54"/>
  <c r="E59" i="54" s="1"/>
  <c r="M56" i="54"/>
  <c r="N50" i="54"/>
  <c r="E50" i="54" s="1"/>
  <c r="M39" i="54"/>
  <c r="M34" i="54"/>
  <c r="N34" i="54" s="1"/>
  <c r="E34" i="54" s="1"/>
  <c r="M24" i="54"/>
  <c r="M19" i="54"/>
  <c r="L17" i="54"/>
  <c r="N17" i="54" s="1"/>
  <c r="E17" i="54" s="1"/>
  <c r="L12" i="54"/>
  <c r="N12" i="54" s="1"/>
  <c r="E12" i="54" s="1"/>
  <c r="L10" i="54"/>
  <c r="B6" i="53"/>
  <c r="B7" i="53"/>
  <c r="E10" i="53"/>
  <c r="G10" i="53"/>
  <c r="H10" i="53"/>
  <c r="I10" i="53"/>
  <c r="J10" i="53"/>
  <c r="K10" i="53" s="1"/>
  <c r="G11" i="53"/>
  <c r="H11" i="53"/>
  <c r="I11" i="53" s="1"/>
  <c r="J11" i="53" s="1"/>
  <c r="K11" i="53" s="1"/>
  <c r="G12" i="53"/>
  <c r="H12" i="53"/>
  <c r="I12" i="53" s="1"/>
  <c r="J12" i="53" s="1"/>
  <c r="K12" i="53" s="1"/>
  <c r="G13" i="53"/>
  <c r="H13" i="53"/>
  <c r="I13" i="53"/>
  <c r="J13" i="53" s="1"/>
  <c r="K13" i="53" s="1"/>
  <c r="G14" i="53"/>
  <c r="H14" i="53"/>
  <c r="I14" i="53" s="1"/>
  <c r="J14" i="53" s="1"/>
  <c r="K14" i="53" s="1"/>
  <c r="G15" i="53"/>
  <c r="H15" i="53"/>
  <c r="I15" i="53"/>
  <c r="J15" i="53"/>
  <c r="K15" i="53" s="1"/>
  <c r="G16" i="53"/>
  <c r="H16" i="53"/>
  <c r="I16" i="53"/>
  <c r="J16" i="53"/>
  <c r="K16" i="53" s="1"/>
  <c r="G17" i="53"/>
  <c r="H17" i="53"/>
  <c r="I17" i="53"/>
  <c r="J17" i="53"/>
  <c r="K17" i="53"/>
  <c r="G18" i="53"/>
  <c r="H18" i="53"/>
  <c r="I18" i="53" s="1"/>
  <c r="J18" i="53" s="1"/>
  <c r="K18" i="53" s="1"/>
  <c r="G19" i="53"/>
  <c r="H19" i="53"/>
  <c r="I19" i="53"/>
  <c r="J19" i="53" s="1"/>
  <c r="K19" i="53" s="1"/>
  <c r="G20" i="53"/>
  <c r="H20" i="53"/>
  <c r="I20" i="53" s="1"/>
  <c r="J20" i="53" s="1"/>
  <c r="K20" i="53" s="1"/>
  <c r="G21" i="53"/>
  <c r="H21" i="53"/>
  <c r="I21" i="53"/>
  <c r="J21" i="53" s="1"/>
  <c r="K21" i="53" s="1"/>
  <c r="G22" i="53"/>
  <c r="H22" i="53"/>
  <c r="I22" i="53" s="1"/>
  <c r="J22" i="53" s="1"/>
  <c r="K22" i="53"/>
  <c r="G23" i="53"/>
  <c r="H23" i="53"/>
  <c r="I23" i="53"/>
  <c r="J23" i="53"/>
  <c r="K23" i="53"/>
  <c r="G24" i="53"/>
  <c r="H24" i="53"/>
  <c r="I24" i="53"/>
  <c r="J24" i="53"/>
  <c r="K24" i="53"/>
  <c r="G25" i="53"/>
  <c r="H25" i="53"/>
  <c r="I25" i="53"/>
  <c r="J25" i="53"/>
  <c r="K25" i="53"/>
  <c r="G26" i="53"/>
  <c r="H26" i="53"/>
  <c r="I26" i="53"/>
  <c r="J26" i="53" s="1"/>
  <c r="K26" i="53" s="1"/>
  <c r="G27" i="53"/>
  <c r="H27" i="53"/>
  <c r="I27" i="53"/>
  <c r="J27" i="53" s="1"/>
  <c r="K27" i="53" s="1"/>
  <c r="G28" i="53"/>
  <c r="H28" i="53"/>
  <c r="I28" i="53" s="1"/>
  <c r="J28" i="53" s="1"/>
  <c r="K28" i="53" s="1"/>
  <c r="G29" i="53"/>
  <c r="H29" i="53"/>
  <c r="I29" i="53"/>
  <c r="J29" i="53" s="1"/>
  <c r="K29" i="53" s="1"/>
  <c r="G30" i="53"/>
  <c r="H30" i="53"/>
  <c r="I30" i="53" s="1"/>
  <c r="J30" i="53" s="1"/>
  <c r="K30" i="53"/>
  <c r="G31" i="53"/>
  <c r="H31" i="53"/>
  <c r="I31" i="53"/>
  <c r="J31" i="53"/>
  <c r="K31" i="53"/>
  <c r="G32" i="53"/>
  <c r="H32" i="53"/>
  <c r="I32" i="53"/>
  <c r="J32" i="53"/>
  <c r="K32" i="53"/>
  <c r="G33" i="53"/>
  <c r="H33" i="53"/>
  <c r="I33" i="53" s="1"/>
  <c r="J33" i="53" s="1"/>
  <c r="K33" i="53" s="1"/>
  <c r="G34" i="53"/>
  <c r="H34" i="53"/>
  <c r="I34" i="53"/>
  <c r="J34" i="53"/>
  <c r="K34" i="53" s="1"/>
  <c r="G35" i="53"/>
  <c r="H35" i="53"/>
  <c r="I35" i="53"/>
  <c r="J35" i="53" s="1"/>
  <c r="K35" i="53" s="1"/>
  <c r="G36" i="53"/>
  <c r="H36" i="53"/>
  <c r="I36" i="53" s="1"/>
  <c r="J36" i="53" s="1"/>
  <c r="K36" i="53" s="1"/>
  <c r="G37" i="53"/>
  <c r="H37" i="53"/>
  <c r="I37" i="53"/>
  <c r="J37" i="53" s="1"/>
  <c r="K37" i="53" s="1"/>
  <c r="G38" i="53"/>
  <c r="H38" i="53"/>
  <c r="I38" i="53" s="1"/>
  <c r="J38" i="53" s="1"/>
  <c r="K38" i="53"/>
  <c r="G39" i="53"/>
  <c r="H39" i="53"/>
  <c r="I39" i="53"/>
  <c r="J39" i="53"/>
  <c r="K39" i="53"/>
  <c r="G40" i="53"/>
  <c r="H40" i="53"/>
  <c r="I40" i="53"/>
  <c r="J40" i="53" s="1"/>
  <c r="K40" i="53" s="1"/>
  <c r="G41" i="53"/>
  <c r="H41" i="53"/>
  <c r="I41" i="53"/>
  <c r="J41" i="53"/>
  <c r="K41" i="53" s="1"/>
  <c r="G42" i="53"/>
  <c r="H42" i="53"/>
  <c r="I42" i="53"/>
  <c r="J42" i="53"/>
  <c r="K42" i="53" s="1"/>
  <c r="G43" i="53"/>
  <c r="H43" i="53"/>
  <c r="I43" i="53" s="1"/>
  <c r="J43" i="53" s="1"/>
  <c r="K43" i="53" s="1"/>
  <c r="G44" i="53"/>
  <c r="H44" i="53"/>
  <c r="I44" i="53" s="1"/>
  <c r="J44" i="53" s="1"/>
  <c r="K44" i="53" s="1"/>
  <c r="G45" i="53"/>
  <c r="H45" i="53"/>
  <c r="I45" i="53"/>
  <c r="J45" i="53" s="1"/>
  <c r="K45" i="53" s="1"/>
  <c r="G46" i="53"/>
  <c r="H46" i="53"/>
  <c r="I46" i="53" s="1"/>
  <c r="J46" i="53" s="1"/>
  <c r="K46" i="53" s="1"/>
  <c r="G47" i="53"/>
  <c r="H47" i="53"/>
  <c r="I47" i="53"/>
  <c r="J47" i="53"/>
  <c r="K47" i="53" s="1"/>
  <c r="G48" i="53"/>
  <c r="H48" i="53"/>
  <c r="I48" i="53"/>
  <c r="J48" i="53"/>
  <c r="K48" i="53" s="1"/>
  <c r="G49" i="53"/>
  <c r="H49" i="53"/>
  <c r="I49" i="53"/>
  <c r="J49" i="53"/>
  <c r="K49" i="53"/>
  <c r="G50" i="53"/>
  <c r="H50" i="53"/>
  <c r="I50" i="53" s="1"/>
  <c r="J50" i="53" s="1"/>
  <c r="K50" i="53" s="1"/>
  <c r="G51" i="53"/>
  <c r="H51" i="53"/>
  <c r="I51" i="53"/>
  <c r="J51" i="53" s="1"/>
  <c r="K51" i="53" s="1"/>
  <c r="G52" i="53"/>
  <c r="H52" i="53"/>
  <c r="I52" i="53" s="1"/>
  <c r="J52" i="53" s="1"/>
  <c r="K52" i="53" s="1"/>
  <c r="G53" i="53"/>
  <c r="H53" i="53"/>
  <c r="I53" i="53"/>
  <c r="J53" i="53" s="1"/>
  <c r="K53" i="53" s="1"/>
  <c r="G54" i="53"/>
  <c r="H54" i="53"/>
  <c r="I54" i="53" s="1"/>
  <c r="J54" i="53" s="1"/>
  <c r="K54" i="53"/>
  <c r="G55" i="53"/>
  <c r="H55" i="53"/>
  <c r="I55" i="53"/>
  <c r="J55" i="53"/>
  <c r="K55" i="53"/>
  <c r="G56" i="53"/>
  <c r="H56" i="53"/>
  <c r="I56" i="53"/>
  <c r="J56" i="53"/>
  <c r="K56" i="53"/>
  <c r="G57" i="53"/>
  <c r="H57" i="53"/>
  <c r="I57" i="53"/>
  <c r="J57" i="53"/>
  <c r="K57" i="53"/>
  <c r="G58" i="53"/>
  <c r="H58" i="53"/>
  <c r="I58" i="53"/>
  <c r="J58" i="53" s="1"/>
  <c r="K58" i="53" s="1"/>
  <c r="G59" i="53"/>
  <c r="H59" i="53"/>
  <c r="I59" i="53"/>
  <c r="J59" i="53" s="1"/>
  <c r="K59" i="53"/>
  <c r="G60" i="53"/>
  <c r="H60" i="53"/>
  <c r="I60" i="53" s="1"/>
  <c r="J60" i="53"/>
  <c r="K60" i="53" s="1"/>
  <c r="G61" i="53"/>
  <c r="H61" i="53"/>
  <c r="I61" i="53"/>
  <c r="J61" i="53" s="1"/>
  <c r="K61" i="53"/>
  <c r="G62" i="53"/>
  <c r="H62" i="53"/>
  <c r="I62" i="53" s="1"/>
  <c r="J62" i="53"/>
  <c r="K62" i="53"/>
  <c r="N47" i="55" l="1"/>
  <c r="E47" i="55" s="1"/>
  <c r="N44" i="55"/>
  <c r="E44" i="55" s="1"/>
  <c r="N10" i="55"/>
  <c r="N29" i="55"/>
  <c r="E29" i="55" s="1"/>
  <c r="N46" i="55"/>
  <c r="E46" i="55" s="1"/>
  <c r="N26" i="55"/>
  <c r="E26" i="55" s="1"/>
  <c r="N27" i="55"/>
  <c r="E27" i="55" s="1"/>
  <c r="N23" i="55"/>
  <c r="E23" i="55" s="1"/>
  <c r="N55" i="55"/>
  <c r="E55" i="55" s="1"/>
  <c r="N39" i="55"/>
  <c r="E39" i="55" s="1"/>
  <c r="N13" i="55"/>
  <c r="E13" i="55" s="1"/>
  <c r="N30" i="55"/>
  <c r="E30" i="55" s="1"/>
  <c r="N18" i="55"/>
  <c r="E18" i="55" s="1"/>
  <c r="N21" i="55"/>
  <c r="E21" i="55" s="1"/>
  <c r="N45" i="55"/>
  <c r="E45" i="55" s="1"/>
  <c r="N41" i="55"/>
  <c r="E41" i="55" s="1"/>
  <c r="N14" i="55"/>
  <c r="E14" i="55" s="1"/>
  <c r="N59" i="55"/>
  <c r="E59" i="55" s="1"/>
  <c r="N34" i="55"/>
  <c r="E34" i="55" s="1"/>
  <c r="N51" i="55"/>
  <c r="E51" i="55" s="1"/>
  <c r="N52" i="55"/>
  <c r="E52" i="55" s="1"/>
  <c r="N22" i="55"/>
  <c r="E22" i="55" s="1"/>
  <c r="N45" i="54"/>
  <c r="E45" i="54" s="1"/>
  <c r="N61" i="54"/>
  <c r="E61" i="54" s="1"/>
  <c r="N56" i="54"/>
  <c r="E56" i="54" s="1"/>
  <c r="M62" i="54"/>
  <c r="N62" i="54" s="1"/>
  <c r="E62" i="54" s="1"/>
  <c r="M54" i="54"/>
  <c r="N54" i="54" s="1"/>
  <c r="E54" i="54" s="1"/>
  <c r="M43" i="54"/>
  <c r="N43" i="54" s="1"/>
  <c r="E43" i="54" s="1"/>
  <c r="N30" i="54"/>
  <c r="E30" i="54" s="1"/>
  <c r="N13" i="54"/>
  <c r="E13" i="54" s="1"/>
  <c r="N53" i="54"/>
  <c r="E53" i="54" s="1"/>
  <c r="N48" i="54"/>
  <c r="E48" i="54" s="1"/>
  <c r="M28" i="54"/>
  <c r="N28" i="54" s="1"/>
  <c r="E28" i="54" s="1"/>
  <c r="M21" i="54"/>
  <c r="N21" i="54" s="1"/>
  <c r="E21" i="54" s="1"/>
  <c r="M33" i="54"/>
  <c r="N33" i="54" s="1"/>
  <c r="E33" i="54" s="1"/>
  <c r="M58" i="54"/>
  <c r="N58" i="54" s="1"/>
  <c r="E58" i="54" s="1"/>
  <c r="N14" i="54"/>
  <c r="E14" i="54" s="1"/>
  <c r="N37" i="54"/>
  <c r="E37" i="54" s="1"/>
  <c r="N40" i="54"/>
  <c r="E40" i="54" s="1"/>
  <c r="N10" i="54"/>
  <c r="M35" i="54"/>
  <c r="N35" i="54" s="1"/>
  <c r="E35" i="54" s="1"/>
  <c r="M32" i="54"/>
  <c r="M52" i="54"/>
  <c r="N52" i="54" s="1"/>
  <c r="E52" i="54" s="1"/>
  <c r="N29" i="54"/>
  <c r="E29" i="54" s="1"/>
  <c r="N32" i="54"/>
  <c r="E32" i="54" s="1"/>
  <c r="M31" i="54"/>
  <c r="N31" i="54" s="1"/>
  <c r="E31" i="54" s="1"/>
  <c r="M22" i="54"/>
  <c r="N22" i="54" s="1"/>
  <c r="E22" i="54" s="1"/>
  <c r="M46" i="54"/>
  <c r="N46" i="54" s="1"/>
  <c r="E46" i="54" s="1"/>
  <c r="M28" i="53"/>
  <c r="L61" i="53"/>
  <c r="M58" i="53"/>
  <c r="L45" i="53"/>
  <c r="M54" i="53"/>
  <c r="L21" i="53"/>
  <c r="M29" i="53"/>
  <c r="M48" i="53"/>
  <c r="M46" i="53"/>
  <c r="M40" i="53"/>
  <c r="M51" i="53"/>
  <c r="L43" i="53"/>
  <c r="M24" i="53"/>
  <c r="L51" i="53"/>
  <c r="N51" i="53" s="1"/>
  <c r="E51" i="53" s="1"/>
  <c r="M42" i="53"/>
  <c r="M32" i="53"/>
  <c r="I7" i="53"/>
  <c r="M10" i="53"/>
  <c r="L44" i="53"/>
  <c r="L12" i="53"/>
  <c r="L17" i="53"/>
  <c r="L52" i="53"/>
  <c r="L20" i="53"/>
  <c r="I6" i="53"/>
  <c r="L53" i="53" s="1"/>
  <c r="M49" i="53"/>
  <c r="M34" i="53"/>
  <c r="M19" i="53"/>
  <c r="L58" i="53"/>
  <c r="L57" i="53"/>
  <c r="B6" i="52"/>
  <c r="B7" i="52"/>
  <c r="E10" i="52"/>
  <c r="G10" i="52"/>
  <c r="I6" i="52" s="1"/>
  <c r="L14" i="52" s="1"/>
  <c r="H10" i="52"/>
  <c r="I10" i="52"/>
  <c r="J10" i="52"/>
  <c r="K10" i="52" s="1"/>
  <c r="G11" i="52"/>
  <c r="L11" i="52" s="1"/>
  <c r="H11" i="52"/>
  <c r="I11" i="52" s="1"/>
  <c r="J11" i="52" s="1"/>
  <c r="K11" i="52" s="1"/>
  <c r="G12" i="52"/>
  <c r="L12" i="52" s="1"/>
  <c r="H12" i="52"/>
  <c r="I12" i="52" s="1"/>
  <c r="J12" i="52" s="1"/>
  <c r="K12" i="52" s="1"/>
  <c r="G13" i="52"/>
  <c r="L13" i="52" s="1"/>
  <c r="H13" i="52"/>
  <c r="I13" i="52" s="1"/>
  <c r="J13" i="52" s="1"/>
  <c r="K13" i="52" s="1"/>
  <c r="G14" i="52"/>
  <c r="H14" i="52"/>
  <c r="I14" i="52"/>
  <c r="J14" i="52"/>
  <c r="K14" i="52"/>
  <c r="G15" i="52"/>
  <c r="H15" i="52"/>
  <c r="I15" i="52"/>
  <c r="J15" i="52"/>
  <c r="K15" i="52"/>
  <c r="G16" i="52"/>
  <c r="H16" i="52"/>
  <c r="I16" i="52"/>
  <c r="J16" i="52"/>
  <c r="K16" i="52"/>
  <c r="L16" i="52"/>
  <c r="G17" i="52"/>
  <c r="H17" i="52"/>
  <c r="I17" i="52"/>
  <c r="J17" i="52"/>
  <c r="K17" i="52"/>
  <c r="G18" i="52"/>
  <c r="L18" i="52" s="1"/>
  <c r="H18" i="52"/>
  <c r="I18" i="52" s="1"/>
  <c r="J18" i="52" s="1"/>
  <c r="K18" i="52" s="1"/>
  <c r="G19" i="52"/>
  <c r="L19" i="52" s="1"/>
  <c r="H19" i="52"/>
  <c r="I19" i="52"/>
  <c r="J19" i="52" s="1"/>
  <c r="K19" i="52" s="1"/>
  <c r="G20" i="52"/>
  <c r="L20" i="52" s="1"/>
  <c r="H20" i="52"/>
  <c r="I20" i="52" s="1"/>
  <c r="J20" i="52" s="1"/>
  <c r="K20" i="52" s="1"/>
  <c r="G21" i="52"/>
  <c r="L21" i="52" s="1"/>
  <c r="H21" i="52"/>
  <c r="I21" i="52" s="1"/>
  <c r="J21" i="52" s="1"/>
  <c r="K21" i="52" s="1"/>
  <c r="G22" i="52"/>
  <c r="H22" i="52"/>
  <c r="I22" i="52"/>
  <c r="J22" i="52"/>
  <c r="K22" i="52"/>
  <c r="L22" i="52"/>
  <c r="G23" i="52"/>
  <c r="H23" i="52"/>
  <c r="I23" i="52"/>
  <c r="J23" i="52"/>
  <c r="K23" i="52"/>
  <c r="L23" i="52"/>
  <c r="G24" i="52"/>
  <c r="H24" i="52"/>
  <c r="I24" i="52"/>
  <c r="J24" i="52"/>
  <c r="K24" i="52" s="1"/>
  <c r="L24" i="52"/>
  <c r="G25" i="52"/>
  <c r="L25" i="52" s="1"/>
  <c r="H25" i="52"/>
  <c r="I25" i="52"/>
  <c r="J25" i="52"/>
  <c r="K25" i="52" s="1"/>
  <c r="G26" i="52"/>
  <c r="L26" i="52" s="1"/>
  <c r="H26" i="52"/>
  <c r="I26" i="52"/>
  <c r="J26" i="52"/>
  <c r="K26" i="52" s="1"/>
  <c r="G27" i="52"/>
  <c r="L27" i="52" s="1"/>
  <c r="H27" i="52"/>
  <c r="I27" i="52"/>
  <c r="J27" i="52" s="1"/>
  <c r="K27" i="52" s="1"/>
  <c r="G28" i="52"/>
  <c r="L28" i="52" s="1"/>
  <c r="H28" i="52"/>
  <c r="I28" i="52" s="1"/>
  <c r="J28" i="52" s="1"/>
  <c r="K28" i="52" s="1"/>
  <c r="G29" i="52"/>
  <c r="L29" i="52" s="1"/>
  <c r="H29" i="52"/>
  <c r="I29" i="52" s="1"/>
  <c r="J29" i="52" s="1"/>
  <c r="K29" i="52" s="1"/>
  <c r="G30" i="52"/>
  <c r="H30" i="52"/>
  <c r="I30" i="52"/>
  <c r="J30" i="52"/>
  <c r="K30" i="52"/>
  <c r="L30" i="52"/>
  <c r="G31" i="52"/>
  <c r="H31" i="52"/>
  <c r="I31" i="52"/>
  <c r="J31" i="52"/>
  <c r="K31" i="52"/>
  <c r="L31" i="52"/>
  <c r="G32" i="52"/>
  <c r="H32" i="52"/>
  <c r="I32" i="52"/>
  <c r="J32" i="52"/>
  <c r="K32" i="52"/>
  <c r="L32" i="52"/>
  <c r="G33" i="52"/>
  <c r="L33" i="52" s="1"/>
  <c r="H33" i="52"/>
  <c r="I33" i="52"/>
  <c r="J33" i="52"/>
  <c r="K33" i="52" s="1"/>
  <c r="G34" i="52"/>
  <c r="L34" i="52" s="1"/>
  <c r="H34" i="52"/>
  <c r="I34" i="52"/>
  <c r="J34" i="52"/>
  <c r="K34" i="52" s="1"/>
  <c r="G35" i="52"/>
  <c r="L35" i="52" s="1"/>
  <c r="H35" i="52"/>
  <c r="I35" i="52"/>
  <c r="J35" i="52" s="1"/>
  <c r="K35" i="52" s="1"/>
  <c r="G36" i="52"/>
  <c r="L36" i="52" s="1"/>
  <c r="H36" i="52"/>
  <c r="I36" i="52" s="1"/>
  <c r="J36" i="52" s="1"/>
  <c r="K36" i="52" s="1"/>
  <c r="G37" i="52"/>
  <c r="L37" i="52" s="1"/>
  <c r="H37" i="52"/>
  <c r="I37" i="52" s="1"/>
  <c r="J37" i="52" s="1"/>
  <c r="K37" i="52" s="1"/>
  <c r="G38" i="52"/>
  <c r="H38" i="52"/>
  <c r="I38" i="52"/>
  <c r="J38" i="52"/>
  <c r="K38" i="52"/>
  <c r="L38" i="52"/>
  <c r="G39" i="52"/>
  <c r="H39" i="52"/>
  <c r="I39" i="52"/>
  <c r="J39" i="52"/>
  <c r="K39" i="52"/>
  <c r="L39" i="52"/>
  <c r="G40" i="52"/>
  <c r="H40" i="52"/>
  <c r="I40" i="52"/>
  <c r="J40" i="52"/>
  <c r="K40" i="52" s="1"/>
  <c r="L40" i="52"/>
  <c r="G41" i="52"/>
  <c r="L41" i="52" s="1"/>
  <c r="H41" i="52"/>
  <c r="I41" i="52"/>
  <c r="J41" i="52"/>
  <c r="K41" i="52"/>
  <c r="G42" i="52"/>
  <c r="L42" i="52" s="1"/>
  <c r="H42" i="52"/>
  <c r="I42" i="52"/>
  <c r="J42" i="52"/>
  <c r="K42" i="52" s="1"/>
  <c r="G43" i="52"/>
  <c r="L43" i="52" s="1"/>
  <c r="H43" i="52"/>
  <c r="I43" i="52"/>
  <c r="J43" i="52" s="1"/>
  <c r="K43" i="52" s="1"/>
  <c r="G44" i="52"/>
  <c r="L44" i="52" s="1"/>
  <c r="H44" i="52"/>
  <c r="I44" i="52" s="1"/>
  <c r="J44" i="52" s="1"/>
  <c r="K44" i="52" s="1"/>
  <c r="G45" i="52"/>
  <c r="L45" i="52" s="1"/>
  <c r="H45" i="52"/>
  <c r="I45" i="52" s="1"/>
  <c r="J45" i="52" s="1"/>
  <c r="K45" i="52" s="1"/>
  <c r="G46" i="52"/>
  <c r="H46" i="52"/>
  <c r="I46" i="52"/>
  <c r="J46" i="52"/>
  <c r="K46" i="52"/>
  <c r="L46" i="52"/>
  <c r="G47" i="52"/>
  <c r="H47" i="52"/>
  <c r="I47" i="52"/>
  <c r="J47" i="52"/>
  <c r="K47" i="52" s="1"/>
  <c r="L47" i="52"/>
  <c r="G48" i="52"/>
  <c r="H48" i="52"/>
  <c r="I48" i="52"/>
  <c r="J48" i="52"/>
  <c r="K48" i="52"/>
  <c r="L48" i="52"/>
  <c r="G49" i="52"/>
  <c r="L49" i="52" s="1"/>
  <c r="H49" i="52"/>
  <c r="I49" i="52" s="1"/>
  <c r="J49" i="52" s="1"/>
  <c r="K49" i="52" s="1"/>
  <c r="G50" i="52"/>
  <c r="L50" i="52" s="1"/>
  <c r="H50" i="52"/>
  <c r="I50" i="52" s="1"/>
  <c r="J50" i="52" s="1"/>
  <c r="K50" i="52" s="1"/>
  <c r="G51" i="52"/>
  <c r="L51" i="52" s="1"/>
  <c r="H51" i="52"/>
  <c r="I51" i="52"/>
  <c r="J51" i="52" s="1"/>
  <c r="K51" i="52" s="1"/>
  <c r="G52" i="52"/>
  <c r="L52" i="52" s="1"/>
  <c r="H52" i="52"/>
  <c r="I52" i="52" s="1"/>
  <c r="J52" i="52" s="1"/>
  <c r="K52" i="52" s="1"/>
  <c r="G53" i="52"/>
  <c r="L53" i="52" s="1"/>
  <c r="H53" i="52"/>
  <c r="I53" i="52"/>
  <c r="J53" i="52"/>
  <c r="K53" i="52"/>
  <c r="G54" i="52"/>
  <c r="H54" i="52"/>
  <c r="I54" i="52"/>
  <c r="J54" i="52"/>
  <c r="K54" i="52"/>
  <c r="L54" i="52"/>
  <c r="G55" i="52"/>
  <c r="H55" i="52"/>
  <c r="I55" i="52"/>
  <c r="J55" i="52"/>
  <c r="K55" i="52"/>
  <c r="L55" i="52"/>
  <c r="G56" i="52"/>
  <c r="H56" i="52"/>
  <c r="I56" i="52"/>
  <c r="J56" i="52" s="1"/>
  <c r="K56" i="52" s="1"/>
  <c r="L56" i="52"/>
  <c r="G57" i="52"/>
  <c r="L57" i="52" s="1"/>
  <c r="H57" i="52"/>
  <c r="I57" i="52"/>
  <c r="J57" i="52"/>
  <c r="K57" i="52"/>
  <c r="G58" i="52"/>
  <c r="L58" i="52" s="1"/>
  <c r="H58" i="52"/>
  <c r="I58" i="52"/>
  <c r="J58" i="52" s="1"/>
  <c r="K58" i="52" s="1"/>
  <c r="G59" i="52"/>
  <c r="L59" i="52" s="1"/>
  <c r="H59" i="52"/>
  <c r="I59" i="52"/>
  <c r="J59" i="52" s="1"/>
  <c r="K59" i="52" s="1"/>
  <c r="G60" i="52"/>
  <c r="L60" i="52" s="1"/>
  <c r="H60" i="52"/>
  <c r="I60" i="52" s="1"/>
  <c r="J60" i="52" s="1"/>
  <c r="K60" i="52" s="1"/>
  <c r="G61" i="52"/>
  <c r="L61" i="52" s="1"/>
  <c r="H61" i="52"/>
  <c r="I61" i="52"/>
  <c r="J61" i="52"/>
  <c r="K61" i="52"/>
  <c r="G62" i="52"/>
  <c r="H62" i="52"/>
  <c r="I62" i="52"/>
  <c r="J62" i="52"/>
  <c r="K62" i="52"/>
  <c r="L62" i="52"/>
  <c r="L27" i="53" l="1"/>
  <c r="M61" i="53"/>
  <c r="N61" i="53" s="1"/>
  <c r="E61" i="53" s="1"/>
  <c r="M20" i="53"/>
  <c r="M52" i="53"/>
  <c r="N52" i="53" s="1"/>
  <c r="E52" i="53" s="1"/>
  <c r="M13" i="53"/>
  <c r="M45" i="53"/>
  <c r="M12" i="53"/>
  <c r="M38" i="53"/>
  <c r="M39" i="53"/>
  <c r="M44" i="53"/>
  <c r="N44" i="53" s="1"/>
  <c r="E44" i="53" s="1"/>
  <c r="M60" i="53"/>
  <c r="M62" i="53"/>
  <c r="M37" i="53"/>
  <c r="M59" i="53"/>
  <c r="M30" i="53"/>
  <c r="M31" i="53"/>
  <c r="M36" i="53"/>
  <c r="M57" i="53"/>
  <c r="M56" i="53"/>
  <c r="M53" i="53"/>
  <c r="N53" i="53" s="1"/>
  <c r="E53" i="53" s="1"/>
  <c r="M41" i="53"/>
  <c r="M14" i="53"/>
  <c r="L25" i="53"/>
  <c r="L28" i="53"/>
  <c r="N28" i="53" s="1"/>
  <c r="E28" i="53" s="1"/>
  <c r="M35" i="53"/>
  <c r="L19" i="53"/>
  <c r="N19" i="53" s="1"/>
  <c r="E19" i="53" s="1"/>
  <c r="L26" i="53"/>
  <c r="N26" i="53" s="1"/>
  <c r="E26" i="53" s="1"/>
  <c r="L18" i="53"/>
  <c r="N18" i="53" s="1"/>
  <c r="E18" i="53" s="1"/>
  <c r="M55" i="53"/>
  <c r="M18" i="53"/>
  <c r="M16" i="53"/>
  <c r="L35" i="53"/>
  <c r="L10" i="53"/>
  <c r="N10" i="53" s="1"/>
  <c r="L49" i="53"/>
  <c r="N49" i="53" s="1"/>
  <c r="E49" i="53" s="1"/>
  <c r="M25" i="53"/>
  <c r="L36" i="53"/>
  <c r="N36" i="53" s="1"/>
  <c r="E36" i="53" s="1"/>
  <c r="L50" i="53"/>
  <c r="M15" i="53"/>
  <c r="M21" i="53"/>
  <c r="N21" i="53" s="1"/>
  <c r="E21" i="53" s="1"/>
  <c r="N57" i="53"/>
  <c r="E57" i="53" s="1"/>
  <c r="L22" i="53"/>
  <c r="N22" i="53" s="1"/>
  <c r="E22" i="53" s="1"/>
  <c r="L23" i="53"/>
  <c r="N23" i="53" s="1"/>
  <c r="E23" i="53" s="1"/>
  <c r="L54" i="53"/>
  <c r="N54" i="53" s="1"/>
  <c r="E54" i="53" s="1"/>
  <c r="L55" i="53"/>
  <c r="N55" i="53" s="1"/>
  <c r="E55" i="53" s="1"/>
  <c r="L30" i="53"/>
  <c r="N30" i="53" s="1"/>
  <c r="E30" i="53" s="1"/>
  <c r="L24" i="53"/>
  <c r="N24" i="53" s="1"/>
  <c r="E24" i="53" s="1"/>
  <c r="L16" i="53"/>
  <c r="N16" i="53" s="1"/>
  <c r="E16" i="53" s="1"/>
  <c r="L48" i="53"/>
  <c r="N48" i="53" s="1"/>
  <c r="E48" i="53" s="1"/>
  <c r="L14" i="53"/>
  <c r="N14" i="53" s="1"/>
  <c r="E14" i="53" s="1"/>
  <c r="L15" i="53"/>
  <c r="N15" i="53" s="1"/>
  <c r="E15" i="53" s="1"/>
  <c r="L46" i="53"/>
  <c r="N46" i="53" s="1"/>
  <c r="E46" i="53" s="1"/>
  <c r="L47" i="53"/>
  <c r="N47" i="53" s="1"/>
  <c r="E47" i="53" s="1"/>
  <c r="L13" i="53"/>
  <c r="N13" i="53" s="1"/>
  <c r="E13" i="53" s="1"/>
  <c r="L40" i="53"/>
  <c r="N40" i="53" s="1"/>
  <c r="E40" i="53" s="1"/>
  <c r="L38" i="53"/>
  <c r="N38" i="53" s="1"/>
  <c r="E38" i="53" s="1"/>
  <c r="L39" i="53"/>
  <c r="N39" i="53" s="1"/>
  <c r="E39" i="53" s="1"/>
  <c r="L60" i="53"/>
  <c r="N60" i="53" s="1"/>
  <c r="E60" i="53" s="1"/>
  <c r="L62" i="53"/>
  <c r="N62" i="53" s="1"/>
  <c r="E62" i="53" s="1"/>
  <c r="L32" i="53"/>
  <c r="N32" i="53" s="1"/>
  <c r="E32" i="53" s="1"/>
  <c r="L37" i="53"/>
  <c r="N37" i="53" s="1"/>
  <c r="E37" i="53" s="1"/>
  <c r="L31" i="53"/>
  <c r="N31" i="53" s="1"/>
  <c r="E31" i="53" s="1"/>
  <c r="L29" i="53"/>
  <c r="N29" i="53" s="1"/>
  <c r="E29" i="53" s="1"/>
  <c r="L56" i="53"/>
  <c r="L59" i="53"/>
  <c r="N59" i="53" s="1"/>
  <c r="E59" i="53" s="1"/>
  <c r="M27" i="53"/>
  <c r="M17" i="53"/>
  <c r="N17" i="53" s="1"/>
  <c r="E17" i="53" s="1"/>
  <c r="M22" i="53"/>
  <c r="M26" i="53"/>
  <c r="M23" i="53"/>
  <c r="M11" i="53"/>
  <c r="N58" i="53"/>
  <c r="E58" i="53" s="1"/>
  <c r="N20" i="53"/>
  <c r="E20" i="53" s="1"/>
  <c r="N12" i="53"/>
  <c r="E12" i="53" s="1"/>
  <c r="N45" i="53"/>
  <c r="E45" i="53" s="1"/>
  <c r="L11" i="53"/>
  <c r="N11" i="53" s="1"/>
  <c r="E11" i="53" s="1"/>
  <c r="L42" i="53"/>
  <c r="N42" i="53" s="1"/>
  <c r="E42" i="53" s="1"/>
  <c r="L34" i="53"/>
  <c r="N34" i="53" s="1"/>
  <c r="E34" i="53" s="1"/>
  <c r="L41" i="53"/>
  <c r="N41" i="53" s="1"/>
  <c r="E41" i="53" s="1"/>
  <c r="L33" i="53"/>
  <c r="M33" i="53"/>
  <c r="M43" i="53"/>
  <c r="N43" i="53" s="1"/>
  <c r="E43" i="53" s="1"/>
  <c r="M47" i="53"/>
  <c r="M50" i="53"/>
  <c r="M40" i="52"/>
  <c r="N40" i="52" s="1"/>
  <c r="E40" i="52" s="1"/>
  <c r="M18" i="52"/>
  <c r="N18" i="52" s="1"/>
  <c r="E18" i="52" s="1"/>
  <c r="M24" i="52"/>
  <c r="M49" i="52"/>
  <c r="N49" i="52" s="1"/>
  <c r="E49" i="52" s="1"/>
  <c r="M47" i="52"/>
  <c r="N47" i="52" s="1"/>
  <c r="E47" i="52" s="1"/>
  <c r="M31" i="52"/>
  <c r="N31" i="52" s="1"/>
  <c r="E31" i="52" s="1"/>
  <c r="M58" i="52"/>
  <c r="N58" i="52" s="1"/>
  <c r="E58" i="52" s="1"/>
  <c r="M51" i="52"/>
  <c r="N51" i="52" s="1"/>
  <c r="E51" i="52" s="1"/>
  <c r="N24" i="52"/>
  <c r="E24" i="52" s="1"/>
  <c r="M36" i="52"/>
  <c r="N36" i="52" s="1"/>
  <c r="E36" i="52" s="1"/>
  <c r="M27" i="52"/>
  <c r="N27" i="52" s="1"/>
  <c r="E27" i="52" s="1"/>
  <c r="M43" i="52"/>
  <c r="N43" i="52" s="1"/>
  <c r="E43" i="52" s="1"/>
  <c r="M17" i="52"/>
  <c r="L17" i="52"/>
  <c r="N17" i="52" s="1"/>
  <c r="E17" i="52" s="1"/>
  <c r="L15" i="52"/>
  <c r="I7" i="52"/>
  <c r="M45" i="52" s="1"/>
  <c r="N45" i="52" s="1"/>
  <c r="E45" i="52" s="1"/>
  <c r="M10" i="52"/>
  <c r="M32" i="52"/>
  <c r="N32" i="52" s="1"/>
  <c r="E32" i="52" s="1"/>
  <c r="L10" i="52"/>
  <c r="B6" i="51"/>
  <c r="B7" i="51"/>
  <c r="E10" i="51"/>
  <c r="G10" i="51"/>
  <c r="I6" i="51" s="1"/>
  <c r="H10" i="51"/>
  <c r="I10" i="51"/>
  <c r="J10" i="51" s="1"/>
  <c r="K10" i="51" s="1"/>
  <c r="G11" i="51"/>
  <c r="L11" i="51" s="1"/>
  <c r="H11" i="51"/>
  <c r="I11" i="51" s="1"/>
  <c r="J11" i="51" s="1"/>
  <c r="K11" i="51" s="1"/>
  <c r="G12" i="51"/>
  <c r="H12" i="51"/>
  <c r="I12" i="51" s="1"/>
  <c r="J12" i="51" s="1"/>
  <c r="K12" i="51" s="1"/>
  <c r="G13" i="51"/>
  <c r="H13" i="51"/>
  <c r="I13" i="51" s="1"/>
  <c r="J13" i="51" s="1"/>
  <c r="K13" i="51" s="1"/>
  <c r="G14" i="51"/>
  <c r="H14" i="51"/>
  <c r="I14" i="51"/>
  <c r="J14" i="51"/>
  <c r="K14" i="51"/>
  <c r="G15" i="51"/>
  <c r="H15" i="51"/>
  <c r="I15" i="51"/>
  <c r="J15" i="51"/>
  <c r="K15" i="51"/>
  <c r="G16" i="51"/>
  <c r="H16" i="51"/>
  <c r="I16" i="51"/>
  <c r="J16" i="51"/>
  <c r="K16" i="51"/>
  <c r="G17" i="51"/>
  <c r="L17" i="51" s="1"/>
  <c r="H17" i="51"/>
  <c r="I17" i="51"/>
  <c r="J17" i="51" s="1"/>
  <c r="K17" i="51" s="1"/>
  <c r="G18" i="51"/>
  <c r="L18" i="51" s="1"/>
  <c r="H18" i="51"/>
  <c r="I18" i="51"/>
  <c r="J18" i="51" s="1"/>
  <c r="K18" i="51" s="1"/>
  <c r="G19" i="51"/>
  <c r="L19" i="51" s="1"/>
  <c r="H19" i="51"/>
  <c r="I19" i="51" s="1"/>
  <c r="J19" i="51" s="1"/>
  <c r="K19" i="51" s="1"/>
  <c r="G20" i="51"/>
  <c r="H20" i="51"/>
  <c r="I20" i="51"/>
  <c r="J20" i="51" s="1"/>
  <c r="K20" i="51" s="1"/>
  <c r="G21" i="51"/>
  <c r="H21" i="51"/>
  <c r="I21" i="51" s="1"/>
  <c r="J21" i="51" s="1"/>
  <c r="K21" i="51" s="1"/>
  <c r="G22" i="51"/>
  <c r="H22" i="51"/>
  <c r="I22" i="51"/>
  <c r="J22" i="51"/>
  <c r="K22" i="51"/>
  <c r="L22" i="51"/>
  <c r="G23" i="51"/>
  <c r="H23" i="51"/>
  <c r="I23" i="51"/>
  <c r="J23" i="51"/>
  <c r="K23" i="51"/>
  <c r="L23" i="51"/>
  <c r="G24" i="51"/>
  <c r="L24" i="51" s="1"/>
  <c r="H24" i="51"/>
  <c r="I24" i="51"/>
  <c r="J24" i="51"/>
  <c r="K24" i="51"/>
  <c r="G25" i="51"/>
  <c r="L25" i="51" s="1"/>
  <c r="H25" i="51"/>
  <c r="I25" i="51"/>
  <c r="J25" i="51"/>
  <c r="K25" i="51" s="1"/>
  <c r="G26" i="51"/>
  <c r="H26" i="51"/>
  <c r="I26" i="51" s="1"/>
  <c r="J26" i="51" s="1"/>
  <c r="K26" i="51" s="1"/>
  <c r="G27" i="51"/>
  <c r="L27" i="51" s="1"/>
  <c r="H27" i="51"/>
  <c r="I27" i="51" s="1"/>
  <c r="J27" i="51" s="1"/>
  <c r="K27" i="51" s="1"/>
  <c r="G28" i="51"/>
  <c r="L28" i="51" s="1"/>
  <c r="H28" i="51"/>
  <c r="I28" i="51"/>
  <c r="J28" i="51" s="1"/>
  <c r="K28" i="51" s="1"/>
  <c r="G29" i="51"/>
  <c r="H29" i="51"/>
  <c r="I29" i="51" s="1"/>
  <c r="J29" i="51" s="1"/>
  <c r="K29" i="51" s="1"/>
  <c r="G30" i="51"/>
  <c r="H30" i="51"/>
  <c r="I30" i="51"/>
  <c r="J30" i="51"/>
  <c r="K30" i="51"/>
  <c r="L30" i="51"/>
  <c r="G31" i="51"/>
  <c r="H31" i="51"/>
  <c r="I31" i="51"/>
  <c r="J31" i="51"/>
  <c r="K31" i="51"/>
  <c r="L31" i="51"/>
  <c r="G32" i="51"/>
  <c r="L32" i="51" s="1"/>
  <c r="H32" i="51"/>
  <c r="I32" i="51"/>
  <c r="J32" i="51"/>
  <c r="K32" i="51" s="1"/>
  <c r="G33" i="51"/>
  <c r="H33" i="51"/>
  <c r="I33" i="51"/>
  <c r="J33" i="51"/>
  <c r="K33" i="51" s="1"/>
  <c r="G34" i="51"/>
  <c r="L34" i="51" s="1"/>
  <c r="H34" i="51"/>
  <c r="I34" i="51"/>
  <c r="J34" i="51" s="1"/>
  <c r="K34" i="51" s="1"/>
  <c r="G35" i="51"/>
  <c r="H35" i="51"/>
  <c r="I35" i="51" s="1"/>
  <c r="J35" i="51" s="1"/>
  <c r="K35" i="51" s="1"/>
  <c r="G36" i="51"/>
  <c r="L36" i="51" s="1"/>
  <c r="H36" i="51"/>
  <c r="I36" i="51"/>
  <c r="J36" i="51" s="1"/>
  <c r="K36" i="51" s="1"/>
  <c r="G37" i="51"/>
  <c r="H37" i="51"/>
  <c r="I37" i="51" s="1"/>
  <c r="J37" i="51" s="1"/>
  <c r="K37" i="51" s="1"/>
  <c r="G38" i="51"/>
  <c r="H38" i="51"/>
  <c r="I38" i="51"/>
  <c r="J38" i="51"/>
  <c r="K38" i="51"/>
  <c r="G39" i="51"/>
  <c r="H39" i="51"/>
  <c r="I39" i="51"/>
  <c r="J39" i="51"/>
  <c r="K39" i="51"/>
  <c r="G40" i="51"/>
  <c r="H40" i="51"/>
  <c r="I40" i="51"/>
  <c r="J40" i="51"/>
  <c r="K40" i="51"/>
  <c r="G41" i="51"/>
  <c r="L41" i="51" s="1"/>
  <c r="H41" i="51"/>
  <c r="I41" i="51"/>
  <c r="J41" i="51"/>
  <c r="K41" i="51" s="1"/>
  <c r="G42" i="51"/>
  <c r="H42" i="51"/>
  <c r="I42" i="51"/>
  <c r="J42" i="51" s="1"/>
  <c r="K42" i="51" s="1"/>
  <c r="G43" i="51"/>
  <c r="L43" i="51" s="1"/>
  <c r="H43" i="51"/>
  <c r="I43" i="51" s="1"/>
  <c r="J43" i="51" s="1"/>
  <c r="K43" i="51" s="1"/>
  <c r="G44" i="51"/>
  <c r="H44" i="51"/>
  <c r="I44" i="51"/>
  <c r="J44" i="51" s="1"/>
  <c r="K44" i="51" s="1"/>
  <c r="G45" i="51"/>
  <c r="H45" i="51"/>
  <c r="I45" i="51" s="1"/>
  <c r="J45" i="51" s="1"/>
  <c r="K45" i="51" s="1"/>
  <c r="G46" i="51"/>
  <c r="H46" i="51"/>
  <c r="I46" i="51"/>
  <c r="J46" i="51"/>
  <c r="K46" i="51"/>
  <c r="L46" i="51"/>
  <c r="G47" i="51"/>
  <c r="H47" i="51"/>
  <c r="I47" i="51"/>
  <c r="J47" i="51"/>
  <c r="K47" i="51"/>
  <c r="L47" i="51"/>
  <c r="G48" i="51"/>
  <c r="L48" i="51" s="1"/>
  <c r="H48" i="51"/>
  <c r="I48" i="51"/>
  <c r="J48" i="51"/>
  <c r="K48" i="51" s="1"/>
  <c r="G49" i="51"/>
  <c r="L49" i="51" s="1"/>
  <c r="H49" i="51"/>
  <c r="I49" i="51"/>
  <c r="J49" i="51"/>
  <c r="K49" i="51" s="1"/>
  <c r="G50" i="51"/>
  <c r="L50" i="51" s="1"/>
  <c r="H50" i="51"/>
  <c r="I50" i="51"/>
  <c r="J50" i="51" s="1"/>
  <c r="K50" i="51" s="1"/>
  <c r="G51" i="51"/>
  <c r="H51" i="51"/>
  <c r="I51" i="51" s="1"/>
  <c r="J51" i="51" s="1"/>
  <c r="K51" i="51" s="1"/>
  <c r="G52" i="51"/>
  <c r="L52" i="51" s="1"/>
  <c r="H52" i="51"/>
  <c r="I52" i="51"/>
  <c r="J52" i="51" s="1"/>
  <c r="K52" i="51" s="1"/>
  <c r="G53" i="51"/>
  <c r="H53" i="51"/>
  <c r="I53" i="51" s="1"/>
  <c r="J53" i="51" s="1"/>
  <c r="K53" i="51" s="1"/>
  <c r="G54" i="51"/>
  <c r="H54" i="51"/>
  <c r="I54" i="51"/>
  <c r="J54" i="51"/>
  <c r="K54" i="51"/>
  <c r="L54" i="51"/>
  <c r="G55" i="51"/>
  <c r="H55" i="51"/>
  <c r="I55" i="51"/>
  <c r="J55" i="51"/>
  <c r="K55" i="51"/>
  <c r="G56" i="51"/>
  <c r="L56" i="51" s="1"/>
  <c r="H56" i="51"/>
  <c r="I56" i="51"/>
  <c r="J56" i="51"/>
  <c r="K56" i="51"/>
  <c r="G57" i="51"/>
  <c r="H57" i="51"/>
  <c r="I57" i="51"/>
  <c r="J57" i="51"/>
  <c r="K57" i="51" s="1"/>
  <c r="G58" i="51"/>
  <c r="L58" i="51" s="1"/>
  <c r="H58" i="51"/>
  <c r="I58" i="51"/>
  <c r="J58" i="51" s="1"/>
  <c r="K58" i="51" s="1"/>
  <c r="G59" i="51"/>
  <c r="L59" i="51" s="1"/>
  <c r="H59" i="51"/>
  <c r="I59" i="51" s="1"/>
  <c r="J59" i="51" s="1"/>
  <c r="K59" i="51" s="1"/>
  <c r="G60" i="51"/>
  <c r="H60" i="51"/>
  <c r="I60" i="51"/>
  <c r="J60" i="51" s="1"/>
  <c r="K60" i="51" s="1"/>
  <c r="G61" i="51"/>
  <c r="H61" i="51"/>
  <c r="I61" i="51" s="1"/>
  <c r="J61" i="51" s="1"/>
  <c r="K61" i="51" s="1"/>
  <c r="G62" i="51"/>
  <c r="H62" i="51"/>
  <c r="I62" i="51"/>
  <c r="J62" i="51"/>
  <c r="K62" i="51"/>
  <c r="N56" i="53" l="1"/>
  <c r="E56" i="53" s="1"/>
  <c r="N27" i="53"/>
  <c r="E27" i="53" s="1"/>
  <c r="N35" i="53"/>
  <c r="E35" i="53" s="1"/>
  <c r="N25" i="53"/>
  <c r="E25" i="53" s="1"/>
  <c r="N33" i="53"/>
  <c r="E33" i="53" s="1"/>
  <c r="N50" i="53"/>
  <c r="E50" i="53" s="1"/>
  <c r="N10" i="52"/>
  <c r="M41" i="52"/>
  <c r="N41" i="52" s="1"/>
  <c r="E41" i="52" s="1"/>
  <c r="M20" i="52"/>
  <c r="N20" i="52" s="1"/>
  <c r="E20" i="52" s="1"/>
  <c r="M59" i="52"/>
  <c r="N59" i="52" s="1"/>
  <c r="E59" i="52" s="1"/>
  <c r="M19" i="52"/>
  <c r="N19" i="52" s="1"/>
  <c r="E19" i="52" s="1"/>
  <c r="M48" i="52"/>
  <c r="N48" i="52" s="1"/>
  <c r="E48" i="52" s="1"/>
  <c r="M30" i="52"/>
  <c r="N30" i="52" s="1"/>
  <c r="E30" i="52" s="1"/>
  <c r="M37" i="52"/>
  <c r="N37" i="52" s="1"/>
  <c r="E37" i="52" s="1"/>
  <c r="M54" i="52"/>
  <c r="N54" i="52" s="1"/>
  <c r="E54" i="52" s="1"/>
  <c r="M55" i="52"/>
  <c r="N55" i="52" s="1"/>
  <c r="E55" i="52" s="1"/>
  <c r="M23" i="52"/>
  <c r="N23" i="52" s="1"/>
  <c r="E23" i="52" s="1"/>
  <c r="M61" i="52"/>
  <c r="N61" i="52" s="1"/>
  <c r="E61" i="52" s="1"/>
  <c r="M46" i="52"/>
  <c r="N46" i="52" s="1"/>
  <c r="E46" i="52" s="1"/>
  <c r="M21" i="52"/>
  <c r="N21" i="52" s="1"/>
  <c r="E21" i="52" s="1"/>
  <c r="M14" i="52"/>
  <c r="N14" i="52" s="1"/>
  <c r="E14" i="52" s="1"/>
  <c r="M52" i="52"/>
  <c r="N52" i="52" s="1"/>
  <c r="E52" i="52" s="1"/>
  <c r="M22" i="52"/>
  <c r="N22" i="52" s="1"/>
  <c r="E22" i="52" s="1"/>
  <c r="M62" i="52"/>
  <c r="N62" i="52" s="1"/>
  <c r="E62" i="52" s="1"/>
  <c r="M29" i="52"/>
  <c r="N29" i="52" s="1"/>
  <c r="E29" i="52" s="1"/>
  <c r="M38" i="52"/>
  <c r="N38" i="52" s="1"/>
  <c r="E38" i="52" s="1"/>
  <c r="M53" i="52"/>
  <c r="N53" i="52" s="1"/>
  <c r="E53" i="52" s="1"/>
  <c r="M60" i="52"/>
  <c r="N60" i="52" s="1"/>
  <c r="E60" i="52" s="1"/>
  <c r="M12" i="52"/>
  <c r="N12" i="52" s="1"/>
  <c r="E12" i="52" s="1"/>
  <c r="M44" i="52"/>
  <c r="N44" i="52" s="1"/>
  <c r="E44" i="52" s="1"/>
  <c r="M16" i="52"/>
  <c r="N16" i="52" s="1"/>
  <c r="E16" i="52" s="1"/>
  <c r="M42" i="52"/>
  <c r="N42" i="52" s="1"/>
  <c r="E42" i="52" s="1"/>
  <c r="M11" i="52"/>
  <c r="N11" i="52" s="1"/>
  <c r="E11" i="52" s="1"/>
  <c r="M50" i="52"/>
  <c r="N50" i="52" s="1"/>
  <c r="E50" i="52" s="1"/>
  <c r="M15" i="52"/>
  <c r="N15" i="52" s="1"/>
  <c r="E15" i="52" s="1"/>
  <c r="M13" i="52"/>
  <c r="N13" i="52" s="1"/>
  <c r="E13" i="52" s="1"/>
  <c r="M28" i="52"/>
  <c r="N28" i="52" s="1"/>
  <c r="E28" i="52" s="1"/>
  <c r="M34" i="52"/>
  <c r="N34" i="52" s="1"/>
  <c r="E34" i="52" s="1"/>
  <c r="M39" i="52"/>
  <c r="N39" i="52" s="1"/>
  <c r="E39" i="52" s="1"/>
  <c r="M26" i="52"/>
  <c r="N26" i="52" s="1"/>
  <c r="E26" i="52" s="1"/>
  <c r="M35" i="52"/>
  <c r="N35" i="52" s="1"/>
  <c r="E35" i="52" s="1"/>
  <c r="M57" i="52"/>
  <c r="N57" i="52" s="1"/>
  <c r="E57" i="52" s="1"/>
  <c r="M33" i="52"/>
  <c r="N33" i="52" s="1"/>
  <c r="E33" i="52" s="1"/>
  <c r="M56" i="52"/>
  <c r="N56" i="52" s="1"/>
  <c r="E56" i="52" s="1"/>
  <c r="M25" i="52"/>
  <c r="N25" i="52" s="1"/>
  <c r="E25" i="52" s="1"/>
  <c r="M17" i="51"/>
  <c r="N28" i="51"/>
  <c r="E28" i="51" s="1"/>
  <c r="M26" i="51"/>
  <c r="M48" i="51"/>
  <c r="N48" i="51" s="1"/>
  <c r="E48" i="51" s="1"/>
  <c r="M19" i="51"/>
  <c r="N19" i="51" s="1"/>
  <c r="E19" i="51" s="1"/>
  <c r="M58" i="51"/>
  <c r="M43" i="51"/>
  <c r="N43" i="51" s="1"/>
  <c r="E43" i="51" s="1"/>
  <c r="N11" i="51"/>
  <c r="E11" i="51" s="1"/>
  <c r="M60" i="51"/>
  <c r="M42" i="51"/>
  <c r="M13" i="51"/>
  <c r="L13" i="51"/>
  <c r="L21" i="51"/>
  <c r="L29" i="51"/>
  <c r="L37" i="51"/>
  <c r="L45" i="51"/>
  <c r="L53" i="51"/>
  <c r="L61" i="51"/>
  <c r="L14" i="51"/>
  <c r="L60" i="51"/>
  <c r="L55" i="51"/>
  <c r="L51" i="51"/>
  <c r="M44" i="51"/>
  <c r="L42" i="51"/>
  <c r="N42" i="51" s="1"/>
  <c r="E42" i="51" s="1"/>
  <c r="M31" i="51"/>
  <c r="N31" i="51" s="1"/>
  <c r="E31" i="51" s="1"/>
  <c r="L16" i="51"/>
  <c r="M11" i="51"/>
  <c r="M49" i="51"/>
  <c r="N49" i="51" s="1"/>
  <c r="E49" i="51" s="1"/>
  <c r="M18" i="51"/>
  <c r="N18" i="51" s="1"/>
  <c r="E18" i="51" s="1"/>
  <c r="N58" i="51"/>
  <c r="E58" i="51" s="1"/>
  <c r="M27" i="51"/>
  <c r="N27" i="51" s="1"/>
  <c r="E27" i="51" s="1"/>
  <c r="M50" i="51"/>
  <c r="M41" i="51"/>
  <c r="N41" i="51" s="1"/>
  <c r="E41" i="51" s="1"/>
  <c r="L40" i="51"/>
  <c r="L38" i="51"/>
  <c r="M35" i="51"/>
  <c r="L33" i="51"/>
  <c r="N33" i="51" s="1"/>
  <c r="E33" i="51" s="1"/>
  <c r="L20" i="51"/>
  <c r="L15" i="51"/>
  <c r="M12" i="51"/>
  <c r="N50" i="51"/>
  <c r="E50" i="51" s="1"/>
  <c r="M39" i="51"/>
  <c r="N17" i="51"/>
  <c r="E17" i="51" s="1"/>
  <c r="M16" i="51"/>
  <c r="I7" i="51"/>
  <c r="M37" i="51" s="1"/>
  <c r="M10" i="51"/>
  <c r="M47" i="51"/>
  <c r="N47" i="51" s="1"/>
  <c r="E47" i="51" s="1"/>
  <c r="M33" i="51"/>
  <c r="M57" i="51"/>
  <c r="M20" i="51"/>
  <c r="M55" i="51"/>
  <c r="L62" i="51"/>
  <c r="M59" i="51"/>
  <c r="N59" i="51" s="1"/>
  <c r="E59" i="51" s="1"/>
  <c r="L57" i="51"/>
  <c r="N57" i="51" s="1"/>
  <c r="E57" i="51" s="1"/>
  <c r="L44" i="51"/>
  <c r="N44" i="51" s="1"/>
  <c r="E44" i="51" s="1"/>
  <c r="L39" i="51"/>
  <c r="L35" i="51"/>
  <c r="M28" i="51"/>
  <c r="L26" i="51"/>
  <c r="M15" i="51"/>
  <c r="L12" i="51"/>
  <c r="N12" i="51" s="1"/>
  <c r="E12" i="51" s="1"/>
  <c r="L10" i="51"/>
  <c r="N10" i="51" s="1"/>
  <c r="B6" i="50"/>
  <c r="B7" i="50"/>
  <c r="E10" i="50"/>
  <c r="G10" i="50"/>
  <c r="I6" i="50" s="1"/>
  <c r="H10" i="50"/>
  <c r="I10" i="50"/>
  <c r="J10" i="50" s="1"/>
  <c r="K10" i="50" s="1"/>
  <c r="G11" i="50"/>
  <c r="L11" i="50" s="1"/>
  <c r="H11" i="50"/>
  <c r="I11" i="50" s="1"/>
  <c r="J11" i="50" s="1"/>
  <c r="K11" i="50" s="1"/>
  <c r="G12" i="50"/>
  <c r="H12" i="50"/>
  <c r="I12" i="50"/>
  <c r="J12" i="50" s="1"/>
  <c r="K12" i="50" s="1"/>
  <c r="G13" i="50"/>
  <c r="H13" i="50"/>
  <c r="I13" i="50" s="1"/>
  <c r="J13" i="50" s="1"/>
  <c r="K13" i="50" s="1"/>
  <c r="G14" i="50"/>
  <c r="H14" i="50"/>
  <c r="I14" i="50" s="1"/>
  <c r="J14" i="50" s="1"/>
  <c r="K14" i="50" s="1"/>
  <c r="G15" i="50"/>
  <c r="H15" i="50"/>
  <c r="I15" i="50"/>
  <c r="J15" i="50"/>
  <c r="K15" i="50"/>
  <c r="L15" i="50"/>
  <c r="G16" i="50"/>
  <c r="H16" i="50"/>
  <c r="I16" i="50"/>
  <c r="J16" i="50"/>
  <c r="K16" i="50"/>
  <c r="G17" i="50"/>
  <c r="L17" i="50" s="1"/>
  <c r="H17" i="50"/>
  <c r="I17" i="50"/>
  <c r="J17" i="50"/>
  <c r="K17" i="50" s="1"/>
  <c r="G18" i="50"/>
  <c r="L18" i="50" s="1"/>
  <c r="H18" i="50"/>
  <c r="I18" i="50"/>
  <c r="J18" i="50" s="1"/>
  <c r="K18" i="50" s="1"/>
  <c r="G19" i="50"/>
  <c r="L19" i="50" s="1"/>
  <c r="H19" i="50"/>
  <c r="I19" i="50" s="1"/>
  <c r="J19" i="50" s="1"/>
  <c r="K19" i="50" s="1"/>
  <c r="G20" i="50"/>
  <c r="L20" i="50" s="1"/>
  <c r="H20" i="50"/>
  <c r="I20" i="50"/>
  <c r="J20" i="50" s="1"/>
  <c r="K20" i="50" s="1"/>
  <c r="G21" i="50"/>
  <c r="H21" i="50"/>
  <c r="I21" i="50" s="1"/>
  <c r="J21" i="50" s="1"/>
  <c r="K21" i="50" s="1"/>
  <c r="G22" i="50"/>
  <c r="H22" i="50"/>
  <c r="I22" i="50" s="1"/>
  <c r="J22" i="50" s="1"/>
  <c r="K22" i="50" s="1"/>
  <c r="G23" i="50"/>
  <c r="H23" i="50"/>
  <c r="I23" i="50"/>
  <c r="J23" i="50"/>
  <c r="K23" i="50"/>
  <c r="L23" i="50"/>
  <c r="G24" i="50"/>
  <c r="H24" i="50"/>
  <c r="I24" i="50"/>
  <c r="J24" i="50"/>
  <c r="K24" i="50"/>
  <c r="G25" i="50"/>
  <c r="L25" i="50" s="1"/>
  <c r="H25" i="50"/>
  <c r="I25" i="50"/>
  <c r="J25" i="50"/>
  <c r="K25" i="50" s="1"/>
  <c r="G26" i="50"/>
  <c r="L26" i="50" s="1"/>
  <c r="H26" i="50"/>
  <c r="I26" i="50"/>
  <c r="J26" i="50" s="1"/>
  <c r="K26" i="50" s="1"/>
  <c r="G27" i="50"/>
  <c r="L27" i="50" s="1"/>
  <c r="H27" i="50"/>
  <c r="I27" i="50" s="1"/>
  <c r="J27" i="50" s="1"/>
  <c r="K27" i="50" s="1"/>
  <c r="G28" i="50"/>
  <c r="L28" i="50" s="1"/>
  <c r="H28" i="50"/>
  <c r="I28" i="50"/>
  <c r="J28" i="50" s="1"/>
  <c r="K28" i="50" s="1"/>
  <c r="G29" i="50"/>
  <c r="H29" i="50"/>
  <c r="I29" i="50" s="1"/>
  <c r="J29" i="50" s="1"/>
  <c r="K29" i="50" s="1"/>
  <c r="G30" i="50"/>
  <c r="H30" i="50"/>
  <c r="I30" i="50" s="1"/>
  <c r="J30" i="50" s="1"/>
  <c r="K30" i="50" s="1"/>
  <c r="G31" i="50"/>
  <c r="H31" i="50"/>
  <c r="I31" i="50"/>
  <c r="J31" i="50"/>
  <c r="K31" i="50"/>
  <c r="L31" i="50"/>
  <c r="G32" i="50"/>
  <c r="H32" i="50"/>
  <c r="I32" i="50"/>
  <c r="J32" i="50"/>
  <c r="K32" i="50"/>
  <c r="G33" i="50"/>
  <c r="L33" i="50" s="1"/>
  <c r="H33" i="50"/>
  <c r="I33" i="50"/>
  <c r="J33" i="50"/>
  <c r="K33" i="50" s="1"/>
  <c r="G34" i="50"/>
  <c r="L34" i="50" s="1"/>
  <c r="H34" i="50"/>
  <c r="I34" i="50"/>
  <c r="J34" i="50" s="1"/>
  <c r="K34" i="50" s="1"/>
  <c r="G35" i="50"/>
  <c r="L35" i="50" s="1"/>
  <c r="H35" i="50"/>
  <c r="I35" i="50" s="1"/>
  <c r="J35" i="50" s="1"/>
  <c r="K35" i="50" s="1"/>
  <c r="G36" i="50"/>
  <c r="L36" i="50" s="1"/>
  <c r="H36" i="50"/>
  <c r="I36" i="50"/>
  <c r="J36" i="50" s="1"/>
  <c r="K36" i="50" s="1"/>
  <c r="G37" i="50"/>
  <c r="H37" i="50"/>
  <c r="I37" i="50" s="1"/>
  <c r="J37" i="50" s="1"/>
  <c r="K37" i="50" s="1"/>
  <c r="G38" i="50"/>
  <c r="H38" i="50"/>
  <c r="I38" i="50" s="1"/>
  <c r="J38" i="50" s="1"/>
  <c r="K38" i="50" s="1"/>
  <c r="G39" i="50"/>
  <c r="H39" i="50"/>
  <c r="I39" i="50"/>
  <c r="J39" i="50"/>
  <c r="K39" i="50"/>
  <c r="L39" i="50"/>
  <c r="G40" i="50"/>
  <c r="H40" i="50"/>
  <c r="I40" i="50"/>
  <c r="J40" i="50"/>
  <c r="K40" i="50"/>
  <c r="G41" i="50"/>
  <c r="L41" i="50" s="1"/>
  <c r="H41" i="50"/>
  <c r="I41" i="50"/>
  <c r="J41" i="50"/>
  <c r="K41" i="50" s="1"/>
  <c r="G42" i="50"/>
  <c r="L42" i="50" s="1"/>
  <c r="H42" i="50"/>
  <c r="I42" i="50"/>
  <c r="J42" i="50" s="1"/>
  <c r="K42" i="50" s="1"/>
  <c r="G43" i="50"/>
  <c r="L43" i="50" s="1"/>
  <c r="H43" i="50"/>
  <c r="I43" i="50" s="1"/>
  <c r="J43" i="50" s="1"/>
  <c r="K43" i="50" s="1"/>
  <c r="G44" i="50"/>
  <c r="L44" i="50" s="1"/>
  <c r="H44" i="50"/>
  <c r="I44" i="50"/>
  <c r="J44" i="50" s="1"/>
  <c r="K44" i="50" s="1"/>
  <c r="G45" i="50"/>
  <c r="H45" i="50"/>
  <c r="I45" i="50" s="1"/>
  <c r="J45" i="50" s="1"/>
  <c r="K45" i="50" s="1"/>
  <c r="G46" i="50"/>
  <c r="H46" i="50"/>
  <c r="I46" i="50" s="1"/>
  <c r="J46" i="50" s="1"/>
  <c r="K46" i="50" s="1"/>
  <c r="G47" i="50"/>
  <c r="H47" i="50"/>
  <c r="I47" i="50"/>
  <c r="J47" i="50"/>
  <c r="K47" i="50"/>
  <c r="L47" i="50"/>
  <c r="G48" i="50"/>
  <c r="H48" i="50"/>
  <c r="I48" i="50"/>
  <c r="J48" i="50"/>
  <c r="K48" i="50"/>
  <c r="G49" i="50"/>
  <c r="L49" i="50" s="1"/>
  <c r="H49" i="50"/>
  <c r="I49" i="50"/>
  <c r="J49" i="50"/>
  <c r="K49" i="50" s="1"/>
  <c r="G50" i="50"/>
  <c r="L50" i="50" s="1"/>
  <c r="H50" i="50"/>
  <c r="I50" i="50"/>
  <c r="J50" i="50" s="1"/>
  <c r="K50" i="50" s="1"/>
  <c r="G51" i="50"/>
  <c r="L51" i="50" s="1"/>
  <c r="H51" i="50"/>
  <c r="I51" i="50" s="1"/>
  <c r="J51" i="50" s="1"/>
  <c r="K51" i="50" s="1"/>
  <c r="G52" i="50"/>
  <c r="L52" i="50" s="1"/>
  <c r="H52" i="50"/>
  <c r="I52" i="50"/>
  <c r="J52" i="50" s="1"/>
  <c r="K52" i="50" s="1"/>
  <c r="G53" i="50"/>
  <c r="H53" i="50"/>
  <c r="I53" i="50" s="1"/>
  <c r="J53" i="50" s="1"/>
  <c r="K53" i="50" s="1"/>
  <c r="G54" i="50"/>
  <c r="H54" i="50"/>
  <c r="I54" i="50" s="1"/>
  <c r="J54" i="50" s="1"/>
  <c r="K54" i="50" s="1"/>
  <c r="G55" i="50"/>
  <c r="H55" i="50"/>
  <c r="I55" i="50"/>
  <c r="J55" i="50"/>
  <c r="K55" i="50"/>
  <c r="L55" i="50"/>
  <c r="G56" i="50"/>
  <c r="H56" i="50"/>
  <c r="I56" i="50"/>
  <c r="J56" i="50"/>
  <c r="K56" i="50"/>
  <c r="G57" i="50"/>
  <c r="L57" i="50" s="1"/>
  <c r="H57" i="50"/>
  <c r="I57" i="50"/>
  <c r="J57" i="50"/>
  <c r="K57" i="50" s="1"/>
  <c r="G58" i="50"/>
  <c r="L58" i="50" s="1"/>
  <c r="H58" i="50"/>
  <c r="I58" i="50"/>
  <c r="J58" i="50" s="1"/>
  <c r="K58" i="50" s="1"/>
  <c r="G59" i="50"/>
  <c r="L59" i="50" s="1"/>
  <c r="H59" i="50"/>
  <c r="I59" i="50" s="1"/>
  <c r="J59" i="50" s="1"/>
  <c r="K59" i="50" s="1"/>
  <c r="G60" i="50"/>
  <c r="L60" i="50" s="1"/>
  <c r="H60" i="50"/>
  <c r="I60" i="50"/>
  <c r="J60" i="50" s="1"/>
  <c r="K60" i="50" s="1"/>
  <c r="G61" i="50"/>
  <c r="H61" i="50"/>
  <c r="I61" i="50" s="1"/>
  <c r="J61" i="50" s="1"/>
  <c r="K61" i="50" s="1"/>
  <c r="G62" i="50"/>
  <c r="H62" i="50"/>
  <c r="I62" i="50" s="1"/>
  <c r="J62" i="50" s="1"/>
  <c r="K62" i="50" s="1"/>
  <c r="N55" i="51" l="1"/>
  <c r="E55" i="51" s="1"/>
  <c r="M25" i="51"/>
  <c r="N25" i="51" s="1"/>
  <c r="E25" i="51" s="1"/>
  <c r="N60" i="51"/>
  <c r="E60" i="51" s="1"/>
  <c r="N13" i="51"/>
  <c r="E13" i="51" s="1"/>
  <c r="M23" i="51"/>
  <c r="N23" i="51" s="1"/>
  <c r="E23" i="51" s="1"/>
  <c r="N26" i="51"/>
  <c r="E26" i="51" s="1"/>
  <c r="N35" i="51"/>
  <c r="E35" i="51" s="1"/>
  <c r="M22" i="51"/>
  <c r="N22" i="51" s="1"/>
  <c r="E22" i="51" s="1"/>
  <c r="M62" i="51"/>
  <c r="N62" i="51" s="1"/>
  <c r="E62" i="51" s="1"/>
  <c r="M29" i="51"/>
  <c r="N29" i="51" s="1"/>
  <c r="E29" i="51" s="1"/>
  <c r="M45" i="51"/>
  <c r="N45" i="51" s="1"/>
  <c r="E45" i="51" s="1"/>
  <c r="M61" i="51"/>
  <c r="M14" i="51"/>
  <c r="M54" i="51"/>
  <c r="N54" i="51" s="1"/>
  <c r="E54" i="51" s="1"/>
  <c r="M46" i="51"/>
  <c r="N46" i="51" s="1"/>
  <c r="E46" i="51" s="1"/>
  <c r="M38" i="51"/>
  <c r="N38" i="51" s="1"/>
  <c r="E38" i="51" s="1"/>
  <c r="M53" i="51"/>
  <c r="N53" i="51" s="1"/>
  <c r="E53" i="51" s="1"/>
  <c r="M30" i="51"/>
  <c r="N30" i="51" s="1"/>
  <c r="E30" i="51" s="1"/>
  <c r="N15" i="51"/>
  <c r="E15" i="51" s="1"/>
  <c r="M24" i="51"/>
  <c r="N24" i="51" s="1"/>
  <c r="E24" i="51" s="1"/>
  <c r="M52" i="51"/>
  <c r="N52" i="51" s="1"/>
  <c r="E52" i="51" s="1"/>
  <c r="N14" i="51"/>
  <c r="E14" i="51" s="1"/>
  <c r="M40" i="51"/>
  <c r="N40" i="51" s="1"/>
  <c r="E40" i="51" s="1"/>
  <c r="M34" i="51"/>
  <c r="N34" i="51" s="1"/>
  <c r="E34" i="51" s="1"/>
  <c r="M32" i="51"/>
  <c r="N32" i="51" s="1"/>
  <c r="E32" i="51" s="1"/>
  <c r="N37" i="51"/>
  <c r="E37" i="51" s="1"/>
  <c r="N39" i="51"/>
  <c r="E39" i="51" s="1"/>
  <c r="M36" i="51"/>
  <c r="N36" i="51" s="1"/>
  <c r="E36" i="51" s="1"/>
  <c r="N20" i="51"/>
  <c r="E20" i="51" s="1"/>
  <c r="N16" i="51"/>
  <c r="E16" i="51" s="1"/>
  <c r="N61" i="51"/>
  <c r="E61" i="51" s="1"/>
  <c r="M51" i="51"/>
  <c r="N51" i="51" s="1"/>
  <c r="E51" i="51" s="1"/>
  <c r="M56" i="51"/>
  <c r="N56" i="51" s="1"/>
  <c r="E56" i="51" s="1"/>
  <c r="M21" i="51"/>
  <c r="N21" i="51" s="1"/>
  <c r="E21" i="51" s="1"/>
  <c r="M62" i="50"/>
  <c r="M29" i="50"/>
  <c r="M49" i="50"/>
  <c r="M32" i="50"/>
  <c r="I7" i="50"/>
  <c r="M10" i="50" s="1"/>
  <c r="M47" i="50"/>
  <c r="N47" i="50" s="1"/>
  <c r="E47" i="50" s="1"/>
  <c r="M40" i="50"/>
  <c r="M28" i="50"/>
  <c r="N28" i="50" s="1"/>
  <c r="E28" i="50" s="1"/>
  <c r="M25" i="50"/>
  <c r="N25" i="50" s="1"/>
  <c r="E25" i="50" s="1"/>
  <c r="M15" i="50"/>
  <c r="M13" i="50"/>
  <c r="M51" i="50"/>
  <c r="N49" i="50"/>
  <c r="E49" i="50" s="1"/>
  <c r="M45" i="50"/>
  <c r="M42" i="50"/>
  <c r="N42" i="50" s="1"/>
  <c r="E42" i="50" s="1"/>
  <c r="M19" i="50"/>
  <c r="L16" i="50"/>
  <c r="L24" i="50"/>
  <c r="L32" i="50"/>
  <c r="N32" i="50" s="1"/>
  <c r="E32" i="50" s="1"/>
  <c r="L40" i="50"/>
  <c r="N40" i="50" s="1"/>
  <c r="E40" i="50" s="1"/>
  <c r="L48" i="50"/>
  <c r="L56" i="50"/>
  <c r="L21" i="50"/>
  <c r="L46" i="50"/>
  <c r="L13" i="50"/>
  <c r="N13" i="50" s="1"/>
  <c r="E13" i="50" s="1"/>
  <c r="L14" i="50"/>
  <c r="L62" i="50"/>
  <c r="N62" i="50" s="1"/>
  <c r="E62" i="50" s="1"/>
  <c r="L37" i="50"/>
  <c r="N37" i="50" s="1"/>
  <c r="E37" i="50" s="1"/>
  <c r="L53" i="50"/>
  <c r="L22" i="50"/>
  <c r="L30" i="50"/>
  <c r="L38" i="50"/>
  <c r="L29" i="50"/>
  <c r="N29" i="50" s="1"/>
  <c r="E29" i="50" s="1"/>
  <c r="L45" i="50"/>
  <c r="L61" i="50"/>
  <c r="L54" i="50"/>
  <c r="M11" i="50"/>
  <c r="M20" i="50"/>
  <c r="N20" i="50" s="1"/>
  <c r="E20" i="50" s="1"/>
  <c r="M37" i="50"/>
  <c r="N15" i="50"/>
  <c r="E15" i="50" s="1"/>
  <c r="M57" i="50"/>
  <c r="N57" i="50" s="1"/>
  <c r="E57" i="50" s="1"/>
  <c r="N60" i="50"/>
  <c r="E60" i="50" s="1"/>
  <c r="N51" i="50"/>
  <c r="E51" i="50" s="1"/>
  <c r="M48" i="50"/>
  <c r="M36" i="50"/>
  <c r="N36" i="50" s="1"/>
  <c r="E36" i="50" s="1"/>
  <c r="M33" i="50"/>
  <c r="N33" i="50" s="1"/>
  <c r="E33" i="50" s="1"/>
  <c r="M23" i="50"/>
  <c r="N23" i="50" s="1"/>
  <c r="E23" i="50" s="1"/>
  <c r="N19" i="50"/>
  <c r="E19" i="50" s="1"/>
  <c r="M12" i="50"/>
  <c r="M43" i="50"/>
  <c r="N43" i="50" s="1"/>
  <c r="E43" i="50" s="1"/>
  <c r="M61" i="50"/>
  <c r="M52" i="50"/>
  <c r="N52" i="50" s="1"/>
  <c r="E52" i="50" s="1"/>
  <c r="M17" i="50"/>
  <c r="N17" i="50" s="1"/>
  <c r="E17" i="50" s="1"/>
  <c r="N11" i="50"/>
  <c r="E11" i="50" s="1"/>
  <c r="M34" i="50"/>
  <c r="N34" i="50" s="1"/>
  <c r="E34" i="50" s="1"/>
  <c r="M60" i="50"/>
  <c r="M59" i="50"/>
  <c r="M53" i="50"/>
  <c r="M50" i="50"/>
  <c r="N50" i="50" s="1"/>
  <c r="E50" i="50" s="1"/>
  <c r="N31" i="50"/>
  <c r="E31" i="50" s="1"/>
  <c r="M21" i="50"/>
  <c r="N59" i="50"/>
  <c r="E59" i="50" s="1"/>
  <c r="M56" i="50"/>
  <c r="M44" i="50"/>
  <c r="N44" i="50" s="1"/>
  <c r="E44" i="50" s="1"/>
  <c r="M41" i="50"/>
  <c r="N41" i="50" s="1"/>
  <c r="E41" i="50" s="1"/>
  <c r="M31" i="50"/>
  <c r="L12" i="50"/>
  <c r="N12" i="50" s="1"/>
  <c r="E12" i="50" s="1"/>
  <c r="L10" i="50"/>
  <c r="B6" i="49"/>
  <c r="B7" i="49"/>
  <c r="E10" i="49"/>
  <c r="G10" i="49"/>
  <c r="I6" i="49" s="1"/>
  <c r="H10" i="49"/>
  <c r="I10" i="49"/>
  <c r="J10" i="49" s="1"/>
  <c r="K10" i="49" s="1"/>
  <c r="G11" i="49"/>
  <c r="L11" i="49" s="1"/>
  <c r="H11" i="49"/>
  <c r="I11" i="49" s="1"/>
  <c r="J11" i="49" s="1"/>
  <c r="K11" i="49" s="1"/>
  <c r="G12" i="49"/>
  <c r="H12" i="49"/>
  <c r="I12" i="49" s="1"/>
  <c r="J12" i="49" s="1"/>
  <c r="K12" i="49" s="1"/>
  <c r="G13" i="49"/>
  <c r="H13" i="49"/>
  <c r="I13" i="49" s="1"/>
  <c r="J13" i="49" s="1"/>
  <c r="K13" i="49" s="1"/>
  <c r="G14" i="49"/>
  <c r="H14" i="49"/>
  <c r="I14" i="49"/>
  <c r="J14" i="49"/>
  <c r="K14" i="49"/>
  <c r="L14" i="49"/>
  <c r="G15" i="49"/>
  <c r="H15" i="49"/>
  <c r="I15" i="49"/>
  <c r="J15" i="49"/>
  <c r="K15" i="49"/>
  <c r="L15" i="49"/>
  <c r="G16" i="49"/>
  <c r="L16" i="49" s="1"/>
  <c r="H16" i="49"/>
  <c r="I16" i="49"/>
  <c r="J16" i="49"/>
  <c r="K16" i="49" s="1"/>
  <c r="G17" i="49"/>
  <c r="L17" i="49" s="1"/>
  <c r="H17" i="49"/>
  <c r="I17" i="49"/>
  <c r="J17" i="49"/>
  <c r="K17" i="49" s="1"/>
  <c r="G18" i="49"/>
  <c r="L18" i="49" s="1"/>
  <c r="H18" i="49"/>
  <c r="I18" i="49"/>
  <c r="J18" i="49" s="1"/>
  <c r="K18" i="49" s="1"/>
  <c r="G19" i="49"/>
  <c r="H19" i="49"/>
  <c r="I19" i="49" s="1"/>
  <c r="J19" i="49" s="1"/>
  <c r="K19" i="49" s="1"/>
  <c r="G20" i="49"/>
  <c r="L20" i="49" s="1"/>
  <c r="H20" i="49"/>
  <c r="I20" i="49" s="1"/>
  <c r="J20" i="49" s="1"/>
  <c r="K20" i="49" s="1"/>
  <c r="G21" i="49"/>
  <c r="H21" i="49"/>
  <c r="I21" i="49" s="1"/>
  <c r="J21" i="49" s="1"/>
  <c r="K21" i="49" s="1"/>
  <c r="G22" i="49"/>
  <c r="H22" i="49"/>
  <c r="I22" i="49"/>
  <c r="J22" i="49"/>
  <c r="K22" i="49"/>
  <c r="G23" i="49"/>
  <c r="H23" i="49"/>
  <c r="I23" i="49"/>
  <c r="J23" i="49"/>
  <c r="K23" i="49"/>
  <c r="G24" i="49"/>
  <c r="H24" i="49"/>
  <c r="I24" i="49"/>
  <c r="J24" i="49"/>
  <c r="K24" i="49"/>
  <c r="G25" i="49"/>
  <c r="L25" i="49" s="1"/>
  <c r="H25" i="49"/>
  <c r="I25" i="49"/>
  <c r="J25" i="49" s="1"/>
  <c r="K25" i="49" s="1"/>
  <c r="G26" i="49"/>
  <c r="L26" i="49" s="1"/>
  <c r="H26" i="49"/>
  <c r="I26" i="49"/>
  <c r="J26" i="49" s="1"/>
  <c r="K26" i="49" s="1"/>
  <c r="G27" i="49"/>
  <c r="L27" i="49" s="1"/>
  <c r="H27" i="49"/>
  <c r="I27" i="49" s="1"/>
  <c r="J27" i="49" s="1"/>
  <c r="K27" i="49" s="1"/>
  <c r="G28" i="49"/>
  <c r="H28" i="49"/>
  <c r="I28" i="49" s="1"/>
  <c r="J28" i="49" s="1"/>
  <c r="K28" i="49" s="1"/>
  <c r="G29" i="49"/>
  <c r="H29" i="49"/>
  <c r="I29" i="49" s="1"/>
  <c r="J29" i="49" s="1"/>
  <c r="K29" i="49" s="1"/>
  <c r="G30" i="49"/>
  <c r="H30" i="49"/>
  <c r="I30" i="49"/>
  <c r="J30" i="49"/>
  <c r="K30" i="49"/>
  <c r="L30" i="49"/>
  <c r="G31" i="49"/>
  <c r="H31" i="49"/>
  <c r="I31" i="49"/>
  <c r="J31" i="49"/>
  <c r="K31" i="49"/>
  <c r="L31" i="49"/>
  <c r="G32" i="49"/>
  <c r="L32" i="49" s="1"/>
  <c r="H32" i="49"/>
  <c r="I32" i="49"/>
  <c r="J32" i="49"/>
  <c r="K32" i="49" s="1"/>
  <c r="G33" i="49"/>
  <c r="L33" i="49" s="1"/>
  <c r="H33" i="49"/>
  <c r="I33" i="49"/>
  <c r="J33" i="49"/>
  <c r="K33" i="49" s="1"/>
  <c r="G34" i="49"/>
  <c r="L34" i="49" s="1"/>
  <c r="H34" i="49"/>
  <c r="I34" i="49"/>
  <c r="J34" i="49" s="1"/>
  <c r="K34" i="49" s="1"/>
  <c r="G35" i="49"/>
  <c r="H35" i="49"/>
  <c r="I35" i="49" s="1"/>
  <c r="J35" i="49" s="1"/>
  <c r="K35" i="49" s="1"/>
  <c r="G36" i="49"/>
  <c r="L36" i="49" s="1"/>
  <c r="H36" i="49"/>
  <c r="I36" i="49" s="1"/>
  <c r="J36" i="49" s="1"/>
  <c r="K36" i="49" s="1"/>
  <c r="G37" i="49"/>
  <c r="H37" i="49"/>
  <c r="I37" i="49" s="1"/>
  <c r="J37" i="49" s="1"/>
  <c r="K37" i="49" s="1"/>
  <c r="G38" i="49"/>
  <c r="H38" i="49"/>
  <c r="I38" i="49"/>
  <c r="J38" i="49"/>
  <c r="K38" i="49"/>
  <c r="G39" i="49"/>
  <c r="H39" i="49"/>
  <c r="I39" i="49"/>
  <c r="J39" i="49"/>
  <c r="K39" i="49"/>
  <c r="G40" i="49"/>
  <c r="H40" i="49"/>
  <c r="I40" i="49"/>
  <c r="J40" i="49"/>
  <c r="K40" i="49"/>
  <c r="G41" i="49"/>
  <c r="L41" i="49" s="1"/>
  <c r="H41" i="49"/>
  <c r="I41" i="49"/>
  <c r="J41" i="49" s="1"/>
  <c r="K41" i="49" s="1"/>
  <c r="G42" i="49"/>
  <c r="L42" i="49" s="1"/>
  <c r="H42" i="49"/>
  <c r="I42" i="49"/>
  <c r="J42" i="49" s="1"/>
  <c r="K42" i="49" s="1"/>
  <c r="G43" i="49"/>
  <c r="L43" i="49" s="1"/>
  <c r="H43" i="49"/>
  <c r="I43" i="49" s="1"/>
  <c r="J43" i="49" s="1"/>
  <c r="K43" i="49" s="1"/>
  <c r="G44" i="49"/>
  <c r="L44" i="49" s="1"/>
  <c r="H44" i="49"/>
  <c r="I44" i="49" s="1"/>
  <c r="J44" i="49" s="1"/>
  <c r="K44" i="49" s="1"/>
  <c r="G45" i="49"/>
  <c r="H45" i="49"/>
  <c r="I45" i="49" s="1"/>
  <c r="J45" i="49" s="1"/>
  <c r="K45" i="49" s="1"/>
  <c r="G46" i="49"/>
  <c r="H46" i="49"/>
  <c r="I46" i="49"/>
  <c r="J46" i="49"/>
  <c r="K46" i="49"/>
  <c r="G47" i="49"/>
  <c r="H47" i="49"/>
  <c r="I47" i="49"/>
  <c r="J47" i="49"/>
  <c r="K47" i="49" s="1"/>
  <c r="G48" i="49"/>
  <c r="H48" i="49"/>
  <c r="I48" i="49"/>
  <c r="J48" i="49"/>
  <c r="K48" i="49"/>
  <c r="G49" i="49"/>
  <c r="L49" i="49" s="1"/>
  <c r="H49" i="49"/>
  <c r="I49" i="49"/>
  <c r="J49" i="49" s="1"/>
  <c r="K49" i="49" s="1"/>
  <c r="G50" i="49"/>
  <c r="L50" i="49" s="1"/>
  <c r="H50" i="49"/>
  <c r="I50" i="49"/>
  <c r="J50" i="49" s="1"/>
  <c r="K50" i="49" s="1"/>
  <c r="G51" i="49"/>
  <c r="L51" i="49" s="1"/>
  <c r="H51" i="49"/>
  <c r="I51" i="49" s="1"/>
  <c r="J51" i="49" s="1"/>
  <c r="K51" i="49" s="1"/>
  <c r="G52" i="49"/>
  <c r="L52" i="49" s="1"/>
  <c r="H52" i="49"/>
  <c r="I52" i="49" s="1"/>
  <c r="J52" i="49" s="1"/>
  <c r="K52" i="49" s="1"/>
  <c r="G53" i="49"/>
  <c r="H53" i="49"/>
  <c r="I53" i="49" s="1"/>
  <c r="J53" i="49" s="1"/>
  <c r="K53" i="49" s="1"/>
  <c r="G54" i="49"/>
  <c r="H54" i="49"/>
  <c r="I54" i="49"/>
  <c r="J54" i="49"/>
  <c r="K54" i="49"/>
  <c r="G55" i="49"/>
  <c r="H55" i="49"/>
  <c r="I55" i="49"/>
  <c r="J55" i="49"/>
  <c r="K55" i="49" s="1"/>
  <c r="L55" i="49"/>
  <c r="G56" i="49"/>
  <c r="H56" i="49"/>
  <c r="I56" i="49"/>
  <c r="J56" i="49"/>
  <c r="K56" i="49"/>
  <c r="G57" i="49"/>
  <c r="L57" i="49" s="1"/>
  <c r="H57" i="49"/>
  <c r="I57" i="49"/>
  <c r="J57" i="49" s="1"/>
  <c r="K57" i="49" s="1"/>
  <c r="G58" i="49"/>
  <c r="L58" i="49" s="1"/>
  <c r="H58" i="49"/>
  <c r="I58" i="49"/>
  <c r="J58" i="49" s="1"/>
  <c r="K58" i="49" s="1"/>
  <c r="G59" i="49"/>
  <c r="L59" i="49" s="1"/>
  <c r="H59" i="49"/>
  <c r="I59" i="49" s="1"/>
  <c r="J59" i="49" s="1"/>
  <c r="K59" i="49" s="1"/>
  <c r="G60" i="49"/>
  <c r="L60" i="49" s="1"/>
  <c r="H60" i="49"/>
  <c r="I60" i="49" s="1"/>
  <c r="J60" i="49" s="1"/>
  <c r="K60" i="49" s="1"/>
  <c r="G61" i="49"/>
  <c r="H61" i="49"/>
  <c r="I61" i="49" s="1"/>
  <c r="J61" i="49" s="1"/>
  <c r="K61" i="49" s="1"/>
  <c r="G62" i="49"/>
  <c r="H62" i="49"/>
  <c r="I62" i="49"/>
  <c r="J62" i="49"/>
  <c r="K62" i="49"/>
  <c r="N61" i="50" l="1"/>
  <c r="E61" i="50" s="1"/>
  <c r="N45" i="50"/>
  <c r="E45" i="50" s="1"/>
  <c r="M24" i="50"/>
  <c r="N24" i="50" s="1"/>
  <c r="E24" i="50" s="1"/>
  <c r="M18" i="50"/>
  <c r="N18" i="50" s="1"/>
  <c r="E18" i="50" s="1"/>
  <c r="M16" i="50"/>
  <c r="N16" i="50" s="1"/>
  <c r="E16" i="50" s="1"/>
  <c r="M55" i="50"/>
  <c r="N55" i="50" s="1"/>
  <c r="E55" i="50" s="1"/>
  <c r="M39" i="50"/>
  <c r="N39" i="50" s="1"/>
  <c r="E39" i="50" s="1"/>
  <c r="N10" i="50"/>
  <c r="N21" i="50"/>
  <c r="E21" i="50" s="1"/>
  <c r="M38" i="50"/>
  <c r="N38" i="50" s="1"/>
  <c r="E38" i="50" s="1"/>
  <c r="M22" i="50"/>
  <c r="M54" i="50"/>
  <c r="N54" i="50" s="1"/>
  <c r="E54" i="50" s="1"/>
  <c r="M14" i="50"/>
  <c r="M46" i="50"/>
  <c r="N46" i="50" s="1"/>
  <c r="E46" i="50" s="1"/>
  <c r="M58" i="50"/>
  <c r="N58" i="50" s="1"/>
  <c r="E58" i="50" s="1"/>
  <c r="N14" i="50"/>
  <c r="E14" i="50" s="1"/>
  <c r="N22" i="50"/>
  <c r="E22" i="50" s="1"/>
  <c r="N56" i="50"/>
  <c r="E56" i="50" s="1"/>
  <c r="M27" i="50"/>
  <c r="N27" i="50" s="1"/>
  <c r="E27" i="50" s="1"/>
  <c r="M26" i="50"/>
  <c r="N26" i="50" s="1"/>
  <c r="E26" i="50" s="1"/>
  <c r="M35" i="50"/>
  <c r="N35" i="50" s="1"/>
  <c r="E35" i="50" s="1"/>
  <c r="N53" i="50"/>
  <c r="E53" i="50" s="1"/>
  <c r="N48" i="50"/>
  <c r="E48" i="50" s="1"/>
  <c r="M30" i="50"/>
  <c r="N30" i="50" s="1"/>
  <c r="E30" i="50" s="1"/>
  <c r="M57" i="49"/>
  <c r="M55" i="49"/>
  <c r="N55" i="49" s="1"/>
  <c r="E55" i="49" s="1"/>
  <c r="N43" i="49"/>
  <c r="E43" i="49" s="1"/>
  <c r="M47" i="49"/>
  <c r="N34" i="49"/>
  <c r="E34" i="49" s="1"/>
  <c r="N18" i="49"/>
  <c r="E18" i="49" s="1"/>
  <c r="M20" i="49"/>
  <c r="N20" i="49" s="1"/>
  <c r="E20" i="49" s="1"/>
  <c r="M58" i="49"/>
  <c r="M42" i="49"/>
  <c r="M10" i="49"/>
  <c r="I7" i="49"/>
  <c r="M25" i="49" s="1"/>
  <c r="N25" i="49" s="1"/>
  <c r="E25" i="49" s="1"/>
  <c r="M35" i="49"/>
  <c r="N33" i="49"/>
  <c r="E33" i="49" s="1"/>
  <c r="M19" i="49"/>
  <c r="N17" i="49"/>
  <c r="E17" i="49" s="1"/>
  <c r="L37" i="49"/>
  <c r="L13" i="49"/>
  <c r="L21" i="49"/>
  <c r="L29" i="49"/>
  <c r="L62" i="49"/>
  <c r="L61" i="49"/>
  <c r="L56" i="49"/>
  <c r="L54" i="49"/>
  <c r="L53" i="49"/>
  <c r="L48" i="49"/>
  <c r="L46" i="49"/>
  <c r="L45" i="49"/>
  <c r="L40" i="49"/>
  <c r="L38" i="49"/>
  <c r="L35" i="49"/>
  <c r="N35" i="49" s="1"/>
  <c r="E35" i="49" s="1"/>
  <c r="M28" i="49"/>
  <c r="L24" i="49"/>
  <c r="N24" i="49" s="1"/>
  <c r="E24" i="49" s="1"/>
  <c r="L22" i="49"/>
  <c r="L19" i="49"/>
  <c r="M12" i="49"/>
  <c r="N57" i="49"/>
  <c r="E57" i="49" s="1"/>
  <c r="M27" i="49"/>
  <c r="M48" i="49"/>
  <c r="M40" i="49"/>
  <c r="N27" i="49"/>
  <c r="E27" i="49" s="1"/>
  <c r="M17" i="49"/>
  <c r="M15" i="49"/>
  <c r="N15" i="49" s="1"/>
  <c r="E15" i="49" s="1"/>
  <c r="N58" i="49"/>
  <c r="E58" i="49" s="1"/>
  <c r="N42" i="49"/>
  <c r="E42" i="49" s="1"/>
  <c r="M18" i="49"/>
  <c r="L12" i="49"/>
  <c r="M11" i="49"/>
  <c r="N11" i="49" s="1"/>
  <c r="E11" i="49" s="1"/>
  <c r="M33" i="49"/>
  <c r="M24" i="49"/>
  <c r="M50" i="49"/>
  <c r="N50" i="49" s="1"/>
  <c r="E50" i="49" s="1"/>
  <c r="M26" i="49"/>
  <c r="N26" i="49" s="1"/>
  <c r="E26" i="49" s="1"/>
  <c r="L47" i="49"/>
  <c r="L39" i="49"/>
  <c r="N39" i="49" s="1"/>
  <c r="E39" i="49" s="1"/>
  <c r="M34" i="49"/>
  <c r="L28" i="49"/>
  <c r="L23" i="49"/>
  <c r="N23" i="49" s="1"/>
  <c r="E23" i="49" s="1"/>
  <c r="M59" i="49"/>
  <c r="N59" i="49" s="1"/>
  <c r="E59" i="49" s="1"/>
  <c r="M51" i="49"/>
  <c r="N51" i="49" s="1"/>
  <c r="E51" i="49" s="1"/>
  <c r="M43" i="49"/>
  <c r="M39" i="49"/>
  <c r="M23" i="49"/>
  <c r="L10" i="49"/>
  <c r="B6" i="48"/>
  <c r="B7" i="48"/>
  <c r="E10" i="48"/>
  <c r="G10" i="48"/>
  <c r="H10" i="48"/>
  <c r="I10" i="48"/>
  <c r="J10" i="48"/>
  <c r="K10" i="48" s="1"/>
  <c r="G11" i="48"/>
  <c r="H11" i="48"/>
  <c r="I11" i="48"/>
  <c r="J11" i="48" s="1"/>
  <c r="K11" i="48" s="1"/>
  <c r="G12" i="48"/>
  <c r="H12" i="48"/>
  <c r="I12" i="48" s="1"/>
  <c r="J12" i="48" s="1"/>
  <c r="K12" i="48" s="1"/>
  <c r="G13" i="48"/>
  <c r="H13" i="48"/>
  <c r="I13" i="48" s="1"/>
  <c r="J13" i="48" s="1"/>
  <c r="K13" i="48"/>
  <c r="G14" i="48"/>
  <c r="H14" i="48"/>
  <c r="I14" i="48"/>
  <c r="J14" i="48"/>
  <c r="K14" i="48" s="1"/>
  <c r="G15" i="48"/>
  <c r="H15" i="48"/>
  <c r="I15" i="48"/>
  <c r="J15" i="48"/>
  <c r="K15" i="48" s="1"/>
  <c r="G16" i="48"/>
  <c r="H16" i="48"/>
  <c r="I16" i="48"/>
  <c r="J16" i="48"/>
  <c r="K16" i="48"/>
  <c r="G17" i="48"/>
  <c r="H17" i="48"/>
  <c r="I17" i="48"/>
  <c r="J17" i="48"/>
  <c r="K17" i="48"/>
  <c r="G18" i="48"/>
  <c r="H18" i="48"/>
  <c r="I18" i="48" s="1"/>
  <c r="J18" i="48" s="1"/>
  <c r="K18" i="48" s="1"/>
  <c r="G19" i="48"/>
  <c r="H19" i="48"/>
  <c r="I19" i="48"/>
  <c r="J19" i="48" s="1"/>
  <c r="K19" i="48" s="1"/>
  <c r="G20" i="48"/>
  <c r="H20" i="48"/>
  <c r="I20" i="48" s="1"/>
  <c r="J20" i="48" s="1"/>
  <c r="K20" i="48" s="1"/>
  <c r="G21" i="48"/>
  <c r="H21" i="48"/>
  <c r="I21" i="48" s="1"/>
  <c r="J21" i="48" s="1"/>
  <c r="K21" i="48"/>
  <c r="G22" i="48"/>
  <c r="H22" i="48"/>
  <c r="I22" i="48"/>
  <c r="J22" i="48"/>
  <c r="K22" i="48"/>
  <c r="G23" i="48"/>
  <c r="H23" i="48"/>
  <c r="I23" i="48"/>
  <c r="J23" i="48"/>
  <c r="K23" i="48"/>
  <c r="G24" i="48"/>
  <c r="H24" i="48"/>
  <c r="I24" i="48" s="1"/>
  <c r="J24" i="48" s="1"/>
  <c r="K24" i="48" s="1"/>
  <c r="G25" i="48"/>
  <c r="H25" i="48"/>
  <c r="I25" i="48"/>
  <c r="J25" i="48" s="1"/>
  <c r="K25" i="48" s="1"/>
  <c r="G26" i="48"/>
  <c r="H26" i="48"/>
  <c r="I26" i="48"/>
  <c r="J26" i="48"/>
  <c r="K26" i="48" s="1"/>
  <c r="G27" i="48"/>
  <c r="H27" i="48"/>
  <c r="I27" i="48"/>
  <c r="J27" i="48" s="1"/>
  <c r="K27" i="48" s="1"/>
  <c r="G28" i="48"/>
  <c r="H28" i="48"/>
  <c r="I28" i="48" s="1"/>
  <c r="J28" i="48" s="1"/>
  <c r="K28" i="48" s="1"/>
  <c r="G29" i="48"/>
  <c r="H29" i="48"/>
  <c r="I29" i="48" s="1"/>
  <c r="J29" i="48" s="1"/>
  <c r="K29" i="48"/>
  <c r="G30" i="48"/>
  <c r="H30" i="48"/>
  <c r="I30" i="48"/>
  <c r="J30" i="48"/>
  <c r="K30" i="48" s="1"/>
  <c r="G31" i="48"/>
  <c r="H31" i="48"/>
  <c r="I31" i="48"/>
  <c r="J31" i="48" s="1"/>
  <c r="K31" i="48" s="1"/>
  <c r="G32" i="48"/>
  <c r="H32" i="48"/>
  <c r="I32" i="48"/>
  <c r="J32" i="48" s="1"/>
  <c r="K32" i="48" s="1"/>
  <c r="G33" i="48"/>
  <c r="H33" i="48"/>
  <c r="I33" i="48"/>
  <c r="J33" i="48"/>
  <c r="K33" i="48" s="1"/>
  <c r="G34" i="48"/>
  <c r="H34" i="48"/>
  <c r="I34" i="48"/>
  <c r="J34" i="48"/>
  <c r="K34" i="48"/>
  <c r="G35" i="48"/>
  <c r="H35" i="48"/>
  <c r="I35" i="48"/>
  <c r="J35" i="48"/>
  <c r="K35" i="48" s="1"/>
  <c r="G36" i="48"/>
  <c r="H36" i="48"/>
  <c r="I36" i="48"/>
  <c r="J36" i="48" s="1"/>
  <c r="K36" i="48" s="1"/>
  <c r="G37" i="48"/>
  <c r="H37" i="48"/>
  <c r="I37" i="48" s="1"/>
  <c r="J37" i="48" s="1"/>
  <c r="K37" i="48" s="1"/>
  <c r="G38" i="48"/>
  <c r="H38" i="48"/>
  <c r="I38" i="48"/>
  <c r="J38" i="48"/>
  <c r="K38" i="48"/>
  <c r="G39" i="48"/>
  <c r="H39" i="48"/>
  <c r="I39" i="48"/>
  <c r="J39" i="48"/>
  <c r="K39" i="48"/>
  <c r="G40" i="48"/>
  <c r="H40" i="48"/>
  <c r="I40" i="48" s="1"/>
  <c r="J40" i="48" s="1"/>
  <c r="K40" i="48" s="1"/>
  <c r="G41" i="48"/>
  <c r="H41" i="48"/>
  <c r="I41" i="48"/>
  <c r="J41" i="48" s="1"/>
  <c r="K41" i="48" s="1"/>
  <c r="G42" i="48"/>
  <c r="H42" i="48"/>
  <c r="I42" i="48" s="1"/>
  <c r="J42" i="48" s="1"/>
  <c r="K42" i="48" s="1"/>
  <c r="G43" i="48"/>
  <c r="H43" i="48"/>
  <c r="I43" i="48"/>
  <c r="J43" i="48" s="1"/>
  <c r="K43" i="48" s="1"/>
  <c r="G44" i="48"/>
  <c r="H44" i="48"/>
  <c r="I44" i="48"/>
  <c r="J44" i="48" s="1"/>
  <c r="K44" i="48" s="1"/>
  <c r="G45" i="48"/>
  <c r="H45" i="48"/>
  <c r="I45" i="48" s="1"/>
  <c r="J45" i="48" s="1"/>
  <c r="K45" i="48"/>
  <c r="G46" i="48"/>
  <c r="H46" i="48"/>
  <c r="I46" i="48"/>
  <c r="J46" i="48"/>
  <c r="K46" i="48"/>
  <c r="G47" i="48"/>
  <c r="H47" i="48"/>
  <c r="I47" i="48"/>
  <c r="J47" i="48"/>
  <c r="K47" i="48"/>
  <c r="G48" i="48"/>
  <c r="H48" i="48"/>
  <c r="I48" i="48"/>
  <c r="J48" i="48"/>
  <c r="K48" i="48"/>
  <c r="G49" i="48"/>
  <c r="H49" i="48"/>
  <c r="I49" i="48"/>
  <c r="J49" i="48"/>
  <c r="K49" i="48"/>
  <c r="G50" i="48"/>
  <c r="H50" i="48"/>
  <c r="I50" i="48"/>
  <c r="J50" i="48"/>
  <c r="K50" i="48"/>
  <c r="G51" i="48"/>
  <c r="H51" i="48"/>
  <c r="I51" i="48" s="1"/>
  <c r="J51" i="48" s="1"/>
  <c r="K51" i="48" s="1"/>
  <c r="G52" i="48"/>
  <c r="H52" i="48"/>
  <c r="I52" i="48"/>
  <c r="J52" i="48" s="1"/>
  <c r="K52" i="48" s="1"/>
  <c r="G53" i="48"/>
  <c r="H53" i="48"/>
  <c r="I53" i="48" s="1"/>
  <c r="J53" i="48" s="1"/>
  <c r="K53" i="48" s="1"/>
  <c r="G54" i="48"/>
  <c r="H54" i="48"/>
  <c r="I54" i="48"/>
  <c r="J54" i="48"/>
  <c r="K54" i="48"/>
  <c r="G55" i="48"/>
  <c r="H55" i="48"/>
  <c r="I55" i="48"/>
  <c r="J55" i="48"/>
  <c r="K55" i="48" s="1"/>
  <c r="G56" i="48"/>
  <c r="H56" i="48"/>
  <c r="I56" i="48" s="1"/>
  <c r="J56" i="48" s="1"/>
  <c r="K56" i="48" s="1"/>
  <c r="G57" i="48"/>
  <c r="H57" i="48"/>
  <c r="I57" i="48"/>
  <c r="J57" i="48" s="1"/>
  <c r="K57" i="48" s="1"/>
  <c r="G58" i="48"/>
  <c r="H58" i="48"/>
  <c r="I58" i="48"/>
  <c r="J58" i="48"/>
  <c r="K58" i="48" s="1"/>
  <c r="G59" i="48"/>
  <c r="H59" i="48"/>
  <c r="I59" i="48"/>
  <c r="J59" i="48"/>
  <c r="K59" i="48" s="1"/>
  <c r="G60" i="48"/>
  <c r="H60" i="48"/>
  <c r="I60" i="48"/>
  <c r="J60" i="48" s="1"/>
  <c r="K60" i="48"/>
  <c r="G61" i="48"/>
  <c r="H61" i="48"/>
  <c r="I61" i="48" s="1"/>
  <c r="J61" i="48"/>
  <c r="K61" i="48"/>
  <c r="G62" i="48"/>
  <c r="H62" i="48"/>
  <c r="I62" i="48"/>
  <c r="J62" i="48"/>
  <c r="K62" i="48"/>
  <c r="N40" i="49" l="1"/>
  <c r="E40" i="49" s="1"/>
  <c r="N47" i="49"/>
  <c r="E47" i="49" s="1"/>
  <c r="N29" i="49"/>
  <c r="E29" i="49" s="1"/>
  <c r="M41" i="49"/>
  <c r="N41" i="49" s="1"/>
  <c r="E41" i="49" s="1"/>
  <c r="N37" i="49"/>
  <c r="E37" i="49" s="1"/>
  <c r="N10" i="49"/>
  <c r="N12" i="49"/>
  <c r="E12" i="49" s="1"/>
  <c r="N19" i="49"/>
  <c r="E19" i="49" s="1"/>
  <c r="N46" i="49"/>
  <c r="E46" i="49" s="1"/>
  <c r="N21" i="49"/>
  <c r="E21" i="49" s="1"/>
  <c r="M31" i="49"/>
  <c r="N31" i="49" s="1"/>
  <c r="E31" i="49" s="1"/>
  <c r="M36" i="49"/>
  <c r="N36" i="49" s="1"/>
  <c r="E36" i="49" s="1"/>
  <c r="M16" i="49"/>
  <c r="N16" i="49" s="1"/>
  <c r="E16" i="49" s="1"/>
  <c r="N28" i="49"/>
  <c r="E28" i="49" s="1"/>
  <c r="N61" i="49"/>
  <c r="E61" i="49" s="1"/>
  <c r="N22" i="49"/>
  <c r="E22" i="49" s="1"/>
  <c r="N48" i="49"/>
  <c r="E48" i="49" s="1"/>
  <c r="N13" i="49"/>
  <c r="E13" i="49" s="1"/>
  <c r="M46" i="49"/>
  <c r="M61" i="49"/>
  <c r="M30" i="49"/>
  <c r="N30" i="49" s="1"/>
  <c r="E30" i="49" s="1"/>
  <c r="M22" i="49"/>
  <c r="M37" i="49"/>
  <c r="M38" i="49"/>
  <c r="N38" i="49" s="1"/>
  <c r="E38" i="49" s="1"/>
  <c r="M53" i="49"/>
  <c r="N53" i="49" s="1"/>
  <c r="E53" i="49" s="1"/>
  <c r="M54" i="49"/>
  <c r="N54" i="49" s="1"/>
  <c r="E54" i="49" s="1"/>
  <c r="M62" i="49"/>
  <c r="N62" i="49" s="1"/>
  <c r="E62" i="49" s="1"/>
  <c r="M44" i="49"/>
  <c r="N44" i="49" s="1"/>
  <c r="E44" i="49" s="1"/>
  <c r="M52" i="49"/>
  <c r="N52" i="49" s="1"/>
  <c r="E52" i="49" s="1"/>
  <c r="M60" i="49"/>
  <c r="N60" i="49" s="1"/>
  <c r="E60" i="49" s="1"/>
  <c r="M13" i="49"/>
  <c r="M21" i="49"/>
  <c r="M45" i="49"/>
  <c r="N45" i="49" s="1"/>
  <c r="E45" i="49" s="1"/>
  <c r="M14" i="49"/>
  <c r="N14" i="49" s="1"/>
  <c r="E14" i="49" s="1"/>
  <c r="M29" i="49"/>
  <c r="M56" i="49"/>
  <c r="N56" i="49" s="1"/>
  <c r="E56" i="49" s="1"/>
  <c r="M32" i="49"/>
  <c r="N32" i="49" s="1"/>
  <c r="E32" i="49" s="1"/>
  <c r="M49" i="49"/>
  <c r="N49" i="49" s="1"/>
  <c r="E49" i="49" s="1"/>
  <c r="M57" i="48"/>
  <c r="L12" i="48"/>
  <c r="M48" i="48"/>
  <c r="M40" i="48"/>
  <c r="L29" i="48"/>
  <c r="L52" i="48"/>
  <c r="M51" i="48"/>
  <c r="L42" i="48"/>
  <c r="I7" i="48"/>
  <c r="M55" i="48" s="1"/>
  <c r="M10" i="48"/>
  <c r="I6" i="48"/>
  <c r="L54" i="48" s="1"/>
  <c r="L10" i="48"/>
  <c r="L35" i="48"/>
  <c r="L18" i="48"/>
  <c r="M49" i="48"/>
  <c r="L11" i="48"/>
  <c r="M50" i="48"/>
  <c r="L51" i="48"/>
  <c r="B6" i="47"/>
  <c r="B7" i="47"/>
  <c r="E10" i="47"/>
  <c r="G10" i="47"/>
  <c r="H10" i="47"/>
  <c r="I10" i="47"/>
  <c r="J10" i="47" s="1"/>
  <c r="K10" i="47" s="1"/>
  <c r="G11" i="47"/>
  <c r="H11" i="47"/>
  <c r="I11" i="47" s="1"/>
  <c r="J11" i="47" s="1"/>
  <c r="K11" i="47" s="1"/>
  <c r="G12" i="47"/>
  <c r="H12" i="47"/>
  <c r="I12" i="47"/>
  <c r="J12" i="47" s="1"/>
  <c r="K12" i="47" s="1"/>
  <c r="G13" i="47"/>
  <c r="H13" i="47"/>
  <c r="I13" i="47" s="1"/>
  <c r="J13" i="47" s="1"/>
  <c r="K13" i="47" s="1"/>
  <c r="G14" i="47"/>
  <c r="H14" i="47"/>
  <c r="I14" i="47"/>
  <c r="J14" i="47"/>
  <c r="K14" i="47"/>
  <c r="G15" i="47"/>
  <c r="H15" i="47"/>
  <c r="I15" i="47"/>
  <c r="J15" i="47"/>
  <c r="K15" i="47" s="1"/>
  <c r="G16" i="47"/>
  <c r="H16" i="47"/>
  <c r="I16" i="47"/>
  <c r="J16" i="47"/>
  <c r="K16" i="47"/>
  <c r="G17" i="47"/>
  <c r="H17" i="47"/>
  <c r="I17" i="47"/>
  <c r="J17" i="47"/>
  <c r="K17" i="47" s="1"/>
  <c r="G18" i="47"/>
  <c r="H18" i="47"/>
  <c r="I18" i="47"/>
  <c r="J18" i="47" s="1"/>
  <c r="K18" i="47" s="1"/>
  <c r="G19" i="47"/>
  <c r="H19" i="47"/>
  <c r="I19" i="47" s="1"/>
  <c r="J19" i="47" s="1"/>
  <c r="K19" i="47" s="1"/>
  <c r="G20" i="47"/>
  <c r="H20" i="47"/>
  <c r="I20" i="47"/>
  <c r="J20" i="47" s="1"/>
  <c r="K20" i="47" s="1"/>
  <c r="G21" i="47"/>
  <c r="H21" i="47"/>
  <c r="I21" i="47" s="1"/>
  <c r="J21" i="47" s="1"/>
  <c r="K21" i="47"/>
  <c r="G22" i="47"/>
  <c r="H22" i="47"/>
  <c r="I22" i="47"/>
  <c r="J22" i="47"/>
  <c r="K22" i="47"/>
  <c r="G23" i="47"/>
  <c r="H23" i="47"/>
  <c r="I23" i="47"/>
  <c r="J23" i="47"/>
  <c r="K23" i="47"/>
  <c r="G24" i="47"/>
  <c r="H24" i="47"/>
  <c r="I24" i="47" s="1"/>
  <c r="J24" i="47" s="1"/>
  <c r="K24" i="47" s="1"/>
  <c r="G25" i="47"/>
  <c r="H25" i="47"/>
  <c r="I25" i="47"/>
  <c r="J25" i="47"/>
  <c r="K25" i="47" s="1"/>
  <c r="G26" i="47"/>
  <c r="H26" i="47"/>
  <c r="I26" i="47"/>
  <c r="J26" i="47" s="1"/>
  <c r="K26" i="47" s="1"/>
  <c r="G27" i="47"/>
  <c r="H27" i="47"/>
  <c r="I27" i="47" s="1"/>
  <c r="J27" i="47" s="1"/>
  <c r="K27" i="47" s="1"/>
  <c r="G28" i="47"/>
  <c r="H28" i="47"/>
  <c r="I28" i="47"/>
  <c r="J28" i="47" s="1"/>
  <c r="K28" i="47" s="1"/>
  <c r="G29" i="47"/>
  <c r="H29" i="47"/>
  <c r="I29" i="47" s="1"/>
  <c r="J29" i="47" s="1"/>
  <c r="K29" i="47"/>
  <c r="G30" i="47"/>
  <c r="H30" i="47"/>
  <c r="I30" i="47"/>
  <c r="J30" i="47"/>
  <c r="K30" i="47"/>
  <c r="G31" i="47"/>
  <c r="H31" i="47"/>
  <c r="I31" i="47"/>
  <c r="J31" i="47" s="1"/>
  <c r="K31" i="47" s="1"/>
  <c r="G32" i="47"/>
  <c r="H32" i="47"/>
  <c r="I32" i="47"/>
  <c r="J32" i="47"/>
  <c r="K32" i="47" s="1"/>
  <c r="G33" i="47"/>
  <c r="H33" i="47"/>
  <c r="I33" i="47"/>
  <c r="J33" i="47"/>
  <c r="K33" i="47" s="1"/>
  <c r="G34" i="47"/>
  <c r="H34" i="47"/>
  <c r="I34" i="47" s="1"/>
  <c r="J34" i="47" s="1"/>
  <c r="K34" i="47" s="1"/>
  <c r="G35" i="47"/>
  <c r="H35" i="47"/>
  <c r="I35" i="47" s="1"/>
  <c r="J35" i="47" s="1"/>
  <c r="K35" i="47" s="1"/>
  <c r="G36" i="47"/>
  <c r="H36" i="47"/>
  <c r="I36" i="47"/>
  <c r="J36" i="47" s="1"/>
  <c r="K36" i="47" s="1"/>
  <c r="G37" i="47"/>
  <c r="H37" i="47"/>
  <c r="I37" i="47" s="1"/>
  <c r="J37" i="47" s="1"/>
  <c r="K37" i="47" s="1"/>
  <c r="G38" i="47"/>
  <c r="H38" i="47"/>
  <c r="I38" i="47"/>
  <c r="J38" i="47"/>
  <c r="K38" i="47" s="1"/>
  <c r="G39" i="47"/>
  <c r="H39" i="47"/>
  <c r="I39" i="47"/>
  <c r="J39" i="47"/>
  <c r="K39" i="47" s="1"/>
  <c r="G40" i="47"/>
  <c r="H40" i="47"/>
  <c r="I40" i="47"/>
  <c r="J40" i="47"/>
  <c r="K40" i="47"/>
  <c r="G41" i="47"/>
  <c r="H41" i="47"/>
  <c r="I41" i="47" s="1"/>
  <c r="J41" i="47" s="1"/>
  <c r="K41" i="47" s="1"/>
  <c r="G42" i="47"/>
  <c r="H42" i="47"/>
  <c r="I42" i="47"/>
  <c r="J42" i="47" s="1"/>
  <c r="K42" i="47" s="1"/>
  <c r="G43" i="47"/>
  <c r="H43" i="47"/>
  <c r="I43" i="47" s="1"/>
  <c r="J43" i="47" s="1"/>
  <c r="K43" i="47" s="1"/>
  <c r="G44" i="47"/>
  <c r="H44" i="47"/>
  <c r="I44" i="47"/>
  <c r="J44" i="47" s="1"/>
  <c r="K44" i="47" s="1"/>
  <c r="G45" i="47"/>
  <c r="H45" i="47"/>
  <c r="I45" i="47" s="1"/>
  <c r="J45" i="47" s="1"/>
  <c r="K45" i="47"/>
  <c r="G46" i="47"/>
  <c r="H46" i="47"/>
  <c r="I46" i="47"/>
  <c r="J46" i="47"/>
  <c r="K46" i="47"/>
  <c r="G47" i="47"/>
  <c r="H47" i="47"/>
  <c r="I47" i="47"/>
  <c r="J47" i="47"/>
  <c r="K47" i="47"/>
  <c r="G48" i="47"/>
  <c r="H48" i="47"/>
  <c r="I48" i="47"/>
  <c r="J48" i="47"/>
  <c r="K48" i="47"/>
  <c r="G49" i="47"/>
  <c r="H49" i="47"/>
  <c r="I49" i="47"/>
  <c r="J49" i="47" s="1"/>
  <c r="K49" i="47" s="1"/>
  <c r="G50" i="47"/>
  <c r="H50" i="47"/>
  <c r="I50" i="47"/>
  <c r="J50" i="47" s="1"/>
  <c r="K50" i="47" s="1"/>
  <c r="G51" i="47"/>
  <c r="H51" i="47"/>
  <c r="I51" i="47" s="1"/>
  <c r="J51" i="47" s="1"/>
  <c r="K51" i="47" s="1"/>
  <c r="G52" i="47"/>
  <c r="H52" i="47"/>
  <c r="I52" i="47"/>
  <c r="J52" i="47" s="1"/>
  <c r="K52" i="47" s="1"/>
  <c r="G53" i="47"/>
  <c r="H53" i="47"/>
  <c r="I53" i="47" s="1"/>
  <c r="J53" i="47" s="1"/>
  <c r="K53" i="47"/>
  <c r="G54" i="47"/>
  <c r="H54" i="47"/>
  <c r="I54" i="47"/>
  <c r="J54" i="47"/>
  <c r="K54" i="47"/>
  <c r="G55" i="47"/>
  <c r="H55" i="47"/>
  <c r="I55" i="47"/>
  <c r="J55" i="47"/>
  <c r="K55" i="47"/>
  <c r="G56" i="47"/>
  <c r="H56" i="47"/>
  <c r="I56" i="47" s="1"/>
  <c r="J56" i="47" s="1"/>
  <c r="K56" i="47" s="1"/>
  <c r="G57" i="47"/>
  <c r="H57" i="47"/>
  <c r="I57" i="47"/>
  <c r="J57" i="47"/>
  <c r="K57" i="47" s="1"/>
  <c r="G58" i="47"/>
  <c r="H58" i="47"/>
  <c r="I58" i="47"/>
  <c r="J58" i="47" s="1"/>
  <c r="K58" i="47" s="1"/>
  <c r="G59" i="47"/>
  <c r="H59" i="47"/>
  <c r="I59" i="47" s="1"/>
  <c r="J59" i="47" s="1"/>
  <c r="K59" i="47" s="1"/>
  <c r="G60" i="47"/>
  <c r="H60" i="47"/>
  <c r="I60" i="47"/>
  <c r="J60" i="47" s="1"/>
  <c r="K60" i="47" s="1"/>
  <c r="G61" i="47"/>
  <c r="H61" i="47"/>
  <c r="I61" i="47" s="1"/>
  <c r="J61" i="47" s="1"/>
  <c r="K61" i="47"/>
  <c r="G62" i="47"/>
  <c r="H62" i="47"/>
  <c r="I62" i="47"/>
  <c r="J62" i="47"/>
  <c r="K62" i="47"/>
  <c r="M52" i="48" l="1"/>
  <c r="M24" i="48"/>
  <c r="M18" i="48"/>
  <c r="N18" i="48" s="1"/>
  <c r="E18" i="48" s="1"/>
  <c r="N51" i="48"/>
  <c r="E51" i="48" s="1"/>
  <c r="N42" i="48"/>
  <c r="E42" i="48" s="1"/>
  <c r="M25" i="48"/>
  <c r="M28" i="48"/>
  <c r="L50" i="48"/>
  <c r="N50" i="48" s="1"/>
  <c r="E50" i="48" s="1"/>
  <c r="L17" i="48"/>
  <c r="N17" i="48" s="1"/>
  <c r="E17" i="48" s="1"/>
  <c r="M33" i="48"/>
  <c r="L28" i="48"/>
  <c r="N28" i="48" s="1"/>
  <c r="E28" i="48" s="1"/>
  <c r="M47" i="48"/>
  <c r="L58" i="48"/>
  <c r="N58" i="48" s="1"/>
  <c r="E58" i="48" s="1"/>
  <c r="L26" i="48"/>
  <c r="M41" i="48"/>
  <c r="L13" i="48"/>
  <c r="N13" i="48" s="1"/>
  <c r="E13" i="48" s="1"/>
  <c r="M30" i="48"/>
  <c r="M53" i="48"/>
  <c r="M42" i="48"/>
  <c r="L41" i="48"/>
  <c r="N41" i="48" s="1"/>
  <c r="E41" i="48" s="1"/>
  <c r="M16" i="48"/>
  <c r="M56" i="48"/>
  <c r="M13" i="48"/>
  <c r="M14" i="48"/>
  <c r="N52" i="48"/>
  <c r="E52" i="48" s="1"/>
  <c r="M62" i="48"/>
  <c r="N29" i="48"/>
  <c r="E29" i="48" s="1"/>
  <c r="M31" i="48"/>
  <c r="M15" i="48"/>
  <c r="L33" i="48"/>
  <c r="L38" i="48"/>
  <c r="M17" i="48"/>
  <c r="L19" i="48"/>
  <c r="L34" i="48"/>
  <c r="N34" i="48" s="1"/>
  <c r="E34" i="48" s="1"/>
  <c r="M44" i="48"/>
  <c r="L53" i="48"/>
  <c r="N53" i="48" s="1"/>
  <c r="E53" i="48" s="1"/>
  <c r="M37" i="48"/>
  <c r="M54" i="48"/>
  <c r="N54" i="48" s="1"/>
  <c r="E54" i="48" s="1"/>
  <c r="M11" i="48"/>
  <c r="M20" i="48"/>
  <c r="M22" i="48"/>
  <c r="M23" i="48"/>
  <c r="M35" i="48"/>
  <c r="N35" i="48" s="1"/>
  <c r="E35" i="48" s="1"/>
  <c r="M39" i="48"/>
  <c r="M45" i="48"/>
  <c r="M27" i="48"/>
  <c r="M21" i="48"/>
  <c r="M36" i="48"/>
  <c r="M38" i="48"/>
  <c r="M60" i="48"/>
  <c r="M59" i="48"/>
  <c r="M61" i="48"/>
  <c r="M29" i="48"/>
  <c r="M34" i="48"/>
  <c r="M26" i="48"/>
  <c r="M43" i="48"/>
  <c r="N11" i="48"/>
  <c r="E11" i="48" s="1"/>
  <c r="N10" i="48"/>
  <c r="L16" i="48"/>
  <c r="L47" i="48"/>
  <c r="N47" i="48" s="1"/>
  <c r="E47" i="48" s="1"/>
  <c r="L48" i="48"/>
  <c r="N48" i="48" s="1"/>
  <c r="E48" i="48" s="1"/>
  <c r="L24" i="48"/>
  <c r="L23" i="48"/>
  <c r="L40" i="48"/>
  <c r="N40" i="48" s="1"/>
  <c r="E40" i="48" s="1"/>
  <c r="L60" i="48"/>
  <c r="L61" i="48"/>
  <c r="L46" i="48"/>
  <c r="N46" i="48" s="1"/>
  <c r="E46" i="48" s="1"/>
  <c r="L14" i="48"/>
  <c r="N14" i="48" s="1"/>
  <c r="E14" i="48" s="1"/>
  <c r="L15" i="48"/>
  <c r="L21" i="48"/>
  <c r="L45" i="48"/>
  <c r="N45" i="48" s="1"/>
  <c r="E45" i="48" s="1"/>
  <c r="L44" i="48"/>
  <c r="L31" i="48"/>
  <c r="L32" i="48"/>
  <c r="L37" i="48"/>
  <c r="L55" i="48"/>
  <c r="N55" i="48" s="1"/>
  <c r="E55" i="48" s="1"/>
  <c r="L56" i="48"/>
  <c r="N56" i="48" s="1"/>
  <c r="E56" i="48" s="1"/>
  <c r="L36" i="48"/>
  <c r="L20" i="48"/>
  <c r="L22" i="48"/>
  <c r="L39" i="48"/>
  <c r="L49" i="48"/>
  <c r="N49" i="48" s="1"/>
  <c r="E49" i="48" s="1"/>
  <c r="L62" i="48"/>
  <c r="N62" i="48" s="1"/>
  <c r="E62" i="48" s="1"/>
  <c r="L30" i="48"/>
  <c r="N30" i="48" s="1"/>
  <c r="E30" i="48" s="1"/>
  <c r="L27" i="48"/>
  <c r="N27" i="48" s="1"/>
  <c r="E27" i="48" s="1"/>
  <c r="L43" i="48"/>
  <c r="L25" i="48"/>
  <c r="N25" i="48" s="1"/>
  <c r="E25" i="48" s="1"/>
  <c r="L59" i="48"/>
  <c r="M46" i="48"/>
  <c r="M19" i="48"/>
  <c r="L57" i="48"/>
  <c r="N57" i="48" s="1"/>
  <c r="E57" i="48" s="1"/>
  <c r="M32" i="48"/>
  <c r="M12" i="48"/>
  <c r="N12" i="48" s="1"/>
  <c r="E12" i="48" s="1"/>
  <c r="M58" i="48"/>
  <c r="L44" i="47"/>
  <c r="M45" i="47"/>
  <c r="M49" i="47"/>
  <c r="L27" i="47"/>
  <c r="M48" i="47"/>
  <c r="L50" i="47"/>
  <c r="M26" i="47"/>
  <c r="L32" i="47"/>
  <c r="I6" i="47"/>
  <c r="L56" i="47" s="1"/>
  <c r="L43" i="47"/>
  <c r="L33" i="47"/>
  <c r="I7" i="47"/>
  <c r="M20" i="47" s="1"/>
  <c r="M10" i="47"/>
  <c r="L19" i="47"/>
  <c r="L17" i="47"/>
  <c r="B6" i="46"/>
  <c r="B7" i="46"/>
  <c r="E10" i="46"/>
  <c r="G10" i="46"/>
  <c r="I6" i="46" s="1"/>
  <c r="H10" i="46"/>
  <c r="I10" i="46"/>
  <c r="J10" i="46" s="1"/>
  <c r="K10" i="46" s="1"/>
  <c r="G11" i="46"/>
  <c r="L11" i="46" s="1"/>
  <c r="H11" i="46"/>
  <c r="I11" i="46" s="1"/>
  <c r="J11" i="46" s="1"/>
  <c r="K11" i="46" s="1"/>
  <c r="G12" i="46"/>
  <c r="H12" i="46"/>
  <c r="I12" i="46" s="1"/>
  <c r="J12" i="46" s="1"/>
  <c r="K12" i="46" s="1"/>
  <c r="G13" i="46"/>
  <c r="H13" i="46"/>
  <c r="I13" i="46" s="1"/>
  <c r="J13" i="46" s="1"/>
  <c r="K13" i="46" s="1"/>
  <c r="G14" i="46"/>
  <c r="H14" i="46"/>
  <c r="I14" i="46"/>
  <c r="J14" i="46"/>
  <c r="K14" i="46"/>
  <c r="L14" i="46"/>
  <c r="G15" i="46"/>
  <c r="H15" i="46"/>
  <c r="I15" i="46"/>
  <c r="J15" i="46"/>
  <c r="K15" i="46"/>
  <c r="L15" i="46"/>
  <c r="G16" i="46"/>
  <c r="L16" i="46" s="1"/>
  <c r="H16" i="46"/>
  <c r="I16" i="46"/>
  <c r="J16" i="46"/>
  <c r="K16" i="46"/>
  <c r="G17" i="46"/>
  <c r="H17" i="46"/>
  <c r="I17" i="46"/>
  <c r="J17" i="46"/>
  <c r="K17" i="46" s="1"/>
  <c r="G18" i="46"/>
  <c r="L18" i="46" s="1"/>
  <c r="H18" i="46"/>
  <c r="I18" i="46"/>
  <c r="J18" i="46" s="1"/>
  <c r="K18" i="46" s="1"/>
  <c r="G19" i="46"/>
  <c r="H19" i="46"/>
  <c r="I19" i="46" s="1"/>
  <c r="J19" i="46" s="1"/>
  <c r="K19" i="46" s="1"/>
  <c r="G20" i="46"/>
  <c r="L20" i="46" s="1"/>
  <c r="H20" i="46"/>
  <c r="I20" i="46"/>
  <c r="J20" i="46" s="1"/>
  <c r="K20" i="46" s="1"/>
  <c r="G21" i="46"/>
  <c r="H21" i="46"/>
  <c r="I21" i="46" s="1"/>
  <c r="J21" i="46" s="1"/>
  <c r="K21" i="46" s="1"/>
  <c r="G22" i="46"/>
  <c r="H22" i="46"/>
  <c r="I22" i="46"/>
  <c r="J22" i="46"/>
  <c r="K22" i="46"/>
  <c r="L22" i="46"/>
  <c r="G23" i="46"/>
  <c r="H23" i="46"/>
  <c r="I23" i="46"/>
  <c r="J23" i="46"/>
  <c r="K23" i="46"/>
  <c r="L23" i="46"/>
  <c r="G24" i="46"/>
  <c r="L24" i="46" s="1"/>
  <c r="H24" i="46"/>
  <c r="I24" i="46"/>
  <c r="J24" i="46"/>
  <c r="K24" i="46" s="1"/>
  <c r="G25" i="46"/>
  <c r="H25" i="46"/>
  <c r="I25" i="46"/>
  <c r="J25" i="46"/>
  <c r="K25" i="46" s="1"/>
  <c r="G26" i="46"/>
  <c r="L26" i="46" s="1"/>
  <c r="H26" i="46"/>
  <c r="I26" i="46"/>
  <c r="J26" i="46" s="1"/>
  <c r="K26" i="46" s="1"/>
  <c r="G27" i="46"/>
  <c r="H27" i="46"/>
  <c r="I27" i="46" s="1"/>
  <c r="J27" i="46" s="1"/>
  <c r="K27" i="46" s="1"/>
  <c r="G28" i="46"/>
  <c r="L28" i="46" s="1"/>
  <c r="H28" i="46"/>
  <c r="I28" i="46"/>
  <c r="J28" i="46" s="1"/>
  <c r="K28" i="46" s="1"/>
  <c r="G29" i="46"/>
  <c r="H29" i="46"/>
  <c r="I29" i="46" s="1"/>
  <c r="J29" i="46" s="1"/>
  <c r="K29" i="46" s="1"/>
  <c r="L29" i="46"/>
  <c r="G30" i="46"/>
  <c r="H30" i="46"/>
  <c r="I30" i="46"/>
  <c r="J30" i="46"/>
  <c r="K30" i="46"/>
  <c r="L30" i="46"/>
  <c r="G31" i="46"/>
  <c r="H31" i="46"/>
  <c r="I31" i="46"/>
  <c r="J31" i="46"/>
  <c r="K31" i="46"/>
  <c r="L31" i="46"/>
  <c r="G32" i="46"/>
  <c r="L32" i="46" s="1"/>
  <c r="H32" i="46"/>
  <c r="I32" i="46"/>
  <c r="J32" i="46" s="1"/>
  <c r="K32" i="46" s="1"/>
  <c r="G33" i="46"/>
  <c r="H33" i="46"/>
  <c r="I33" i="46"/>
  <c r="J33" i="46"/>
  <c r="K33" i="46" s="1"/>
  <c r="G34" i="46"/>
  <c r="L34" i="46" s="1"/>
  <c r="H34" i="46"/>
  <c r="I34" i="46" s="1"/>
  <c r="J34" i="46" s="1"/>
  <c r="K34" i="46" s="1"/>
  <c r="G35" i="46"/>
  <c r="H35" i="46"/>
  <c r="I35" i="46" s="1"/>
  <c r="J35" i="46" s="1"/>
  <c r="K35" i="46" s="1"/>
  <c r="G36" i="46"/>
  <c r="L36" i="46" s="1"/>
  <c r="H36" i="46"/>
  <c r="I36" i="46"/>
  <c r="J36" i="46" s="1"/>
  <c r="K36" i="46" s="1"/>
  <c r="G37" i="46"/>
  <c r="H37" i="46"/>
  <c r="I37" i="46" s="1"/>
  <c r="J37" i="46" s="1"/>
  <c r="K37" i="46" s="1"/>
  <c r="L37" i="46"/>
  <c r="G38" i="46"/>
  <c r="H38" i="46"/>
  <c r="I38" i="46"/>
  <c r="J38" i="46"/>
  <c r="K38" i="46"/>
  <c r="L38" i="46"/>
  <c r="G39" i="46"/>
  <c r="H39" i="46"/>
  <c r="I39" i="46"/>
  <c r="J39" i="46"/>
  <c r="K39" i="46"/>
  <c r="L39" i="46"/>
  <c r="G40" i="46"/>
  <c r="L40" i="46" s="1"/>
  <c r="H40" i="46"/>
  <c r="I40" i="46"/>
  <c r="J40" i="46"/>
  <c r="K40" i="46"/>
  <c r="G41" i="46"/>
  <c r="L41" i="46" s="1"/>
  <c r="H41" i="46"/>
  <c r="I41" i="46"/>
  <c r="J41" i="46"/>
  <c r="K41" i="46" s="1"/>
  <c r="G42" i="46"/>
  <c r="L42" i="46" s="1"/>
  <c r="H42" i="46"/>
  <c r="I42" i="46"/>
  <c r="J42" i="46" s="1"/>
  <c r="K42" i="46" s="1"/>
  <c r="G43" i="46"/>
  <c r="L43" i="46" s="1"/>
  <c r="H43" i="46"/>
  <c r="I43" i="46" s="1"/>
  <c r="J43" i="46" s="1"/>
  <c r="K43" i="46" s="1"/>
  <c r="G44" i="46"/>
  <c r="L44" i="46" s="1"/>
  <c r="H44" i="46"/>
  <c r="I44" i="46"/>
  <c r="J44" i="46" s="1"/>
  <c r="K44" i="46" s="1"/>
  <c r="G45" i="46"/>
  <c r="H45" i="46"/>
  <c r="I45" i="46" s="1"/>
  <c r="J45" i="46" s="1"/>
  <c r="K45" i="46" s="1"/>
  <c r="L45" i="46"/>
  <c r="G46" i="46"/>
  <c r="H46" i="46"/>
  <c r="I46" i="46"/>
  <c r="J46" i="46"/>
  <c r="K46" i="46"/>
  <c r="L46" i="46"/>
  <c r="G47" i="46"/>
  <c r="H47" i="46"/>
  <c r="I47" i="46"/>
  <c r="J47" i="46"/>
  <c r="K47" i="46"/>
  <c r="L47" i="46"/>
  <c r="G48" i="46"/>
  <c r="L48" i="46" s="1"/>
  <c r="H48" i="46"/>
  <c r="I48" i="46"/>
  <c r="J48" i="46"/>
  <c r="K48" i="46"/>
  <c r="G49" i="46"/>
  <c r="L49" i="46" s="1"/>
  <c r="H49" i="46"/>
  <c r="I49" i="46"/>
  <c r="J49" i="46"/>
  <c r="K49" i="46" s="1"/>
  <c r="G50" i="46"/>
  <c r="H50" i="46"/>
  <c r="I50" i="46"/>
  <c r="J50" i="46" s="1"/>
  <c r="K50" i="46" s="1"/>
  <c r="G51" i="46"/>
  <c r="L51" i="46" s="1"/>
  <c r="H51" i="46"/>
  <c r="I51" i="46" s="1"/>
  <c r="J51" i="46" s="1"/>
  <c r="K51" i="46" s="1"/>
  <c r="G52" i="46"/>
  <c r="H52" i="46"/>
  <c r="I52" i="46"/>
  <c r="J52" i="46" s="1"/>
  <c r="K52" i="46" s="1"/>
  <c r="G53" i="46"/>
  <c r="H53" i="46"/>
  <c r="I53" i="46" s="1"/>
  <c r="J53" i="46" s="1"/>
  <c r="K53" i="46" s="1"/>
  <c r="G54" i="46"/>
  <c r="H54" i="46"/>
  <c r="I54" i="46"/>
  <c r="J54" i="46"/>
  <c r="K54" i="46"/>
  <c r="G55" i="46"/>
  <c r="H55" i="46"/>
  <c r="I55" i="46"/>
  <c r="J55" i="46"/>
  <c r="K55" i="46"/>
  <c r="L55" i="46"/>
  <c r="G56" i="46"/>
  <c r="H56" i="46"/>
  <c r="I56" i="46"/>
  <c r="J56" i="46"/>
  <c r="K56" i="46"/>
  <c r="G57" i="46"/>
  <c r="L57" i="46" s="1"/>
  <c r="H57" i="46"/>
  <c r="I57" i="46"/>
  <c r="J57" i="46" s="1"/>
  <c r="K57" i="46" s="1"/>
  <c r="G58" i="46"/>
  <c r="H58" i="46"/>
  <c r="I58" i="46"/>
  <c r="J58" i="46" s="1"/>
  <c r="K58" i="46" s="1"/>
  <c r="G59" i="46"/>
  <c r="L59" i="46" s="1"/>
  <c r="H59" i="46"/>
  <c r="I59" i="46" s="1"/>
  <c r="J59" i="46" s="1"/>
  <c r="K59" i="46" s="1"/>
  <c r="G60" i="46"/>
  <c r="H60" i="46"/>
  <c r="I60" i="46"/>
  <c r="J60" i="46" s="1"/>
  <c r="K60" i="46" s="1"/>
  <c r="G61" i="46"/>
  <c r="H61" i="46"/>
  <c r="I61" i="46" s="1"/>
  <c r="J61" i="46" s="1"/>
  <c r="K61" i="46" s="1"/>
  <c r="G62" i="46"/>
  <c r="H62" i="46"/>
  <c r="I62" i="46"/>
  <c r="J62" i="46"/>
  <c r="K62" i="46"/>
  <c r="N39" i="48" l="1"/>
  <c r="E39" i="48" s="1"/>
  <c r="N59" i="48"/>
  <c r="E59" i="48" s="1"/>
  <c r="N22" i="48"/>
  <c r="E22" i="48" s="1"/>
  <c r="N44" i="48"/>
  <c r="E44" i="48" s="1"/>
  <c r="N37" i="48"/>
  <c r="E37" i="48" s="1"/>
  <c r="N16" i="48"/>
  <c r="E16" i="48" s="1"/>
  <c r="N61" i="48"/>
  <c r="E61" i="48" s="1"/>
  <c r="N60" i="48"/>
  <c r="E60" i="48" s="1"/>
  <c r="N19" i="48"/>
  <c r="E19" i="48" s="1"/>
  <c r="N20" i="48"/>
  <c r="E20" i="48" s="1"/>
  <c r="N23" i="48"/>
  <c r="E23" i="48" s="1"/>
  <c r="N43" i="48"/>
  <c r="E43" i="48" s="1"/>
  <c r="N36" i="48"/>
  <c r="E36" i="48" s="1"/>
  <c r="N21" i="48"/>
  <c r="E21" i="48" s="1"/>
  <c r="N24" i="48"/>
  <c r="E24" i="48" s="1"/>
  <c r="N38" i="48"/>
  <c r="E38" i="48" s="1"/>
  <c r="N32" i="48"/>
  <c r="E32" i="48" s="1"/>
  <c r="N31" i="48"/>
  <c r="E31" i="48" s="1"/>
  <c r="N15" i="48"/>
  <c r="E15" i="48" s="1"/>
  <c r="N33" i="48"/>
  <c r="E33" i="48" s="1"/>
  <c r="N26" i="48"/>
  <c r="E26" i="48" s="1"/>
  <c r="L26" i="47"/>
  <c r="N26" i="47" s="1"/>
  <c r="E26" i="47" s="1"/>
  <c r="L49" i="47"/>
  <c r="N49" i="47" s="1"/>
  <c r="E49" i="47" s="1"/>
  <c r="L40" i="47"/>
  <c r="L20" i="47"/>
  <c r="N20" i="47" s="1"/>
  <c r="E20" i="47" s="1"/>
  <c r="M58" i="47"/>
  <c r="L24" i="47"/>
  <c r="M31" i="47"/>
  <c r="L48" i="47"/>
  <c r="N48" i="47" s="1"/>
  <c r="E48" i="47" s="1"/>
  <c r="M18" i="47"/>
  <c r="L10" i="47"/>
  <c r="N10" i="47" s="1"/>
  <c r="L59" i="47"/>
  <c r="N59" i="47" s="1"/>
  <c r="E59" i="47" s="1"/>
  <c r="L12" i="47"/>
  <c r="N12" i="47" s="1"/>
  <c r="E12" i="47" s="1"/>
  <c r="M51" i="47"/>
  <c r="M46" i="47"/>
  <c r="L58" i="47"/>
  <c r="N58" i="47" s="1"/>
  <c r="E58" i="47" s="1"/>
  <c r="L34" i="47"/>
  <c r="M15" i="47"/>
  <c r="L35" i="47"/>
  <c r="M40" i="47"/>
  <c r="L16" i="47"/>
  <c r="N16" i="47" s="1"/>
  <c r="E16" i="47" s="1"/>
  <c r="M47" i="47"/>
  <c r="M23" i="47"/>
  <c r="L51" i="47"/>
  <c r="N51" i="47" s="1"/>
  <c r="E51" i="47" s="1"/>
  <c r="M52" i="47"/>
  <c r="M39" i="47"/>
  <c r="N27" i="47"/>
  <c r="E27" i="47" s="1"/>
  <c r="M24" i="47"/>
  <c r="M42" i="47"/>
  <c r="M57" i="47"/>
  <c r="L57" i="47"/>
  <c r="N57" i="47" s="1"/>
  <c r="E57" i="47" s="1"/>
  <c r="L11" i="47"/>
  <c r="M17" i="47"/>
  <c r="M33" i="47"/>
  <c r="N33" i="47" s="1"/>
  <c r="E33" i="47" s="1"/>
  <c r="M32" i="47"/>
  <c r="N32" i="47" s="1"/>
  <c r="E32" i="47" s="1"/>
  <c r="M44" i="47"/>
  <c r="N44" i="47" s="1"/>
  <c r="E44" i="47" s="1"/>
  <c r="N17" i="47"/>
  <c r="E17" i="47" s="1"/>
  <c r="M43" i="47"/>
  <c r="N43" i="47" s="1"/>
  <c r="E43" i="47" s="1"/>
  <c r="M13" i="47"/>
  <c r="M36" i="47"/>
  <c r="M29" i="47"/>
  <c r="M60" i="47"/>
  <c r="M53" i="47"/>
  <c r="M59" i="47"/>
  <c r="M14" i="47"/>
  <c r="M30" i="47"/>
  <c r="M62" i="47"/>
  <c r="M28" i="47"/>
  <c r="M21" i="47"/>
  <c r="M19" i="47"/>
  <c r="N19" i="47" s="1"/>
  <c r="E19" i="47" s="1"/>
  <c r="M35" i="47"/>
  <c r="M61" i="47"/>
  <c r="M12" i="47"/>
  <c r="M22" i="47"/>
  <c r="M27" i="47"/>
  <c r="M54" i="47"/>
  <c r="M50" i="47"/>
  <c r="N50" i="47"/>
  <c r="E50" i="47" s="1"/>
  <c r="M41" i="47"/>
  <c r="L45" i="47"/>
  <c r="N45" i="47" s="1"/>
  <c r="E45" i="47" s="1"/>
  <c r="L46" i="47"/>
  <c r="N46" i="47" s="1"/>
  <c r="E46" i="47" s="1"/>
  <c r="L13" i="47"/>
  <c r="L61" i="47"/>
  <c r="N61" i="47" s="1"/>
  <c r="E61" i="47" s="1"/>
  <c r="L55" i="47"/>
  <c r="L60" i="47"/>
  <c r="L47" i="47"/>
  <c r="N47" i="47" s="1"/>
  <c r="E47" i="47" s="1"/>
  <c r="L39" i="47"/>
  <c r="N39" i="47" s="1"/>
  <c r="E39" i="47" s="1"/>
  <c r="L37" i="47"/>
  <c r="L38" i="47"/>
  <c r="L14" i="47"/>
  <c r="N14" i="47" s="1"/>
  <c r="E14" i="47" s="1"/>
  <c r="L31" i="47"/>
  <c r="N31" i="47" s="1"/>
  <c r="E31" i="47" s="1"/>
  <c r="L36" i="47"/>
  <c r="N36" i="47" s="1"/>
  <c r="E36" i="47" s="1"/>
  <c r="L30" i="47"/>
  <c r="N30" i="47" s="1"/>
  <c r="E30" i="47" s="1"/>
  <c r="L62" i="47"/>
  <c r="N62" i="47" s="1"/>
  <c r="E62" i="47" s="1"/>
  <c r="L23" i="47"/>
  <c r="N23" i="47" s="1"/>
  <c r="E23" i="47" s="1"/>
  <c r="L28" i="47"/>
  <c r="L53" i="47"/>
  <c r="L52" i="47"/>
  <c r="L15" i="47"/>
  <c r="L29" i="47"/>
  <c r="L21" i="47"/>
  <c r="N21" i="47" s="1"/>
  <c r="E21" i="47" s="1"/>
  <c r="L22" i="47"/>
  <c r="N22" i="47" s="1"/>
  <c r="E22" i="47" s="1"/>
  <c r="L54" i="47"/>
  <c r="N54" i="47" s="1"/>
  <c r="E54" i="47" s="1"/>
  <c r="M25" i="47"/>
  <c r="L25" i="47"/>
  <c r="N25" i="47" s="1"/>
  <c r="E25" i="47" s="1"/>
  <c r="M38" i="47"/>
  <c r="M11" i="47"/>
  <c r="M55" i="47"/>
  <c r="M16" i="47"/>
  <c r="L18" i="47"/>
  <c r="N18" i="47" s="1"/>
  <c r="E18" i="47" s="1"/>
  <c r="L41" i="47"/>
  <c r="N41" i="47" s="1"/>
  <c r="E41" i="47" s="1"/>
  <c r="L42" i="47"/>
  <c r="M56" i="47"/>
  <c r="N56" i="47" s="1"/>
  <c r="E56" i="47" s="1"/>
  <c r="M37" i="47"/>
  <c r="M34" i="47"/>
  <c r="I7" i="46"/>
  <c r="L17" i="46"/>
  <c r="L19" i="46"/>
  <c r="L27" i="46"/>
  <c r="L25" i="46"/>
  <c r="L12" i="46"/>
  <c r="L21" i="46"/>
  <c r="L13" i="46"/>
  <c r="L35" i="46"/>
  <c r="L33" i="46"/>
  <c r="L62" i="46"/>
  <c r="L61" i="46"/>
  <c r="L60" i="46"/>
  <c r="L58" i="46"/>
  <c r="L56" i="46"/>
  <c r="L54" i="46"/>
  <c r="L53" i="46"/>
  <c r="L52" i="46"/>
  <c r="L50" i="46"/>
  <c r="L10" i="46"/>
  <c r="B6" i="45"/>
  <c r="I6" i="45"/>
  <c r="L57" i="45" s="1"/>
  <c r="B7" i="45"/>
  <c r="E10" i="45"/>
  <c r="G10" i="45"/>
  <c r="H10" i="45"/>
  <c r="I10" i="45"/>
  <c r="J10" i="45"/>
  <c r="K10" i="45"/>
  <c r="I7" i="45" s="1"/>
  <c r="M22" i="45" s="1"/>
  <c r="M10" i="45"/>
  <c r="G11" i="45"/>
  <c r="H11" i="45"/>
  <c r="I11" i="45"/>
  <c r="J11" i="45"/>
  <c r="K11" i="45"/>
  <c r="G12" i="45"/>
  <c r="L12" i="45" s="1"/>
  <c r="N12" i="45" s="1"/>
  <c r="E12" i="45" s="1"/>
  <c r="H12" i="45"/>
  <c r="I12" i="45" s="1"/>
  <c r="J12" i="45" s="1"/>
  <c r="K12" i="45" s="1"/>
  <c r="M12" i="45" s="1"/>
  <c r="G13" i="45"/>
  <c r="H13" i="45"/>
  <c r="I13" i="45" s="1"/>
  <c r="J13" i="45" s="1"/>
  <c r="K13" i="45" s="1"/>
  <c r="M13" i="45" s="1"/>
  <c r="G14" i="45"/>
  <c r="L14" i="45" s="1"/>
  <c r="N14" i="45" s="1"/>
  <c r="E14" i="45" s="1"/>
  <c r="H14" i="45"/>
  <c r="I14" i="45"/>
  <c r="J14" i="45" s="1"/>
  <c r="K14" i="45" s="1"/>
  <c r="M14" i="45" s="1"/>
  <c r="G15" i="45"/>
  <c r="H15" i="45"/>
  <c r="I15" i="45" s="1"/>
  <c r="J15" i="45" s="1"/>
  <c r="K15" i="45"/>
  <c r="M15" i="45" s="1"/>
  <c r="L15" i="45"/>
  <c r="G16" i="45"/>
  <c r="L16" i="45" s="1"/>
  <c r="N16" i="45" s="1"/>
  <c r="E16" i="45" s="1"/>
  <c r="H16" i="45"/>
  <c r="I16" i="45"/>
  <c r="J16" i="45"/>
  <c r="K16" i="45"/>
  <c r="M16" i="45" s="1"/>
  <c r="G17" i="45"/>
  <c r="H17" i="45"/>
  <c r="I17" i="45"/>
  <c r="J17" i="45"/>
  <c r="K17" i="45" s="1"/>
  <c r="M17" i="45" s="1"/>
  <c r="G18" i="45"/>
  <c r="H18" i="45"/>
  <c r="I18" i="45"/>
  <c r="J18" i="45"/>
  <c r="K18" i="45" s="1"/>
  <c r="M18" i="45" s="1"/>
  <c r="G19" i="45"/>
  <c r="L19" i="45" s="1"/>
  <c r="N19" i="45" s="1"/>
  <c r="E19" i="45" s="1"/>
  <c r="H19" i="45"/>
  <c r="I19" i="45"/>
  <c r="J19" i="45"/>
  <c r="K19" i="45"/>
  <c r="M19" i="45" s="1"/>
  <c r="G20" i="45"/>
  <c r="H20" i="45"/>
  <c r="I20" i="45"/>
  <c r="J20" i="45"/>
  <c r="K20" i="45"/>
  <c r="M20" i="45" s="1"/>
  <c r="G21" i="45"/>
  <c r="H21" i="45"/>
  <c r="I21" i="45"/>
  <c r="J21" i="45"/>
  <c r="K21" i="45" s="1"/>
  <c r="M21" i="45"/>
  <c r="G22" i="45"/>
  <c r="H22" i="45"/>
  <c r="I22" i="45"/>
  <c r="J22" i="45" s="1"/>
  <c r="K22" i="45" s="1"/>
  <c r="G23" i="45"/>
  <c r="L23" i="45" s="1"/>
  <c r="H23" i="45"/>
  <c r="I23" i="45" s="1"/>
  <c r="J23" i="45" s="1"/>
  <c r="K23" i="45" s="1"/>
  <c r="M23" i="45" s="1"/>
  <c r="G24" i="45"/>
  <c r="L24" i="45" s="1"/>
  <c r="H24" i="45"/>
  <c r="I24" i="45"/>
  <c r="J24" i="45"/>
  <c r="K24" i="45"/>
  <c r="G25" i="45"/>
  <c r="H25" i="45"/>
  <c r="I25" i="45"/>
  <c r="J25" i="45"/>
  <c r="K25" i="45"/>
  <c r="M25" i="45"/>
  <c r="G26" i="45"/>
  <c r="H26" i="45"/>
  <c r="I26" i="45" s="1"/>
  <c r="J26" i="45" s="1"/>
  <c r="K26" i="45" s="1"/>
  <c r="M26" i="45" s="1"/>
  <c r="G27" i="45"/>
  <c r="L27" i="45" s="1"/>
  <c r="H27" i="45"/>
  <c r="I27" i="45" s="1"/>
  <c r="J27" i="45" s="1"/>
  <c r="K27" i="45" s="1"/>
  <c r="M27" i="45" s="1"/>
  <c r="G28" i="45"/>
  <c r="H28" i="45"/>
  <c r="I28" i="45"/>
  <c r="J28" i="45" s="1"/>
  <c r="K28" i="45" s="1"/>
  <c r="M28" i="45" s="1"/>
  <c r="G29" i="45"/>
  <c r="H29" i="45"/>
  <c r="I29" i="45"/>
  <c r="J29" i="45"/>
  <c r="K29" i="45" s="1"/>
  <c r="M29" i="45" s="1"/>
  <c r="G30" i="45"/>
  <c r="H30" i="45"/>
  <c r="I30" i="45"/>
  <c r="J30" i="45" s="1"/>
  <c r="K30" i="45" s="1"/>
  <c r="L30" i="45"/>
  <c r="N30" i="45" s="1"/>
  <c r="E30" i="45" s="1"/>
  <c r="M30" i="45"/>
  <c r="G31" i="45"/>
  <c r="H31" i="45"/>
  <c r="I31" i="45" s="1"/>
  <c r="J31" i="45" s="1"/>
  <c r="K31" i="45"/>
  <c r="M31" i="45"/>
  <c r="G32" i="45"/>
  <c r="H32" i="45"/>
  <c r="I32" i="45"/>
  <c r="J32" i="45"/>
  <c r="K32" i="45"/>
  <c r="L32" i="45"/>
  <c r="N32" i="45" s="1"/>
  <c r="E32" i="45" s="1"/>
  <c r="M32" i="45"/>
  <c r="G33" i="45"/>
  <c r="H33" i="45"/>
  <c r="I33" i="45"/>
  <c r="J33" i="45"/>
  <c r="K33" i="45"/>
  <c r="M33" i="45" s="1"/>
  <c r="L33" i="45"/>
  <c r="N33" i="45" s="1"/>
  <c r="E33" i="45" s="1"/>
  <c r="G34" i="45"/>
  <c r="H34" i="45"/>
  <c r="I34" i="45"/>
  <c r="J34" i="45"/>
  <c r="K34" i="45"/>
  <c r="M34" i="45" s="1"/>
  <c r="L34" i="45"/>
  <c r="G35" i="45"/>
  <c r="H35" i="45"/>
  <c r="I35" i="45"/>
  <c r="J35" i="45"/>
  <c r="K35" i="45"/>
  <c r="M35" i="45" s="1"/>
  <c r="L35" i="45"/>
  <c r="N35" i="45" s="1"/>
  <c r="E35" i="45" s="1"/>
  <c r="G36" i="45"/>
  <c r="H36" i="45"/>
  <c r="I36" i="45"/>
  <c r="J36" i="45"/>
  <c r="K36" i="45"/>
  <c r="G37" i="45"/>
  <c r="L37" i="45" s="1"/>
  <c r="H37" i="45"/>
  <c r="I37" i="45" s="1"/>
  <c r="J37" i="45" s="1"/>
  <c r="K37" i="45" s="1"/>
  <c r="M37" i="45" s="1"/>
  <c r="G38" i="45"/>
  <c r="L38" i="45" s="1"/>
  <c r="H38" i="45"/>
  <c r="I38" i="45" s="1"/>
  <c r="J38" i="45" s="1"/>
  <c r="K38" i="45" s="1"/>
  <c r="M38" i="45" s="1"/>
  <c r="G39" i="45"/>
  <c r="L39" i="45" s="1"/>
  <c r="H39" i="45"/>
  <c r="I39" i="45" s="1"/>
  <c r="J39" i="45" s="1"/>
  <c r="K39" i="45"/>
  <c r="M39" i="45" s="1"/>
  <c r="G40" i="45"/>
  <c r="L40" i="45" s="1"/>
  <c r="N40" i="45" s="1"/>
  <c r="E40" i="45" s="1"/>
  <c r="H40" i="45"/>
  <c r="I40" i="45"/>
  <c r="J40" i="45"/>
  <c r="K40" i="45" s="1"/>
  <c r="M40" i="45" s="1"/>
  <c r="G41" i="45"/>
  <c r="H41" i="45"/>
  <c r="I41" i="45"/>
  <c r="J41" i="45" s="1"/>
  <c r="K41" i="45" s="1"/>
  <c r="M41" i="45" s="1"/>
  <c r="G42" i="45"/>
  <c r="H42" i="45"/>
  <c r="I42" i="45"/>
  <c r="J42" i="45" s="1"/>
  <c r="K42" i="45" s="1"/>
  <c r="M42" i="45" s="1"/>
  <c r="G43" i="45"/>
  <c r="L43" i="45" s="1"/>
  <c r="N43" i="45" s="1"/>
  <c r="E43" i="45" s="1"/>
  <c r="H43" i="45"/>
  <c r="I43" i="45"/>
  <c r="J43" i="45"/>
  <c r="K43" i="45" s="1"/>
  <c r="M43" i="45" s="1"/>
  <c r="G44" i="45"/>
  <c r="H44" i="45"/>
  <c r="I44" i="45"/>
  <c r="J44" i="45"/>
  <c r="K44" i="45"/>
  <c r="M44" i="45" s="1"/>
  <c r="G45" i="45"/>
  <c r="H45" i="45"/>
  <c r="I45" i="45"/>
  <c r="J45" i="45"/>
  <c r="K45" i="45" s="1"/>
  <c r="M45" i="45"/>
  <c r="G46" i="45"/>
  <c r="H46" i="45"/>
  <c r="I46" i="45"/>
  <c r="J46" i="45" s="1"/>
  <c r="K46" i="45" s="1"/>
  <c r="M46" i="45"/>
  <c r="G47" i="45"/>
  <c r="H47" i="45"/>
  <c r="I47" i="45" s="1"/>
  <c r="J47" i="45" s="1"/>
  <c r="K47" i="45"/>
  <c r="G48" i="45"/>
  <c r="L48" i="45" s="1"/>
  <c r="N48" i="45" s="1"/>
  <c r="E48" i="45" s="1"/>
  <c r="H48" i="45"/>
  <c r="I48" i="45"/>
  <c r="J48" i="45"/>
  <c r="K48" i="45"/>
  <c r="M48" i="45"/>
  <c r="G49" i="45"/>
  <c r="H49" i="45"/>
  <c r="I49" i="45"/>
  <c r="J49" i="45"/>
  <c r="K49" i="45"/>
  <c r="M49" i="45"/>
  <c r="G50" i="45"/>
  <c r="H50" i="45"/>
  <c r="I50" i="45"/>
  <c r="J50" i="45"/>
  <c r="K50" i="45"/>
  <c r="M50" i="45"/>
  <c r="G51" i="45"/>
  <c r="L51" i="45" s="1"/>
  <c r="H51" i="45"/>
  <c r="I51" i="45" s="1"/>
  <c r="J51" i="45" s="1"/>
  <c r="K51" i="45" s="1"/>
  <c r="M51" i="45" s="1"/>
  <c r="G52" i="45"/>
  <c r="L52" i="45" s="1"/>
  <c r="H52" i="45"/>
  <c r="I52" i="45" s="1"/>
  <c r="J52" i="45" s="1"/>
  <c r="K52" i="45" s="1"/>
  <c r="M52" i="45" s="1"/>
  <c r="G53" i="45"/>
  <c r="H53" i="45"/>
  <c r="I53" i="45"/>
  <c r="J53" i="45" s="1"/>
  <c r="K53" i="45" s="1"/>
  <c r="M53" i="45" s="1"/>
  <c r="G54" i="45"/>
  <c r="H54" i="45"/>
  <c r="I54" i="45"/>
  <c r="J54" i="45" s="1"/>
  <c r="K54" i="45" s="1"/>
  <c r="M54" i="45" s="1"/>
  <c r="L54" i="45"/>
  <c r="G55" i="45"/>
  <c r="H55" i="45"/>
  <c r="I55" i="45" s="1"/>
  <c r="J55" i="45" s="1"/>
  <c r="K55" i="45"/>
  <c r="L55" i="45"/>
  <c r="N55" i="45" s="1"/>
  <c r="E55" i="45" s="1"/>
  <c r="M55" i="45"/>
  <c r="G56" i="45"/>
  <c r="H56" i="45"/>
  <c r="I56" i="45"/>
  <c r="J56" i="45"/>
  <c r="K56" i="45"/>
  <c r="M56" i="45" s="1"/>
  <c r="L56" i="45"/>
  <c r="N56" i="45" s="1"/>
  <c r="E56" i="45" s="1"/>
  <c r="G57" i="45"/>
  <c r="H57" i="45"/>
  <c r="I57" i="45"/>
  <c r="J57" i="45"/>
  <c r="K57" i="45"/>
  <c r="M57" i="45" s="1"/>
  <c r="G58" i="45"/>
  <c r="H58" i="45"/>
  <c r="I58" i="45"/>
  <c r="J58" i="45"/>
  <c r="K58" i="45"/>
  <c r="M58" i="45" s="1"/>
  <c r="G59" i="45"/>
  <c r="H59" i="45"/>
  <c r="I59" i="45"/>
  <c r="J59" i="45"/>
  <c r="K59" i="45"/>
  <c r="M59" i="45" s="1"/>
  <c r="L59" i="45"/>
  <c r="N59" i="45" s="1"/>
  <c r="E59" i="45" s="1"/>
  <c r="G60" i="45"/>
  <c r="H60" i="45"/>
  <c r="I60" i="45"/>
  <c r="J60" i="45"/>
  <c r="K60" i="45"/>
  <c r="M60" i="45"/>
  <c r="G61" i="45"/>
  <c r="H61" i="45"/>
  <c r="I61" i="45"/>
  <c r="J61" i="45"/>
  <c r="K61" i="45" s="1"/>
  <c r="M61" i="45"/>
  <c r="G62" i="45"/>
  <c r="H62" i="45"/>
  <c r="I62" i="45"/>
  <c r="J62" i="45" s="1"/>
  <c r="K62" i="45"/>
  <c r="M62" i="45"/>
  <c r="N55" i="47" l="1"/>
  <c r="E55" i="47" s="1"/>
  <c r="N34" i="47"/>
  <c r="E34" i="47" s="1"/>
  <c r="N52" i="47"/>
  <c r="E52" i="47" s="1"/>
  <c r="N13" i="47"/>
  <c r="E13" i="47" s="1"/>
  <c r="N11" i="47"/>
  <c r="E11" i="47" s="1"/>
  <c r="N40" i="47"/>
  <c r="E40" i="47" s="1"/>
  <c r="N60" i="47"/>
  <c r="E60" i="47" s="1"/>
  <c r="N35" i="47"/>
  <c r="E35" i="47" s="1"/>
  <c r="N15" i="47"/>
  <c r="E15" i="47" s="1"/>
  <c r="N53" i="47"/>
  <c r="E53" i="47" s="1"/>
  <c r="N38" i="47"/>
  <c r="E38" i="47" s="1"/>
  <c r="N24" i="47"/>
  <c r="E24" i="47" s="1"/>
  <c r="N29" i="47"/>
  <c r="E29" i="47" s="1"/>
  <c r="N42" i="47"/>
  <c r="E42" i="47" s="1"/>
  <c r="N28" i="47"/>
  <c r="E28" i="47" s="1"/>
  <c r="N37" i="47"/>
  <c r="E37" i="47" s="1"/>
  <c r="M36" i="46"/>
  <c r="N36" i="46" s="1"/>
  <c r="E36" i="46" s="1"/>
  <c r="M61" i="46"/>
  <c r="M52" i="46"/>
  <c r="M21" i="46"/>
  <c r="M22" i="46"/>
  <c r="N22" i="46" s="1"/>
  <c r="E22" i="46" s="1"/>
  <c r="M29" i="46"/>
  <c r="N29" i="46" s="1"/>
  <c r="E29" i="46" s="1"/>
  <c r="M13" i="46"/>
  <c r="N13" i="46" s="1"/>
  <c r="E13" i="46" s="1"/>
  <c r="M14" i="46"/>
  <c r="N14" i="46" s="1"/>
  <c r="E14" i="46" s="1"/>
  <c r="M38" i="46"/>
  <c r="N38" i="46" s="1"/>
  <c r="E38" i="46" s="1"/>
  <c r="M44" i="46"/>
  <c r="N44" i="46" s="1"/>
  <c r="E44" i="46" s="1"/>
  <c r="M30" i="46"/>
  <c r="N30" i="46" s="1"/>
  <c r="E30" i="46" s="1"/>
  <c r="M37" i="46"/>
  <c r="N37" i="46" s="1"/>
  <c r="E37" i="46" s="1"/>
  <c r="M62" i="46"/>
  <c r="N62" i="46" s="1"/>
  <c r="E62" i="46" s="1"/>
  <c r="M60" i="46"/>
  <c r="N60" i="46" s="1"/>
  <c r="E60" i="46" s="1"/>
  <c r="N52" i="46"/>
  <c r="E52" i="46" s="1"/>
  <c r="N12" i="46"/>
  <c r="E12" i="46" s="1"/>
  <c r="M33" i="46"/>
  <c r="M18" i="46"/>
  <c r="N18" i="46" s="1"/>
  <c r="E18" i="46" s="1"/>
  <c r="M35" i="46"/>
  <c r="N35" i="46" s="1"/>
  <c r="E35" i="46" s="1"/>
  <c r="M57" i="46"/>
  <c r="N57" i="46" s="1"/>
  <c r="E57" i="46" s="1"/>
  <c r="N54" i="46"/>
  <c r="E54" i="46" s="1"/>
  <c r="M34" i="46"/>
  <c r="N34" i="46" s="1"/>
  <c r="E34" i="46" s="1"/>
  <c r="N56" i="46"/>
  <c r="E56" i="46" s="1"/>
  <c r="M47" i="46"/>
  <c r="N47" i="46" s="1"/>
  <c r="E47" i="46" s="1"/>
  <c r="M17" i="46"/>
  <c r="N58" i="46"/>
  <c r="E58" i="46" s="1"/>
  <c r="N21" i="46"/>
  <c r="E21" i="46" s="1"/>
  <c r="M42" i="46"/>
  <c r="N42" i="46" s="1"/>
  <c r="E42" i="46" s="1"/>
  <c r="M23" i="46"/>
  <c r="N23" i="46" s="1"/>
  <c r="E23" i="46" s="1"/>
  <c r="M39" i="46"/>
  <c r="N39" i="46" s="1"/>
  <c r="E39" i="46" s="1"/>
  <c r="M41" i="46"/>
  <c r="N41" i="46" s="1"/>
  <c r="E41" i="46" s="1"/>
  <c r="M25" i="46"/>
  <c r="M26" i="46"/>
  <c r="N26" i="46" s="1"/>
  <c r="E26" i="46" s="1"/>
  <c r="M19" i="46"/>
  <c r="N19" i="46" s="1"/>
  <c r="E19" i="46" s="1"/>
  <c r="M20" i="46"/>
  <c r="N20" i="46" s="1"/>
  <c r="E20" i="46" s="1"/>
  <c r="N33" i="46"/>
  <c r="E33" i="46" s="1"/>
  <c r="M49" i="46"/>
  <c r="N49" i="46" s="1"/>
  <c r="E49" i="46" s="1"/>
  <c r="M31" i="46"/>
  <c r="N31" i="46" s="1"/>
  <c r="E31" i="46" s="1"/>
  <c r="M43" i="46"/>
  <c r="N43" i="46" s="1"/>
  <c r="E43" i="46" s="1"/>
  <c r="M54" i="46"/>
  <c r="N25" i="46"/>
  <c r="E25" i="46" s="1"/>
  <c r="M48" i="46"/>
  <c r="N48" i="46" s="1"/>
  <c r="E48" i="46" s="1"/>
  <c r="M46" i="46"/>
  <c r="N46" i="46" s="1"/>
  <c r="E46" i="46" s="1"/>
  <c r="M45" i="46"/>
  <c r="N45" i="46" s="1"/>
  <c r="E45" i="46" s="1"/>
  <c r="M15" i="46"/>
  <c r="N15" i="46" s="1"/>
  <c r="E15" i="46" s="1"/>
  <c r="M50" i="46"/>
  <c r="N50" i="46" s="1"/>
  <c r="E50" i="46" s="1"/>
  <c r="M27" i="46"/>
  <c r="N27" i="46" s="1"/>
  <c r="E27" i="46" s="1"/>
  <c r="M59" i="46"/>
  <c r="N59" i="46" s="1"/>
  <c r="E59" i="46" s="1"/>
  <c r="M24" i="46"/>
  <c r="N24" i="46" s="1"/>
  <c r="E24" i="46" s="1"/>
  <c r="M28" i="46"/>
  <c r="N28" i="46" s="1"/>
  <c r="E28" i="46" s="1"/>
  <c r="M53" i="46"/>
  <c r="N53" i="46" s="1"/>
  <c r="E53" i="46" s="1"/>
  <c r="M58" i="46"/>
  <c r="M32" i="46"/>
  <c r="N32" i="46" s="1"/>
  <c r="E32" i="46" s="1"/>
  <c r="M56" i="46"/>
  <c r="M12" i="46"/>
  <c r="M51" i="46"/>
  <c r="N51" i="46" s="1"/>
  <c r="E51" i="46" s="1"/>
  <c r="M40" i="46"/>
  <c r="N40" i="46" s="1"/>
  <c r="E40" i="46" s="1"/>
  <c r="M16" i="46"/>
  <c r="N16" i="46" s="1"/>
  <c r="E16" i="46" s="1"/>
  <c r="M55" i="46"/>
  <c r="N55" i="46" s="1"/>
  <c r="E55" i="46" s="1"/>
  <c r="N61" i="46"/>
  <c r="E61" i="46" s="1"/>
  <c r="M11" i="46"/>
  <c r="N11" i="46" s="1"/>
  <c r="E11" i="46" s="1"/>
  <c r="N17" i="46"/>
  <c r="E17" i="46" s="1"/>
  <c r="M10" i="46"/>
  <c r="N10" i="46" s="1"/>
  <c r="N39" i="45"/>
  <c r="E39" i="45" s="1"/>
  <c r="N24" i="45"/>
  <c r="E24" i="45" s="1"/>
  <c r="N54" i="45"/>
  <c r="E54" i="45" s="1"/>
  <c r="N52" i="45"/>
  <c r="E52" i="45" s="1"/>
  <c r="N38" i="45"/>
  <c r="E38" i="45" s="1"/>
  <c r="N23" i="45"/>
  <c r="E23" i="45" s="1"/>
  <c r="N15" i="45"/>
  <c r="E15" i="45" s="1"/>
  <c r="N57" i="45"/>
  <c r="E57" i="45" s="1"/>
  <c r="N51" i="45"/>
  <c r="E51" i="45" s="1"/>
  <c r="N37" i="45"/>
  <c r="E37" i="45" s="1"/>
  <c r="N27" i="45"/>
  <c r="E27" i="45" s="1"/>
  <c r="N34" i="45"/>
  <c r="E34" i="45" s="1"/>
  <c r="L13" i="45"/>
  <c r="N13" i="45" s="1"/>
  <c r="E13" i="45" s="1"/>
  <c r="L10" i="45"/>
  <c r="N10" i="45" s="1"/>
  <c r="L50" i="45"/>
  <c r="N50" i="45" s="1"/>
  <c r="E50" i="45" s="1"/>
  <c r="L49" i="45"/>
  <c r="N49" i="45" s="1"/>
  <c r="E49" i="45" s="1"/>
  <c r="L28" i="45"/>
  <c r="N28" i="45" s="1"/>
  <c r="E28" i="45" s="1"/>
  <c r="L11" i="45"/>
  <c r="N11" i="45" s="1"/>
  <c r="E11" i="45" s="1"/>
  <c r="M47" i="45"/>
  <c r="L46" i="45"/>
  <c r="N46" i="45" s="1"/>
  <c r="E46" i="45" s="1"/>
  <c r="M36" i="45"/>
  <c r="L29" i="45"/>
  <c r="N29" i="45" s="1"/>
  <c r="E29" i="45" s="1"/>
  <c r="L26" i="45"/>
  <c r="N26" i="45" s="1"/>
  <c r="E26" i="45" s="1"/>
  <c r="L25" i="45"/>
  <c r="N25" i="45" s="1"/>
  <c r="E25" i="45" s="1"/>
  <c r="M24" i="45"/>
  <c r="L47" i="45"/>
  <c r="L44" i="45"/>
  <c r="N44" i="45" s="1"/>
  <c r="E44" i="45" s="1"/>
  <c r="L22" i="45"/>
  <c r="N22" i="45" s="1"/>
  <c r="E22" i="45" s="1"/>
  <c r="L45" i="45"/>
  <c r="N45" i="45" s="1"/>
  <c r="E45" i="45" s="1"/>
  <c r="L42" i="45"/>
  <c r="N42" i="45" s="1"/>
  <c r="E42" i="45" s="1"/>
  <c r="L41" i="45"/>
  <c r="N41" i="45" s="1"/>
  <c r="E41" i="45" s="1"/>
  <c r="L20" i="45"/>
  <c r="N20" i="45" s="1"/>
  <c r="E20" i="45" s="1"/>
  <c r="L60" i="45"/>
  <c r="N60" i="45" s="1"/>
  <c r="E60" i="45" s="1"/>
  <c r="L21" i="45"/>
  <c r="N21" i="45" s="1"/>
  <c r="E21" i="45" s="1"/>
  <c r="L18" i="45"/>
  <c r="N18" i="45" s="1"/>
  <c r="E18" i="45" s="1"/>
  <c r="L17" i="45"/>
  <c r="N17" i="45" s="1"/>
  <c r="E17" i="45" s="1"/>
  <c r="L62" i="45"/>
  <c r="N62" i="45" s="1"/>
  <c r="E62" i="45" s="1"/>
  <c r="L61" i="45"/>
  <c r="N61" i="45" s="1"/>
  <c r="E61" i="45" s="1"/>
  <c r="L53" i="45"/>
  <c r="N53" i="45" s="1"/>
  <c r="E53" i="45" s="1"/>
  <c r="L31" i="45"/>
  <c r="N31" i="45" s="1"/>
  <c r="E31" i="45" s="1"/>
  <c r="M11" i="45"/>
  <c r="L58" i="45"/>
  <c r="N58" i="45" s="1"/>
  <c r="E58" i="45" s="1"/>
  <c r="L36" i="45"/>
  <c r="N36" i="45" s="1"/>
  <c r="E36" i="45" s="1"/>
  <c r="B6" i="44"/>
  <c r="B7" i="44"/>
  <c r="E10" i="44"/>
  <c r="G10" i="44"/>
  <c r="I6" i="44" s="1"/>
  <c r="H10" i="44"/>
  <c r="I10" i="44"/>
  <c r="J10" i="44" s="1"/>
  <c r="K10" i="44" s="1"/>
  <c r="G11" i="44"/>
  <c r="L11" i="44" s="1"/>
  <c r="H11" i="44"/>
  <c r="I11" i="44" s="1"/>
  <c r="J11" i="44" s="1"/>
  <c r="K11" i="44" s="1"/>
  <c r="G12" i="44"/>
  <c r="H12" i="44"/>
  <c r="I12" i="44"/>
  <c r="J12" i="44" s="1"/>
  <c r="K12" i="44" s="1"/>
  <c r="G13" i="44"/>
  <c r="H13" i="44"/>
  <c r="I13" i="44" s="1"/>
  <c r="J13" i="44" s="1"/>
  <c r="K13" i="44" s="1"/>
  <c r="G14" i="44"/>
  <c r="H14" i="44"/>
  <c r="I14" i="44" s="1"/>
  <c r="J14" i="44" s="1"/>
  <c r="K14" i="44" s="1"/>
  <c r="L14" i="44"/>
  <c r="G15" i="44"/>
  <c r="H15" i="44"/>
  <c r="I15" i="44"/>
  <c r="J15" i="44"/>
  <c r="K15" i="44"/>
  <c r="L15" i="44"/>
  <c r="G16" i="44"/>
  <c r="H16" i="44"/>
  <c r="I16" i="44"/>
  <c r="J16" i="44"/>
  <c r="K16" i="44" s="1"/>
  <c r="G17" i="44"/>
  <c r="H17" i="44"/>
  <c r="I17" i="44"/>
  <c r="J17" i="44"/>
  <c r="K17" i="44" s="1"/>
  <c r="G18" i="44"/>
  <c r="L18" i="44" s="1"/>
  <c r="H18" i="44"/>
  <c r="I18" i="44"/>
  <c r="J18" i="44" s="1"/>
  <c r="K18" i="44" s="1"/>
  <c r="G19" i="44"/>
  <c r="H19" i="44"/>
  <c r="I19" i="44" s="1"/>
  <c r="J19" i="44" s="1"/>
  <c r="K19" i="44" s="1"/>
  <c r="G20" i="44"/>
  <c r="L20" i="44" s="1"/>
  <c r="H20" i="44"/>
  <c r="I20" i="44"/>
  <c r="J20" i="44" s="1"/>
  <c r="K20" i="44" s="1"/>
  <c r="G21" i="44"/>
  <c r="H21" i="44"/>
  <c r="I21" i="44" s="1"/>
  <c r="J21" i="44" s="1"/>
  <c r="K21" i="44" s="1"/>
  <c r="G22" i="44"/>
  <c r="H22" i="44"/>
  <c r="I22" i="44" s="1"/>
  <c r="J22" i="44" s="1"/>
  <c r="K22" i="44" s="1"/>
  <c r="L22" i="44"/>
  <c r="G23" i="44"/>
  <c r="H23" i="44"/>
  <c r="I23" i="44"/>
  <c r="J23" i="44"/>
  <c r="K23" i="44"/>
  <c r="L23" i="44"/>
  <c r="G24" i="44"/>
  <c r="H24" i="44"/>
  <c r="I24" i="44"/>
  <c r="J24" i="44"/>
  <c r="K24" i="44"/>
  <c r="G25" i="44"/>
  <c r="H25" i="44"/>
  <c r="I25" i="44"/>
  <c r="J25" i="44" s="1"/>
  <c r="K25" i="44" s="1"/>
  <c r="G26" i="44"/>
  <c r="L26" i="44" s="1"/>
  <c r="H26" i="44"/>
  <c r="I26" i="44"/>
  <c r="J26" i="44" s="1"/>
  <c r="K26" i="44" s="1"/>
  <c r="G27" i="44"/>
  <c r="L27" i="44" s="1"/>
  <c r="H27" i="44"/>
  <c r="I27" i="44" s="1"/>
  <c r="J27" i="44" s="1"/>
  <c r="K27" i="44" s="1"/>
  <c r="G28" i="44"/>
  <c r="L28" i="44" s="1"/>
  <c r="H28" i="44"/>
  <c r="I28" i="44"/>
  <c r="J28" i="44" s="1"/>
  <c r="K28" i="44" s="1"/>
  <c r="G29" i="44"/>
  <c r="H29" i="44"/>
  <c r="I29" i="44" s="1"/>
  <c r="J29" i="44" s="1"/>
  <c r="K29" i="44" s="1"/>
  <c r="G30" i="44"/>
  <c r="H30" i="44"/>
  <c r="I30" i="44" s="1"/>
  <c r="J30" i="44" s="1"/>
  <c r="K30" i="44" s="1"/>
  <c r="G31" i="44"/>
  <c r="H31" i="44"/>
  <c r="I31" i="44"/>
  <c r="J31" i="44"/>
  <c r="K31" i="44"/>
  <c r="L31" i="44"/>
  <c r="G32" i="44"/>
  <c r="H32" i="44"/>
  <c r="I32" i="44"/>
  <c r="J32" i="44"/>
  <c r="K32" i="44"/>
  <c r="G33" i="44"/>
  <c r="H33" i="44"/>
  <c r="I33" i="44"/>
  <c r="J33" i="44" s="1"/>
  <c r="K33" i="44" s="1"/>
  <c r="G34" i="44"/>
  <c r="L34" i="44" s="1"/>
  <c r="H34" i="44"/>
  <c r="I34" i="44" s="1"/>
  <c r="J34" i="44" s="1"/>
  <c r="K34" i="44" s="1"/>
  <c r="G35" i="44"/>
  <c r="L35" i="44" s="1"/>
  <c r="H35" i="44"/>
  <c r="I35" i="44" s="1"/>
  <c r="J35" i="44" s="1"/>
  <c r="K35" i="44" s="1"/>
  <c r="G36" i="44"/>
  <c r="L36" i="44" s="1"/>
  <c r="H36" i="44"/>
  <c r="I36" i="44"/>
  <c r="J36" i="44" s="1"/>
  <c r="K36" i="44" s="1"/>
  <c r="G37" i="44"/>
  <c r="H37" i="44"/>
  <c r="I37" i="44" s="1"/>
  <c r="J37" i="44" s="1"/>
  <c r="K37" i="44" s="1"/>
  <c r="G38" i="44"/>
  <c r="H38" i="44"/>
  <c r="I38" i="44" s="1"/>
  <c r="J38" i="44" s="1"/>
  <c r="K38" i="44" s="1"/>
  <c r="L38" i="44"/>
  <c r="G39" i="44"/>
  <c r="H39" i="44"/>
  <c r="I39" i="44"/>
  <c r="J39" i="44"/>
  <c r="K39" i="44"/>
  <c r="L39" i="44"/>
  <c r="G40" i="44"/>
  <c r="H40" i="44"/>
  <c r="I40" i="44"/>
  <c r="J40" i="44"/>
  <c r="K40" i="44"/>
  <c r="G41" i="44"/>
  <c r="H41" i="44"/>
  <c r="I41" i="44"/>
  <c r="J41" i="44"/>
  <c r="K41" i="44" s="1"/>
  <c r="G42" i="44"/>
  <c r="L42" i="44" s="1"/>
  <c r="H42" i="44"/>
  <c r="I42" i="44"/>
  <c r="J42" i="44" s="1"/>
  <c r="K42" i="44" s="1"/>
  <c r="G43" i="44"/>
  <c r="L43" i="44" s="1"/>
  <c r="H43" i="44"/>
  <c r="I43" i="44" s="1"/>
  <c r="J43" i="44" s="1"/>
  <c r="K43" i="44" s="1"/>
  <c r="G44" i="44"/>
  <c r="L44" i="44" s="1"/>
  <c r="H44" i="44"/>
  <c r="I44" i="44"/>
  <c r="J44" i="44" s="1"/>
  <c r="K44" i="44" s="1"/>
  <c r="G45" i="44"/>
  <c r="H45" i="44"/>
  <c r="I45" i="44" s="1"/>
  <c r="J45" i="44" s="1"/>
  <c r="K45" i="44" s="1"/>
  <c r="G46" i="44"/>
  <c r="H46" i="44"/>
  <c r="I46" i="44" s="1"/>
  <c r="J46" i="44" s="1"/>
  <c r="K46" i="44" s="1"/>
  <c r="L46" i="44"/>
  <c r="G47" i="44"/>
  <c r="H47" i="44"/>
  <c r="I47" i="44"/>
  <c r="J47" i="44"/>
  <c r="K47" i="44"/>
  <c r="L47" i="44"/>
  <c r="G48" i="44"/>
  <c r="H48" i="44"/>
  <c r="I48" i="44"/>
  <c r="J48" i="44"/>
  <c r="K48" i="44" s="1"/>
  <c r="G49" i="44"/>
  <c r="H49" i="44"/>
  <c r="I49" i="44"/>
  <c r="J49" i="44"/>
  <c r="K49" i="44" s="1"/>
  <c r="G50" i="44"/>
  <c r="L50" i="44" s="1"/>
  <c r="H50" i="44"/>
  <c r="I50" i="44"/>
  <c r="J50" i="44" s="1"/>
  <c r="K50" i="44" s="1"/>
  <c r="G51" i="44"/>
  <c r="L51" i="44" s="1"/>
  <c r="H51" i="44"/>
  <c r="I51" i="44" s="1"/>
  <c r="J51" i="44" s="1"/>
  <c r="K51" i="44" s="1"/>
  <c r="G52" i="44"/>
  <c r="L52" i="44" s="1"/>
  <c r="H52" i="44"/>
  <c r="I52" i="44"/>
  <c r="J52" i="44" s="1"/>
  <c r="K52" i="44" s="1"/>
  <c r="G53" i="44"/>
  <c r="H53" i="44"/>
  <c r="I53" i="44" s="1"/>
  <c r="J53" i="44" s="1"/>
  <c r="K53" i="44" s="1"/>
  <c r="G54" i="44"/>
  <c r="H54" i="44"/>
  <c r="I54" i="44"/>
  <c r="J54" i="44"/>
  <c r="K54" i="44"/>
  <c r="L54" i="44"/>
  <c r="G55" i="44"/>
  <c r="H55" i="44"/>
  <c r="I55" i="44"/>
  <c r="J55" i="44"/>
  <c r="K55" i="44"/>
  <c r="L55" i="44"/>
  <c r="G56" i="44"/>
  <c r="L56" i="44" s="1"/>
  <c r="H56" i="44"/>
  <c r="I56" i="44"/>
  <c r="J56" i="44"/>
  <c r="K56" i="44"/>
  <c r="G57" i="44"/>
  <c r="H57" i="44"/>
  <c r="I57" i="44" s="1"/>
  <c r="J57" i="44" s="1"/>
  <c r="K57" i="44" s="1"/>
  <c r="G58" i="44"/>
  <c r="L58" i="44" s="1"/>
  <c r="H58" i="44"/>
  <c r="I58" i="44"/>
  <c r="J58" i="44" s="1"/>
  <c r="K58" i="44" s="1"/>
  <c r="G59" i="44"/>
  <c r="L59" i="44" s="1"/>
  <c r="H59" i="44"/>
  <c r="I59" i="44" s="1"/>
  <c r="J59" i="44" s="1"/>
  <c r="K59" i="44" s="1"/>
  <c r="G60" i="44"/>
  <c r="L60" i="44" s="1"/>
  <c r="H60" i="44"/>
  <c r="I60" i="44"/>
  <c r="J60" i="44" s="1"/>
  <c r="K60" i="44" s="1"/>
  <c r="G61" i="44"/>
  <c r="H61" i="44"/>
  <c r="I61" i="44" s="1"/>
  <c r="J61" i="44" s="1"/>
  <c r="K61" i="44" s="1"/>
  <c r="L61" i="44"/>
  <c r="G62" i="44"/>
  <c r="H62" i="44"/>
  <c r="I62" i="44"/>
  <c r="J62" i="44"/>
  <c r="K62" i="44"/>
  <c r="L62" i="44"/>
  <c r="N47" i="45" l="1"/>
  <c r="E47" i="45" s="1"/>
  <c r="M48" i="44"/>
  <c r="M33" i="44"/>
  <c r="M52" i="44"/>
  <c r="N52" i="44" s="1"/>
  <c r="E52" i="44" s="1"/>
  <c r="M42" i="44"/>
  <c r="N42" i="44" s="1"/>
  <c r="E42" i="44" s="1"/>
  <c r="M27" i="44"/>
  <c r="N27" i="44" s="1"/>
  <c r="E27" i="44" s="1"/>
  <c r="M12" i="44"/>
  <c r="L16" i="44"/>
  <c r="L24" i="44"/>
  <c r="L32" i="44"/>
  <c r="L40" i="44"/>
  <c r="L48" i="44"/>
  <c r="L17" i="44"/>
  <c r="L25" i="44"/>
  <c r="L33" i="44"/>
  <c r="N33" i="44" s="1"/>
  <c r="E33" i="44" s="1"/>
  <c r="L41" i="44"/>
  <c r="L49" i="44"/>
  <c r="L57" i="44"/>
  <c r="L13" i="44"/>
  <c r="L29" i="44"/>
  <c r="L37" i="44"/>
  <c r="L53" i="44"/>
  <c r="L45" i="44"/>
  <c r="L21" i="44"/>
  <c r="M11" i="44"/>
  <c r="N11" i="44" s="1"/>
  <c r="E11" i="44" s="1"/>
  <c r="M40" i="44"/>
  <c r="I7" i="44"/>
  <c r="M30" i="44" s="1"/>
  <c r="M49" i="44"/>
  <c r="M32" i="44"/>
  <c r="M36" i="44"/>
  <c r="N36" i="44" s="1"/>
  <c r="E36" i="44" s="1"/>
  <c r="M26" i="44"/>
  <c r="N26" i="44" s="1"/>
  <c r="E26" i="44" s="1"/>
  <c r="M19" i="44"/>
  <c r="L12" i="44"/>
  <c r="M31" i="44"/>
  <c r="N31" i="44" s="1"/>
  <c r="E31" i="44" s="1"/>
  <c r="M35" i="44"/>
  <c r="N35" i="44" s="1"/>
  <c r="E35" i="44" s="1"/>
  <c r="M23" i="44"/>
  <c r="N23" i="44" s="1"/>
  <c r="E23" i="44" s="1"/>
  <c r="M41" i="44"/>
  <c r="M39" i="44"/>
  <c r="N39" i="44" s="1"/>
  <c r="E39" i="44" s="1"/>
  <c r="L30" i="44"/>
  <c r="L19" i="44"/>
  <c r="L10" i="44"/>
  <c r="B6" i="43"/>
  <c r="B7" i="43"/>
  <c r="E10" i="43"/>
  <c r="G10" i="43"/>
  <c r="H10" i="43"/>
  <c r="I10" i="43"/>
  <c r="J10" i="43" s="1"/>
  <c r="K10" i="43" s="1"/>
  <c r="G11" i="43"/>
  <c r="H11" i="43"/>
  <c r="I11" i="43" s="1"/>
  <c r="J11" i="43" s="1"/>
  <c r="K11" i="43" s="1"/>
  <c r="G12" i="43"/>
  <c r="H12" i="43"/>
  <c r="I12" i="43"/>
  <c r="J12" i="43" s="1"/>
  <c r="K12" i="43" s="1"/>
  <c r="G13" i="43"/>
  <c r="H13" i="43"/>
  <c r="I13" i="43" s="1"/>
  <c r="J13" i="43" s="1"/>
  <c r="K13" i="43"/>
  <c r="G14" i="43"/>
  <c r="H14" i="43"/>
  <c r="I14" i="43"/>
  <c r="J14" i="43"/>
  <c r="K14" i="43"/>
  <c r="G15" i="43"/>
  <c r="H15" i="43"/>
  <c r="I15" i="43"/>
  <c r="J15" i="43"/>
  <c r="K15" i="43"/>
  <c r="G16" i="43"/>
  <c r="H16" i="43"/>
  <c r="I16" i="43"/>
  <c r="J16" i="43"/>
  <c r="K16" i="43"/>
  <c r="G17" i="43"/>
  <c r="H17" i="43"/>
  <c r="I17" i="43" s="1"/>
  <c r="J17" i="43" s="1"/>
  <c r="K17" i="43" s="1"/>
  <c r="G18" i="43"/>
  <c r="H18" i="43"/>
  <c r="I18" i="43"/>
  <c r="J18" i="43" s="1"/>
  <c r="K18" i="43" s="1"/>
  <c r="G19" i="43"/>
  <c r="H19" i="43"/>
  <c r="I19" i="43" s="1"/>
  <c r="J19" i="43"/>
  <c r="K19" i="43" s="1"/>
  <c r="G20" i="43"/>
  <c r="H20" i="43"/>
  <c r="I20" i="43"/>
  <c r="J20" i="43" s="1"/>
  <c r="K20" i="43" s="1"/>
  <c r="G21" i="43"/>
  <c r="H21" i="43"/>
  <c r="I21" i="43" s="1"/>
  <c r="J21" i="43" s="1"/>
  <c r="K21" i="43" s="1"/>
  <c r="G22" i="43"/>
  <c r="H22" i="43"/>
  <c r="I22" i="43"/>
  <c r="J22" i="43"/>
  <c r="K22" i="43" s="1"/>
  <c r="G23" i="43"/>
  <c r="H23" i="43"/>
  <c r="I23" i="43"/>
  <c r="J23" i="43" s="1"/>
  <c r="K23" i="43" s="1"/>
  <c r="G24" i="43"/>
  <c r="H24" i="43"/>
  <c r="I24" i="43"/>
  <c r="J24" i="43" s="1"/>
  <c r="K24" i="43" s="1"/>
  <c r="G25" i="43"/>
  <c r="H25" i="43"/>
  <c r="I25" i="43"/>
  <c r="J25" i="43"/>
  <c r="K25" i="43" s="1"/>
  <c r="G26" i="43"/>
  <c r="H26" i="43"/>
  <c r="I26" i="43"/>
  <c r="J26" i="43" s="1"/>
  <c r="K26" i="43"/>
  <c r="G27" i="43"/>
  <c r="H27" i="43"/>
  <c r="I27" i="43" s="1"/>
  <c r="J27" i="43" s="1"/>
  <c r="K27" i="43" s="1"/>
  <c r="G28" i="43"/>
  <c r="H28" i="43"/>
  <c r="I28" i="43"/>
  <c r="J28" i="43" s="1"/>
  <c r="K28" i="43" s="1"/>
  <c r="G29" i="43"/>
  <c r="H29" i="43"/>
  <c r="I29" i="43" s="1"/>
  <c r="J29" i="43" s="1"/>
  <c r="K29" i="43"/>
  <c r="G30" i="43"/>
  <c r="H30" i="43"/>
  <c r="I30" i="43"/>
  <c r="J30" i="43"/>
  <c r="K30" i="43"/>
  <c r="G31" i="43"/>
  <c r="H31" i="43"/>
  <c r="I31" i="43"/>
  <c r="J31" i="43"/>
  <c r="K31" i="43"/>
  <c r="G32" i="43"/>
  <c r="H32" i="43"/>
  <c r="I32" i="43"/>
  <c r="J32" i="43"/>
  <c r="K32" i="43"/>
  <c r="G33" i="43"/>
  <c r="H33" i="43"/>
  <c r="I33" i="43" s="1"/>
  <c r="J33" i="43" s="1"/>
  <c r="K33" i="43" s="1"/>
  <c r="G34" i="43"/>
  <c r="H34" i="43"/>
  <c r="I34" i="43"/>
  <c r="J34" i="43" s="1"/>
  <c r="K34" i="43" s="1"/>
  <c r="G35" i="43"/>
  <c r="H35" i="43"/>
  <c r="I35" i="43" s="1"/>
  <c r="J35" i="43"/>
  <c r="K35" i="43" s="1"/>
  <c r="G36" i="43"/>
  <c r="H36" i="43"/>
  <c r="I36" i="43"/>
  <c r="J36" i="43" s="1"/>
  <c r="K36" i="43" s="1"/>
  <c r="G37" i="43"/>
  <c r="H37" i="43"/>
  <c r="I37" i="43" s="1"/>
  <c r="J37" i="43" s="1"/>
  <c r="K37" i="43" s="1"/>
  <c r="G38" i="43"/>
  <c r="H38" i="43"/>
  <c r="I38" i="43"/>
  <c r="J38" i="43"/>
  <c r="K38" i="43" s="1"/>
  <c r="G39" i="43"/>
  <c r="H39" i="43"/>
  <c r="I39" i="43"/>
  <c r="J39" i="43" s="1"/>
  <c r="K39" i="43" s="1"/>
  <c r="G40" i="43"/>
  <c r="H40" i="43"/>
  <c r="I40" i="43"/>
  <c r="J40" i="43" s="1"/>
  <c r="K40" i="43" s="1"/>
  <c r="G41" i="43"/>
  <c r="H41" i="43"/>
  <c r="I41" i="43"/>
  <c r="J41" i="43"/>
  <c r="K41" i="43" s="1"/>
  <c r="G42" i="43"/>
  <c r="H42" i="43"/>
  <c r="I42" i="43"/>
  <c r="J42" i="43" s="1"/>
  <c r="K42" i="43"/>
  <c r="G43" i="43"/>
  <c r="H43" i="43"/>
  <c r="I43" i="43" s="1"/>
  <c r="J43" i="43" s="1"/>
  <c r="K43" i="43" s="1"/>
  <c r="G44" i="43"/>
  <c r="H44" i="43"/>
  <c r="I44" i="43"/>
  <c r="J44" i="43" s="1"/>
  <c r="K44" i="43" s="1"/>
  <c r="G45" i="43"/>
  <c r="H45" i="43"/>
  <c r="I45" i="43" s="1"/>
  <c r="J45" i="43" s="1"/>
  <c r="K45" i="43"/>
  <c r="G46" i="43"/>
  <c r="H46" i="43"/>
  <c r="I46" i="43"/>
  <c r="J46" i="43"/>
  <c r="K46" i="43"/>
  <c r="G47" i="43"/>
  <c r="H47" i="43"/>
  <c r="I47" i="43"/>
  <c r="J47" i="43"/>
  <c r="K47" i="43"/>
  <c r="G48" i="43"/>
  <c r="H48" i="43"/>
  <c r="I48" i="43"/>
  <c r="J48" i="43"/>
  <c r="K48" i="43"/>
  <c r="G49" i="43"/>
  <c r="H49" i="43"/>
  <c r="I49" i="43" s="1"/>
  <c r="J49" i="43" s="1"/>
  <c r="K49" i="43" s="1"/>
  <c r="G50" i="43"/>
  <c r="H50" i="43"/>
  <c r="I50" i="43"/>
  <c r="J50" i="43" s="1"/>
  <c r="K50" i="43" s="1"/>
  <c r="G51" i="43"/>
  <c r="H51" i="43"/>
  <c r="I51" i="43" s="1"/>
  <c r="J51" i="43"/>
  <c r="K51" i="43" s="1"/>
  <c r="G52" i="43"/>
  <c r="H52" i="43"/>
  <c r="I52" i="43"/>
  <c r="J52" i="43" s="1"/>
  <c r="K52" i="43" s="1"/>
  <c r="G53" i="43"/>
  <c r="H53" i="43"/>
  <c r="I53" i="43" s="1"/>
  <c r="J53" i="43" s="1"/>
  <c r="K53" i="43" s="1"/>
  <c r="G54" i="43"/>
  <c r="H54" i="43"/>
  <c r="I54" i="43"/>
  <c r="J54" i="43"/>
  <c r="K54" i="43" s="1"/>
  <c r="G55" i="43"/>
  <c r="H55" i="43"/>
  <c r="I55" i="43"/>
  <c r="J55" i="43" s="1"/>
  <c r="K55" i="43" s="1"/>
  <c r="G56" i="43"/>
  <c r="H56" i="43"/>
  <c r="I56" i="43"/>
  <c r="J56" i="43" s="1"/>
  <c r="K56" i="43" s="1"/>
  <c r="G57" i="43"/>
  <c r="H57" i="43"/>
  <c r="I57" i="43"/>
  <c r="J57" i="43"/>
  <c r="K57" i="43" s="1"/>
  <c r="G58" i="43"/>
  <c r="H58" i="43"/>
  <c r="I58" i="43"/>
  <c r="J58" i="43" s="1"/>
  <c r="K58" i="43"/>
  <c r="G59" i="43"/>
  <c r="H59" i="43"/>
  <c r="I59" i="43" s="1"/>
  <c r="J59" i="43" s="1"/>
  <c r="K59" i="43" s="1"/>
  <c r="G60" i="43"/>
  <c r="H60" i="43"/>
  <c r="I60" i="43"/>
  <c r="J60" i="43" s="1"/>
  <c r="K60" i="43" s="1"/>
  <c r="G61" i="43"/>
  <c r="H61" i="43"/>
  <c r="I61" i="43" s="1"/>
  <c r="J61" i="43"/>
  <c r="K61" i="43" s="1"/>
  <c r="G62" i="43"/>
  <c r="H62" i="43"/>
  <c r="I62" i="43"/>
  <c r="J62" i="43"/>
  <c r="K62" i="43" s="1"/>
  <c r="N30" i="44" l="1"/>
  <c r="E30" i="44" s="1"/>
  <c r="N37" i="44"/>
  <c r="E37" i="44" s="1"/>
  <c r="N48" i="44"/>
  <c r="E48" i="44" s="1"/>
  <c r="M18" i="44"/>
  <c r="N18" i="44" s="1"/>
  <c r="E18" i="44" s="1"/>
  <c r="M57" i="44"/>
  <c r="N57" i="44" s="1"/>
  <c r="E57" i="44" s="1"/>
  <c r="M28" i="44"/>
  <c r="N28" i="44" s="1"/>
  <c r="E28" i="44" s="1"/>
  <c r="M51" i="44"/>
  <c r="N51" i="44" s="1"/>
  <c r="E51" i="44" s="1"/>
  <c r="M10" i="44"/>
  <c r="M50" i="44"/>
  <c r="N50" i="44" s="1"/>
  <c r="E50" i="44" s="1"/>
  <c r="N40" i="44"/>
  <c r="E40" i="44" s="1"/>
  <c r="M44" i="44"/>
  <c r="N44" i="44" s="1"/>
  <c r="E44" i="44" s="1"/>
  <c r="M25" i="44"/>
  <c r="N25" i="44" s="1"/>
  <c r="E25" i="44" s="1"/>
  <c r="M13" i="44"/>
  <c r="N13" i="44" s="1"/>
  <c r="E13" i="44" s="1"/>
  <c r="N32" i="44"/>
  <c r="E32" i="44" s="1"/>
  <c r="M34" i="44"/>
  <c r="N34" i="44" s="1"/>
  <c r="E34" i="44" s="1"/>
  <c r="M21" i="44"/>
  <c r="M53" i="44"/>
  <c r="N53" i="44" s="1"/>
  <c r="E53" i="44" s="1"/>
  <c r="M46" i="44"/>
  <c r="N46" i="44" s="1"/>
  <c r="E46" i="44" s="1"/>
  <c r="M60" i="44"/>
  <c r="N60" i="44" s="1"/>
  <c r="E60" i="44" s="1"/>
  <c r="M54" i="44"/>
  <c r="N54" i="44" s="1"/>
  <c r="E54" i="44" s="1"/>
  <c r="M29" i="44"/>
  <c r="N29" i="44" s="1"/>
  <c r="E29" i="44" s="1"/>
  <c r="M37" i="44"/>
  <c r="M22" i="44"/>
  <c r="N22" i="44" s="1"/>
  <c r="E22" i="44" s="1"/>
  <c r="M38" i="44"/>
  <c r="N38" i="44" s="1"/>
  <c r="E38" i="44" s="1"/>
  <c r="M61" i="44"/>
  <c r="N61" i="44" s="1"/>
  <c r="E61" i="44" s="1"/>
  <c r="M62" i="44"/>
  <c r="N62" i="44" s="1"/>
  <c r="E62" i="44" s="1"/>
  <c r="M14" i="44"/>
  <c r="N14" i="44" s="1"/>
  <c r="E14" i="44" s="1"/>
  <c r="M59" i="44"/>
  <c r="N59" i="44" s="1"/>
  <c r="E59" i="44" s="1"/>
  <c r="N10" i="44"/>
  <c r="M24" i="44"/>
  <c r="M55" i="44"/>
  <c r="N55" i="44" s="1"/>
  <c r="E55" i="44" s="1"/>
  <c r="M56" i="44"/>
  <c r="N56" i="44" s="1"/>
  <c r="E56" i="44" s="1"/>
  <c r="M15" i="44"/>
  <c r="N15" i="44" s="1"/>
  <c r="E15" i="44" s="1"/>
  <c r="N49" i="44"/>
  <c r="E49" i="44" s="1"/>
  <c r="N24" i="44"/>
  <c r="E24" i="44" s="1"/>
  <c r="M17" i="44"/>
  <c r="N17" i="44" s="1"/>
  <c r="E17" i="44" s="1"/>
  <c r="M58" i="44"/>
  <c r="N58" i="44" s="1"/>
  <c r="E58" i="44" s="1"/>
  <c r="M43" i="44"/>
  <c r="N43" i="44" s="1"/>
  <c r="E43" i="44" s="1"/>
  <c r="N19" i="44"/>
  <c r="E19" i="44" s="1"/>
  <c r="N12" i="44"/>
  <c r="E12" i="44" s="1"/>
  <c r="M47" i="44"/>
  <c r="N47" i="44" s="1"/>
  <c r="E47" i="44" s="1"/>
  <c r="N21" i="44"/>
  <c r="E21" i="44" s="1"/>
  <c r="N41" i="44"/>
  <c r="E41" i="44" s="1"/>
  <c r="M20" i="44"/>
  <c r="N20" i="44" s="1"/>
  <c r="E20" i="44" s="1"/>
  <c r="M16" i="44"/>
  <c r="N16" i="44" s="1"/>
  <c r="E16" i="44" s="1"/>
  <c r="M45" i="44"/>
  <c r="N45" i="44" s="1"/>
  <c r="E45" i="44" s="1"/>
  <c r="M61" i="43"/>
  <c r="M46" i="43"/>
  <c r="M44" i="43"/>
  <c r="M53" i="43"/>
  <c r="M22" i="43"/>
  <c r="M13" i="43"/>
  <c r="M24" i="43"/>
  <c r="L60" i="43"/>
  <c r="N60" i="43" s="1"/>
  <c r="E60" i="43" s="1"/>
  <c r="M49" i="43"/>
  <c r="L22" i="43"/>
  <c r="M14" i="43"/>
  <c r="M17" i="43"/>
  <c r="M50" i="43"/>
  <c r="M55" i="43"/>
  <c r="M43" i="43"/>
  <c r="M29" i="43"/>
  <c r="M59" i="43"/>
  <c r="M45" i="43"/>
  <c r="M40" i="43"/>
  <c r="M21" i="43"/>
  <c r="M18" i="43"/>
  <c r="M56" i="43"/>
  <c r="M39" i="43"/>
  <c r="M60" i="43"/>
  <c r="L44" i="43"/>
  <c r="N44" i="43" s="1"/>
  <c r="E44" i="43" s="1"/>
  <c r="M62" i="43"/>
  <c r="L62" i="43"/>
  <c r="N62" i="43" s="1"/>
  <c r="E62" i="43" s="1"/>
  <c r="M23" i="43"/>
  <c r="L59" i="43"/>
  <c r="N59" i="43" s="1"/>
  <c r="E59" i="43" s="1"/>
  <c r="M47" i="43"/>
  <c r="M31" i="43"/>
  <c r="I7" i="43"/>
  <c r="M10" i="43"/>
  <c r="M26" i="43"/>
  <c r="L51" i="43"/>
  <c r="L35" i="43"/>
  <c r="L19" i="43"/>
  <c r="I6" i="43"/>
  <c r="L28" i="43" s="1"/>
  <c r="M15" i="43"/>
  <c r="M58" i="43"/>
  <c r="L58" i="43"/>
  <c r="N58" i="43" s="1"/>
  <c r="E58" i="43" s="1"/>
  <c r="L48" i="43"/>
  <c r="L42" i="43"/>
  <c r="N42" i="43" s="1"/>
  <c r="E42" i="43" s="1"/>
  <c r="L32" i="43"/>
  <c r="M57" i="43"/>
  <c r="M41" i="43"/>
  <c r="M25" i="43"/>
  <c r="L50" i="43"/>
  <c r="N50" i="43" s="1"/>
  <c r="E50" i="43" s="1"/>
  <c r="L40" i="43"/>
  <c r="N40" i="43" s="1"/>
  <c r="E40" i="43" s="1"/>
  <c r="M42" i="43"/>
  <c r="L11" i="43"/>
  <c r="B6" i="42"/>
  <c r="B7" i="42"/>
  <c r="E10" i="42"/>
  <c r="G10" i="42"/>
  <c r="I6" i="42" s="1"/>
  <c r="L13" i="42" s="1"/>
  <c r="H10" i="42"/>
  <c r="I10" i="42"/>
  <c r="J10" i="42" s="1"/>
  <c r="K10" i="42" s="1"/>
  <c r="L10" i="42"/>
  <c r="G11" i="42"/>
  <c r="H11" i="42"/>
  <c r="I11" i="42" s="1"/>
  <c r="J11" i="42" s="1"/>
  <c r="K11" i="42"/>
  <c r="L11" i="42"/>
  <c r="G12" i="42"/>
  <c r="H12" i="42"/>
  <c r="I12" i="42"/>
  <c r="J12" i="42"/>
  <c r="K12" i="42"/>
  <c r="L12" i="42"/>
  <c r="G13" i="42"/>
  <c r="H13" i="42"/>
  <c r="I13" i="42"/>
  <c r="J13" i="42"/>
  <c r="K13" i="42"/>
  <c r="G14" i="42"/>
  <c r="H14" i="42"/>
  <c r="I14" i="42"/>
  <c r="J14" i="42"/>
  <c r="K14" i="42"/>
  <c r="G15" i="42"/>
  <c r="H15" i="42"/>
  <c r="I15" i="42"/>
  <c r="J15" i="42"/>
  <c r="K15" i="42"/>
  <c r="L15" i="42"/>
  <c r="G16" i="42"/>
  <c r="H16" i="42"/>
  <c r="I16" i="42"/>
  <c r="J16" i="42"/>
  <c r="K16" i="42"/>
  <c r="G17" i="42"/>
  <c r="H17" i="42"/>
  <c r="I17" i="42"/>
  <c r="J17" i="42"/>
  <c r="K17" i="42" s="1"/>
  <c r="G18" i="42"/>
  <c r="L18" i="42" s="1"/>
  <c r="H18" i="42"/>
  <c r="I18" i="42"/>
  <c r="J18" i="42" s="1"/>
  <c r="K18" i="42" s="1"/>
  <c r="G19" i="42"/>
  <c r="L19" i="42" s="1"/>
  <c r="H19" i="42"/>
  <c r="I19" i="42" s="1"/>
  <c r="J19" i="42" s="1"/>
  <c r="K19" i="42" s="1"/>
  <c r="G20" i="42"/>
  <c r="L20" i="42" s="1"/>
  <c r="H20" i="42"/>
  <c r="I20" i="42"/>
  <c r="J20" i="42"/>
  <c r="K20" i="42"/>
  <c r="G21" i="42"/>
  <c r="H21" i="42"/>
  <c r="I21" i="42"/>
  <c r="J21" i="42"/>
  <c r="K21" i="42"/>
  <c r="G22" i="42"/>
  <c r="H22" i="42"/>
  <c r="I22" i="42" s="1"/>
  <c r="J22" i="42" s="1"/>
  <c r="K22" i="42" s="1"/>
  <c r="G23" i="42"/>
  <c r="L23" i="42" s="1"/>
  <c r="H23" i="42"/>
  <c r="I23" i="42"/>
  <c r="J23" i="42" s="1"/>
  <c r="K23" i="42" s="1"/>
  <c r="G24" i="42"/>
  <c r="L24" i="42" s="1"/>
  <c r="H24" i="42"/>
  <c r="I24" i="42"/>
  <c r="J24" i="42"/>
  <c r="K24" i="42" s="1"/>
  <c r="G25" i="42"/>
  <c r="H25" i="42"/>
  <c r="I25" i="42"/>
  <c r="J25" i="42"/>
  <c r="K25" i="42" s="1"/>
  <c r="G26" i="42"/>
  <c r="H26" i="42"/>
  <c r="I26" i="42"/>
  <c r="J26" i="42" s="1"/>
  <c r="K26" i="42" s="1"/>
  <c r="L26" i="42"/>
  <c r="G27" i="42"/>
  <c r="H27" i="42"/>
  <c r="I27" i="42" s="1"/>
  <c r="J27" i="42" s="1"/>
  <c r="K27" i="42"/>
  <c r="L27" i="42"/>
  <c r="G28" i="42"/>
  <c r="H28" i="42"/>
  <c r="I28" i="42"/>
  <c r="J28" i="42"/>
  <c r="K28" i="42"/>
  <c r="L28" i="42"/>
  <c r="G29" i="42"/>
  <c r="H29" i="42"/>
  <c r="I29" i="42"/>
  <c r="J29" i="42"/>
  <c r="K29" i="42"/>
  <c r="L29" i="42"/>
  <c r="G30" i="42"/>
  <c r="H30" i="42"/>
  <c r="I30" i="42"/>
  <c r="J30" i="42"/>
  <c r="K30" i="42"/>
  <c r="L30" i="42"/>
  <c r="G31" i="42"/>
  <c r="H31" i="42"/>
  <c r="I31" i="42"/>
  <c r="J31" i="42"/>
  <c r="K31" i="42"/>
  <c r="L31" i="42"/>
  <c r="G32" i="42"/>
  <c r="L32" i="42" s="1"/>
  <c r="H32" i="42"/>
  <c r="I32" i="42"/>
  <c r="J32" i="42"/>
  <c r="K32" i="42"/>
  <c r="G33" i="42"/>
  <c r="L33" i="42" s="1"/>
  <c r="H33" i="42"/>
  <c r="I33" i="42" s="1"/>
  <c r="J33" i="42" s="1"/>
  <c r="K33" i="42" s="1"/>
  <c r="G34" i="42"/>
  <c r="L34" i="42" s="1"/>
  <c r="H34" i="42"/>
  <c r="I34" i="42"/>
  <c r="J34" i="42" s="1"/>
  <c r="K34" i="42" s="1"/>
  <c r="G35" i="42"/>
  <c r="H35" i="42"/>
  <c r="I35" i="42" s="1"/>
  <c r="J35" i="42" s="1"/>
  <c r="K35" i="42"/>
  <c r="L35" i="42"/>
  <c r="G36" i="42"/>
  <c r="L36" i="42" s="1"/>
  <c r="H36" i="42"/>
  <c r="I36" i="42"/>
  <c r="J36" i="42"/>
  <c r="K36" i="42"/>
  <c r="G37" i="42"/>
  <c r="H37" i="42"/>
  <c r="I37" i="42"/>
  <c r="J37" i="42"/>
  <c r="K37" i="42" s="1"/>
  <c r="G38" i="42"/>
  <c r="H38" i="42"/>
  <c r="I38" i="42"/>
  <c r="J38" i="42"/>
  <c r="K38" i="42" s="1"/>
  <c r="G39" i="42"/>
  <c r="L39" i="42" s="1"/>
  <c r="H39" i="42"/>
  <c r="I39" i="42"/>
  <c r="J39" i="42"/>
  <c r="K39" i="42"/>
  <c r="G40" i="42"/>
  <c r="H40" i="42"/>
  <c r="I40" i="42"/>
  <c r="J40" i="42"/>
  <c r="K40" i="42"/>
  <c r="G41" i="42"/>
  <c r="H41" i="42"/>
  <c r="I41" i="42"/>
  <c r="J41" i="42"/>
  <c r="K41" i="42" s="1"/>
  <c r="G42" i="42"/>
  <c r="H42" i="42"/>
  <c r="I42" i="42"/>
  <c r="J42" i="42" s="1"/>
  <c r="K42" i="42" s="1"/>
  <c r="G43" i="42"/>
  <c r="L43" i="42" s="1"/>
  <c r="H43" i="42"/>
  <c r="I43" i="42" s="1"/>
  <c r="J43" i="42" s="1"/>
  <c r="K43" i="42"/>
  <c r="G44" i="42"/>
  <c r="L44" i="42" s="1"/>
  <c r="H44" i="42"/>
  <c r="I44" i="42"/>
  <c r="J44" i="42"/>
  <c r="K44" i="42"/>
  <c r="G45" i="42"/>
  <c r="H45" i="42"/>
  <c r="I45" i="42"/>
  <c r="J45" i="42"/>
  <c r="K45" i="42"/>
  <c r="L45" i="42"/>
  <c r="G46" i="42"/>
  <c r="H46" i="42"/>
  <c r="I46" i="42"/>
  <c r="J46" i="42"/>
  <c r="K46" i="42"/>
  <c r="L46" i="42"/>
  <c r="G47" i="42"/>
  <c r="L47" i="42" s="1"/>
  <c r="H47" i="42"/>
  <c r="I47" i="42" s="1"/>
  <c r="J47" i="42" s="1"/>
  <c r="K47" i="42" s="1"/>
  <c r="G48" i="42"/>
  <c r="L48" i="42" s="1"/>
  <c r="H48" i="42"/>
  <c r="I48" i="42"/>
  <c r="J48" i="42" s="1"/>
  <c r="K48" i="42" s="1"/>
  <c r="G49" i="42"/>
  <c r="L49" i="42" s="1"/>
  <c r="H49" i="42"/>
  <c r="I49" i="42"/>
  <c r="J49" i="42"/>
  <c r="K49" i="42" s="1"/>
  <c r="G50" i="42"/>
  <c r="H50" i="42"/>
  <c r="I50" i="42"/>
  <c r="J50" i="42" s="1"/>
  <c r="K50" i="42" s="1"/>
  <c r="L50" i="42"/>
  <c r="G51" i="42"/>
  <c r="H51" i="42"/>
  <c r="I51" i="42" s="1"/>
  <c r="J51" i="42" s="1"/>
  <c r="K51" i="42"/>
  <c r="L51" i="42"/>
  <c r="G52" i="42"/>
  <c r="H52" i="42"/>
  <c r="I52" i="42"/>
  <c r="J52" i="42"/>
  <c r="K52" i="42"/>
  <c r="L52" i="42"/>
  <c r="G53" i="42"/>
  <c r="H53" i="42"/>
  <c r="I53" i="42"/>
  <c r="J53" i="42"/>
  <c r="K53" i="42"/>
  <c r="L53" i="42"/>
  <c r="G54" i="42"/>
  <c r="H54" i="42"/>
  <c r="I54" i="42"/>
  <c r="J54" i="42"/>
  <c r="K54" i="42"/>
  <c r="L54" i="42"/>
  <c r="G55" i="42"/>
  <c r="H55" i="42"/>
  <c r="I55" i="42"/>
  <c r="J55" i="42"/>
  <c r="K55" i="42"/>
  <c r="L55" i="42"/>
  <c r="G56" i="42"/>
  <c r="H56" i="42"/>
  <c r="I56" i="42"/>
  <c r="J56" i="42"/>
  <c r="K56" i="42"/>
  <c r="G57" i="42"/>
  <c r="L57" i="42" s="1"/>
  <c r="H57" i="42"/>
  <c r="I57" i="42"/>
  <c r="J57" i="42"/>
  <c r="K57" i="42" s="1"/>
  <c r="G58" i="42"/>
  <c r="L58" i="42" s="1"/>
  <c r="H58" i="42"/>
  <c r="I58" i="42" s="1"/>
  <c r="J58" i="42" s="1"/>
  <c r="K58" i="42" s="1"/>
  <c r="G59" i="42"/>
  <c r="L59" i="42" s="1"/>
  <c r="H59" i="42"/>
  <c r="I59" i="42" s="1"/>
  <c r="J59" i="42" s="1"/>
  <c r="K59" i="42"/>
  <c r="G60" i="42"/>
  <c r="L60" i="42" s="1"/>
  <c r="H60" i="42"/>
  <c r="I60" i="42"/>
  <c r="J60" i="42"/>
  <c r="K60" i="42" s="1"/>
  <c r="G61" i="42"/>
  <c r="H61" i="42"/>
  <c r="I61" i="42"/>
  <c r="J61" i="42" s="1"/>
  <c r="K61" i="42" s="1"/>
  <c r="G62" i="42"/>
  <c r="L62" i="42" s="1"/>
  <c r="H62" i="42"/>
  <c r="I62" i="42"/>
  <c r="J62" i="42" s="1"/>
  <c r="K62" i="42" s="1"/>
  <c r="L12" i="43" l="1"/>
  <c r="N12" i="43" s="1"/>
  <c r="E12" i="43" s="1"/>
  <c r="L33" i="43"/>
  <c r="N33" i="43" s="1"/>
  <c r="E33" i="43" s="1"/>
  <c r="L18" i="43"/>
  <c r="N18" i="43" s="1"/>
  <c r="E18" i="43" s="1"/>
  <c r="L43" i="43"/>
  <c r="N43" i="43" s="1"/>
  <c r="E43" i="43" s="1"/>
  <c r="M20" i="43"/>
  <c r="M52" i="43"/>
  <c r="M16" i="43"/>
  <c r="M32" i="43"/>
  <c r="M48" i="43"/>
  <c r="N48" i="43" s="1"/>
  <c r="E48" i="43" s="1"/>
  <c r="M51" i="43"/>
  <c r="M36" i="43"/>
  <c r="M19" i="43"/>
  <c r="N19" i="43" s="1"/>
  <c r="E19" i="43" s="1"/>
  <c r="M35" i="43"/>
  <c r="M28" i="43"/>
  <c r="N28" i="43" s="1"/>
  <c r="E28" i="43" s="1"/>
  <c r="M27" i="43"/>
  <c r="L49" i="43"/>
  <c r="N49" i="43" s="1"/>
  <c r="E49" i="43" s="1"/>
  <c r="M37" i="43"/>
  <c r="M38" i="43"/>
  <c r="M11" i="43"/>
  <c r="N11" i="43" s="1"/>
  <c r="E11" i="43" s="1"/>
  <c r="N35" i="43"/>
  <c r="E35" i="43" s="1"/>
  <c r="L27" i="43"/>
  <c r="L17" i="43"/>
  <c r="N17" i="43" s="1"/>
  <c r="E17" i="43" s="1"/>
  <c r="L54" i="43"/>
  <c r="L16" i="43"/>
  <c r="N16" i="43" s="1"/>
  <c r="E16" i="43" s="1"/>
  <c r="L34" i="43"/>
  <c r="L26" i="43"/>
  <c r="N26" i="43" s="1"/>
  <c r="E26" i="43" s="1"/>
  <c r="L10" i="43"/>
  <c r="N10" i="43" s="1"/>
  <c r="L24" i="43"/>
  <c r="N24" i="43" s="1"/>
  <c r="E24" i="43" s="1"/>
  <c r="M30" i="43"/>
  <c r="M54" i="43"/>
  <c r="M12" i="43"/>
  <c r="M33" i="43"/>
  <c r="M34" i="43"/>
  <c r="N22" i="43"/>
  <c r="E22" i="43" s="1"/>
  <c r="N51" i="43"/>
  <c r="E51" i="43" s="1"/>
  <c r="N32" i="43"/>
  <c r="E32" i="43" s="1"/>
  <c r="L13" i="43"/>
  <c r="N13" i="43" s="1"/>
  <c r="E13" i="43" s="1"/>
  <c r="L14" i="43"/>
  <c r="N14" i="43" s="1"/>
  <c r="E14" i="43" s="1"/>
  <c r="L15" i="43"/>
  <c r="N15" i="43" s="1"/>
  <c r="E15" i="43" s="1"/>
  <c r="L31" i="43"/>
  <c r="N31" i="43" s="1"/>
  <c r="E31" i="43" s="1"/>
  <c r="L45" i="43"/>
  <c r="N45" i="43" s="1"/>
  <c r="E45" i="43" s="1"/>
  <c r="L46" i="43"/>
  <c r="N46" i="43" s="1"/>
  <c r="E46" i="43" s="1"/>
  <c r="L47" i="43"/>
  <c r="N47" i="43" s="1"/>
  <c r="E47" i="43" s="1"/>
  <c r="L57" i="43"/>
  <c r="N57" i="43" s="1"/>
  <c r="E57" i="43" s="1"/>
  <c r="L61" i="43"/>
  <c r="N61" i="43" s="1"/>
  <c r="E61" i="43" s="1"/>
  <c r="L53" i="43"/>
  <c r="N53" i="43" s="1"/>
  <c r="E53" i="43" s="1"/>
  <c r="L55" i="43"/>
  <c r="N55" i="43" s="1"/>
  <c r="E55" i="43" s="1"/>
  <c r="L20" i="43"/>
  <c r="N20" i="43" s="1"/>
  <c r="E20" i="43" s="1"/>
  <c r="L21" i="43"/>
  <c r="N21" i="43" s="1"/>
  <c r="E21" i="43" s="1"/>
  <c r="L23" i="43"/>
  <c r="N23" i="43" s="1"/>
  <c r="E23" i="43" s="1"/>
  <c r="L37" i="43"/>
  <c r="N37" i="43" s="1"/>
  <c r="E37" i="43" s="1"/>
  <c r="L39" i="43"/>
  <c r="N39" i="43" s="1"/>
  <c r="E39" i="43" s="1"/>
  <c r="L36" i="43"/>
  <c r="L52" i="43"/>
  <c r="N52" i="43" s="1"/>
  <c r="E52" i="43" s="1"/>
  <c r="L25" i="43"/>
  <c r="N25" i="43" s="1"/>
  <c r="E25" i="43" s="1"/>
  <c r="L29" i="43"/>
  <c r="N29" i="43" s="1"/>
  <c r="E29" i="43" s="1"/>
  <c r="L30" i="43"/>
  <c r="N30" i="43" s="1"/>
  <c r="E30" i="43" s="1"/>
  <c r="L41" i="43"/>
  <c r="N41" i="43" s="1"/>
  <c r="E41" i="43" s="1"/>
  <c r="L56" i="43"/>
  <c r="N56" i="43" s="1"/>
  <c r="E56" i="43" s="1"/>
  <c r="L38" i="43"/>
  <c r="N38" i="43" s="1"/>
  <c r="E38" i="43" s="1"/>
  <c r="M34" i="42"/>
  <c r="M12" i="42"/>
  <c r="M62" i="42"/>
  <c r="N62" i="42" s="1"/>
  <c r="E62" i="42" s="1"/>
  <c r="M49" i="42"/>
  <c r="N49" i="42" s="1"/>
  <c r="E49" i="42" s="1"/>
  <c r="M19" i="42"/>
  <c r="N19" i="42" s="1"/>
  <c r="E19" i="42" s="1"/>
  <c r="N10" i="42"/>
  <c r="N34" i="42"/>
  <c r="E34" i="42" s="1"/>
  <c r="M23" i="42"/>
  <c r="N23" i="42" s="1"/>
  <c r="E23" i="42" s="1"/>
  <c r="M10" i="42"/>
  <c r="M59" i="42"/>
  <c r="N59" i="42" s="1"/>
  <c r="E59" i="42" s="1"/>
  <c r="M37" i="42"/>
  <c r="M61" i="42"/>
  <c r="M48" i="42"/>
  <c r="N48" i="42" s="1"/>
  <c r="E48" i="42" s="1"/>
  <c r="M35" i="42"/>
  <c r="N35" i="42" s="1"/>
  <c r="E35" i="42" s="1"/>
  <c r="M22" i="42"/>
  <c r="M58" i="42"/>
  <c r="N58" i="42" s="1"/>
  <c r="E58" i="42" s="1"/>
  <c r="M53" i="42"/>
  <c r="N53" i="42" s="1"/>
  <c r="E53" i="42" s="1"/>
  <c r="M24" i="42"/>
  <c r="N24" i="42" s="1"/>
  <c r="E24" i="42" s="1"/>
  <c r="M60" i="42"/>
  <c r="N60" i="42" s="1"/>
  <c r="E60" i="42" s="1"/>
  <c r="M38" i="42"/>
  <c r="M36" i="42"/>
  <c r="N36" i="42" s="1"/>
  <c r="E36" i="42" s="1"/>
  <c r="N12" i="42"/>
  <c r="E12" i="42" s="1"/>
  <c r="M39" i="42"/>
  <c r="N39" i="42" s="1"/>
  <c r="E39" i="42" s="1"/>
  <c r="M40" i="42"/>
  <c r="M56" i="42"/>
  <c r="L42" i="42"/>
  <c r="M32" i="42"/>
  <c r="N32" i="42" s="1"/>
  <c r="E32" i="42" s="1"/>
  <c r="L25" i="42"/>
  <c r="L22" i="42"/>
  <c r="L21" i="42"/>
  <c r="L61" i="42"/>
  <c r="N61" i="42" s="1"/>
  <c r="E61" i="42" s="1"/>
  <c r="L40" i="42"/>
  <c r="I7" i="42"/>
  <c r="L41" i="42"/>
  <c r="L38" i="42"/>
  <c r="N38" i="42" s="1"/>
  <c r="E38" i="42" s="1"/>
  <c r="L37" i="42"/>
  <c r="L16" i="42"/>
  <c r="L56" i="42"/>
  <c r="N56" i="42" s="1"/>
  <c r="E56" i="42" s="1"/>
  <c r="L17" i="42"/>
  <c r="L14" i="42"/>
  <c r="B6" i="41"/>
  <c r="B7" i="41"/>
  <c r="E10" i="41"/>
  <c r="G10" i="41"/>
  <c r="I6" i="41" s="1"/>
  <c r="H10" i="41"/>
  <c r="I10" i="41"/>
  <c r="J10" i="41" s="1"/>
  <c r="K10" i="41" s="1"/>
  <c r="G11" i="41"/>
  <c r="L11" i="41" s="1"/>
  <c r="H11" i="41"/>
  <c r="I11" i="41" s="1"/>
  <c r="J11" i="41" s="1"/>
  <c r="K11" i="41" s="1"/>
  <c r="G12" i="41"/>
  <c r="H12" i="41"/>
  <c r="I12" i="41" s="1"/>
  <c r="J12" i="41" s="1"/>
  <c r="K12" i="41" s="1"/>
  <c r="G13" i="41"/>
  <c r="H13" i="41"/>
  <c r="I13" i="41"/>
  <c r="J13" i="41" s="1"/>
  <c r="K13" i="41" s="1"/>
  <c r="G14" i="41"/>
  <c r="H14" i="41"/>
  <c r="I14" i="41" s="1"/>
  <c r="J14" i="41" s="1"/>
  <c r="K14" i="41" s="1"/>
  <c r="G15" i="41"/>
  <c r="H15" i="41"/>
  <c r="I15" i="41"/>
  <c r="J15" i="41"/>
  <c r="K15" i="41"/>
  <c r="G16" i="41"/>
  <c r="H16" i="41"/>
  <c r="I16" i="41"/>
  <c r="J16" i="41"/>
  <c r="K16" i="41"/>
  <c r="G17" i="41"/>
  <c r="L17" i="41" s="1"/>
  <c r="H17" i="41"/>
  <c r="I17" i="41"/>
  <c r="J17" i="41"/>
  <c r="K17" i="41" s="1"/>
  <c r="G18" i="41"/>
  <c r="L18" i="41" s="1"/>
  <c r="H18" i="41"/>
  <c r="I18" i="41"/>
  <c r="J18" i="41" s="1"/>
  <c r="K18" i="41" s="1"/>
  <c r="G19" i="41"/>
  <c r="H19" i="41"/>
  <c r="I19" i="41" s="1"/>
  <c r="J19" i="41" s="1"/>
  <c r="K19" i="41" s="1"/>
  <c r="G20" i="41"/>
  <c r="H20" i="41"/>
  <c r="I20" i="41" s="1"/>
  <c r="J20" i="41" s="1"/>
  <c r="K20" i="41" s="1"/>
  <c r="G21" i="41"/>
  <c r="H21" i="41"/>
  <c r="I21" i="41"/>
  <c r="J21" i="41" s="1"/>
  <c r="K21" i="41" s="1"/>
  <c r="G22" i="41"/>
  <c r="H22" i="41"/>
  <c r="I22" i="41" s="1"/>
  <c r="J22" i="41" s="1"/>
  <c r="K22" i="41" s="1"/>
  <c r="G23" i="41"/>
  <c r="H23" i="41"/>
  <c r="I23" i="41"/>
  <c r="J23" i="41"/>
  <c r="K23" i="41"/>
  <c r="G24" i="41"/>
  <c r="H24" i="41"/>
  <c r="I24" i="41"/>
  <c r="J24" i="41"/>
  <c r="K24" i="41"/>
  <c r="G25" i="41"/>
  <c r="L25" i="41" s="1"/>
  <c r="H25" i="41"/>
  <c r="I25" i="41"/>
  <c r="J25" i="41"/>
  <c r="K25" i="41" s="1"/>
  <c r="G26" i="41"/>
  <c r="L26" i="41" s="1"/>
  <c r="H26" i="41"/>
  <c r="I26" i="41"/>
  <c r="J26" i="41" s="1"/>
  <c r="K26" i="41" s="1"/>
  <c r="G27" i="41"/>
  <c r="H27" i="41"/>
  <c r="I27" i="41" s="1"/>
  <c r="J27" i="41" s="1"/>
  <c r="K27" i="41" s="1"/>
  <c r="G28" i="41"/>
  <c r="L28" i="41" s="1"/>
  <c r="H28" i="41"/>
  <c r="I28" i="41" s="1"/>
  <c r="J28" i="41" s="1"/>
  <c r="K28" i="41" s="1"/>
  <c r="G29" i="41"/>
  <c r="H29" i="41"/>
  <c r="I29" i="41"/>
  <c r="J29" i="41" s="1"/>
  <c r="K29" i="41" s="1"/>
  <c r="G30" i="41"/>
  <c r="H30" i="41"/>
  <c r="I30" i="41" s="1"/>
  <c r="J30" i="41" s="1"/>
  <c r="K30" i="41" s="1"/>
  <c r="G31" i="41"/>
  <c r="H31" i="41"/>
  <c r="I31" i="41"/>
  <c r="J31" i="41"/>
  <c r="K31" i="41"/>
  <c r="G32" i="41"/>
  <c r="H32" i="41"/>
  <c r="I32" i="41"/>
  <c r="J32" i="41"/>
  <c r="K32" i="41"/>
  <c r="G33" i="41"/>
  <c r="L33" i="41" s="1"/>
  <c r="H33" i="41"/>
  <c r="I33" i="41"/>
  <c r="J33" i="41"/>
  <c r="K33" i="41" s="1"/>
  <c r="G34" i="41"/>
  <c r="L34" i="41" s="1"/>
  <c r="H34" i="41"/>
  <c r="I34" i="41"/>
  <c r="J34" i="41" s="1"/>
  <c r="K34" i="41" s="1"/>
  <c r="G35" i="41"/>
  <c r="L35" i="41" s="1"/>
  <c r="H35" i="41"/>
  <c r="I35" i="41" s="1"/>
  <c r="J35" i="41" s="1"/>
  <c r="K35" i="41" s="1"/>
  <c r="G36" i="41"/>
  <c r="L36" i="41" s="1"/>
  <c r="H36" i="41"/>
  <c r="I36" i="41" s="1"/>
  <c r="J36" i="41" s="1"/>
  <c r="K36" i="41" s="1"/>
  <c r="G37" i="41"/>
  <c r="H37" i="41"/>
  <c r="I37" i="41"/>
  <c r="J37" i="41" s="1"/>
  <c r="K37" i="41" s="1"/>
  <c r="G38" i="41"/>
  <c r="H38" i="41"/>
  <c r="I38" i="41" s="1"/>
  <c r="J38" i="41" s="1"/>
  <c r="K38" i="41" s="1"/>
  <c r="G39" i="41"/>
  <c r="H39" i="41"/>
  <c r="I39" i="41"/>
  <c r="J39" i="41"/>
  <c r="K39" i="41"/>
  <c r="G40" i="41"/>
  <c r="H40" i="41"/>
  <c r="I40" i="41"/>
  <c r="J40" i="41"/>
  <c r="K40" i="41"/>
  <c r="G41" i="41"/>
  <c r="L41" i="41" s="1"/>
  <c r="H41" i="41"/>
  <c r="I41" i="41"/>
  <c r="J41" i="41"/>
  <c r="K41" i="41" s="1"/>
  <c r="G42" i="41"/>
  <c r="L42" i="41" s="1"/>
  <c r="H42" i="41"/>
  <c r="I42" i="41"/>
  <c r="J42" i="41" s="1"/>
  <c r="K42" i="41" s="1"/>
  <c r="G43" i="41"/>
  <c r="L43" i="41" s="1"/>
  <c r="H43" i="41"/>
  <c r="I43" i="41" s="1"/>
  <c r="J43" i="41" s="1"/>
  <c r="K43" i="41" s="1"/>
  <c r="G44" i="41"/>
  <c r="L44" i="41" s="1"/>
  <c r="H44" i="41"/>
  <c r="I44" i="41" s="1"/>
  <c r="J44" i="41" s="1"/>
  <c r="K44" i="41" s="1"/>
  <c r="G45" i="41"/>
  <c r="H45" i="41"/>
  <c r="I45" i="41"/>
  <c r="J45" i="41" s="1"/>
  <c r="K45" i="41" s="1"/>
  <c r="G46" i="41"/>
  <c r="H46" i="41"/>
  <c r="I46" i="41" s="1"/>
  <c r="J46" i="41" s="1"/>
  <c r="K46" i="41" s="1"/>
  <c r="G47" i="41"/>
  <c r="H47" i="41"/>
  <c r="I47" i="41"/>
  <c r="J47" i="41"/>
  <c r="K47" i="41"/>
  <c r="G48" i="41"/>
  <c r="H48" i="41"/>
  <c r="I48" i="41"/>
  <c r="J48" i="41"/>
  <c r="K48" i="41"/>
  <c r="G49" i="41"/>
  <c r="L49" i="41" s="1"/>
  <c r="H49" i="41"/>
  <c r="I49" i="41"/>
  <c r="J49" i="41"/>
  <c r="K49" i="41" s="1"/>
  <c r="G50" i="41"/>
  <c r="L50" i="41" s="1"/>
  <c r="H50" i="41"/>
  <c r="I50" i="41"/>
  <c r="J50" i="41" s="1"/>
  <c r="K50" i="41" s="1"/>
  <c r="G51" i="41"/>
  <c r="L51" i="41" s="1"/>
  <c r="H51" i="41"/>
  <c r="I51" i="41" s="1"/>
  <c r="J51" i="41" s="1"/>
  <c r="K51" i="41" s="1"/>
  <c r="G52" i="41"/>
  <c r="L52" i="41" s="1"/>
  <c r="H52" i="41"/>
  <c r="I52" i="41" s="1"/>
  <c r="J52" i="41" s="1"/>
  <c r="K52" i="41" s="1"/>
  <c r="G53" i="41"/>
  <c r="H53" i="41"/>
  <c r="I53" i="41"/>
  <c r="J53" i="41" s="1"/>
  <c r="K53" i="41" s="1"/>
  <c r="G54" i="41"/>
  <c r="H54" i="41"/>
  <c r="I54" i="41" s="1"/>
  <c r="J54" i="41" s="1"/>
  <c r="K54" i="41" s="1"/>
  <c r="G55" i="41"/>
  <c r="H55" i="41"/>
  <c r="I55" i="41"/>
  <c r="J55" i="41"/>
  <c r="K55" i="41"/>
  <c r="G56" i="41"/>
  <c r="H56" i="41"/>
  <c r="I56" i="41"/>
  <c r="J56" i="41"/>
  <c r="K56" i="41"/>
  <c r="G57" i="41"/>
  <c r="L57" i="41" s="1"/>
  <c r="H57" i="41"/>
  <c r="I57" i="41"/>
  <c r="J57" i="41"/>
  <c r="K57" i="41" s="1"/>
  <c r="G58" i="41"/>
  <c r="L58" i="41" s="1"/>
  <c r="H58" i="41"/>
  <c r="I58" i="41"/>
  <c r="J58" i="41" s="1"/>
  <c r="K58" i="41" s="1"/>
  <c r="G59" i="41"/>
  <c r="L59" i="41" s="1"/>
  <c r="H59" i="41"/>
  <c r="I59" i="41" s="1"/>
  <c r="J59" i="41" s="1"/>
  <c r="K59" i="41" s="1"/>
  <c r="G60" i="41"/>
  <c r="L60" i="41" s="1"/>
  <c r="H60" i="41"/>
  <c r="I60" i="41" s="1"/>
  <c r="J60" i="41" s="1"/>
  <c r="K60" i="41" s="1"/>
  <c r="G61" i="41"/>
  <c r="H61" i="41"/>
  <c r="I61" i="41"/>
  <c r="J61" i="41" s="1"/>
  <c r="K61" i="41" s="1"/>
  <c r="G62" i="41"/>
  <c r="H62" i="41"/>
  <c r="I62" i="41" s="1"/>
  <c r="J62" i="41" s="1"/>
  <c r="K62" i="41" s="1"/>
  <c r="N54" i="43" l="1"/>
  <c r="E54" i="43" s="1"/>
  <c r="N34" i="43"/>
  <c r="E34" i="43" s="1"/>
  <c r="N36" i="43"/>
  <c r="E36" i="43" s="1"/>
  <c r="N27" i="43"/>
  <c r="E27" i="43" s="1"/>
  <c r="N22" i="42"/>
  <c r="E22" i="42" s="1"/>
  <c r="N37" i="42"/>
  <c r="E37" i="42" s="1"/>
  <c r="N25" i="42"/>
  <c r="E25" i="42" s="1"/>
  <c r="N41" i="42"/>
  <c r="E41" i="42" s="1"/>
  <c r="N42" i="42"/>
  <c r="E42" i="42" s="1"/>
  <c r="M18" i="42"/>
  <c r="N18" i="42" s="1"/>
  <c r="E18" i="42" s="1"/>
  <c r="M20" i="42"/>
  <c r="N20" i="42" s="1"/>
  <c r="E20" i="42" s="1"/>
  <c r="M43" i="42"/>
  <c r="N43" i="42" s="1"/>
  <c r="E43" i="42" s="1"/>
  <c r="M57" i="42"/>
  <c r="N57" i="42" s="1"/>
  <c r="E57" i="42" s="1"/>
  <c r="M17" i="42"/>
  <c r="N17" i="42" s="1"/>
  <c r="E17" i="42" s="1"/>
  <c r="M21" i="42"/>
  <c r="N21" i="42" s="1"/>
  <c r="E21" i="42" s="1"/>
  <c r="M42" i="42"/>
  <c r="M44" i="42"/>
  <c r="N44" i="42" s="1"/>
  <c r="E44" i="42" s="1"/>
  <c r="M27" i="42"/>
  <c r="N27" i="42" s="1"/>
  <c r="E27" i="42" s="1"/>
  <c r="M41" i="42"/>
  <c r="M45" i="42"/>
  <c r="N45" i="42" s="1"/>
  <c r="E45" i="42" s="1"/>
  <c r="M46" i="42"/>
  <c r="N46" i="42" s="1"/>
  <c r="E46" i="42" s="1"/>
  <c r="M51" i="42"/>
  <c r="N51" i="42" s="1"/>
  <c r="E51" i="42" s="1"/>
  <c r="M29" i="42"/>
  <c r="N29" i="42" s="1"/>
  <c r="E29" i="42" s="1"/>
  <c r="M50" i="42"/>
  <c r="N50" i="42" s="1"/>
  <c r="E50" i="42" s="1"/>
  <c r="M52" i="42"/>
  <c r="N52" i="42" s="1"/>
  <c r="E52" i="42" s="1"/>
  <c r="M26" i="42"/>
  <c r="N26" i="42" s="1"/>
  <c r="E26" i="42" s="1"/>
  <c r="M28" i="42"/>
  <c r="N28" i="42" s="1"/>
  <c r="E28" i="42" s="1"/>
  <c r="M11" i="42"/>
  <c r="N11" i="42" s="1"/>
  <c r="E11" i="42" s="1"/>
  <c r="M25" i="42"/>
  <c r="M30" i="42"/>
  <c r="N30" i="42" s="1"/>
  <c r="E30" i="42" s="1"/>
  <c r="M31" i="42"/>
  <c r="N31" i="42" s="1"/>
  <c r="E31" i="42" s="1"/>
  <c r="M55" i="42"/>
  <c r="N55" i="42" s="1"/>
  <c r="E55" i="42" s="1"/>
  <c r="M33" i="42"/>
  <c r="N33" i="42" s="1"/>
  <c r="E33" i="42" s="1"/>
  <c r="M13" i="42"/>
  <c r="N13" i="42" s="1"/>
  <c r="E13" i="42" s="1"/>
  <c r="M47" i="42"/>
  <c r="N47" i="42" s="1"/>
  <c r="E47" i="42" s="1"/>
  <c r="N40" i="42"/>
  <c r="E40" i="42" s="1"/>
  <c r="M16" i="42"/>
  <c r="N16" i="42" s="1"/>
  <c r="E16" i="42" s="1"/>
  <c r="M15" i="42"/>
  <c r="N15" i="42" s="1"/>
  <c r="E15" i="42" s="1"/>
  <c r="M14" i="42"/>
  <c r="N14" i="42" s="1"/>
  <c r="E14" i="42" s="1"/>
  <c r="M54" i="42"/>
  <c r="N54" i="42" s="1"/>
  <c r="E54" i="42" s="1"/>
  <c r="M14" i="41"/>
  <c r="M42" i="41"/>
  <c r="N33" i="41"/>
  <c r="E33" i="41" s="1"/>
  <c r="M52" i="41"/>
  <c r="N52" i="41" s="1"/>
  <c r="E52" i="41" s="1"/>
  <c r="M47" i="41"/>
  <c r="N42" i="41"/>
  <c r="E42" i="41" s="1"/>
  <c r="M34" i="41"/>
  <c r="N34" i="41" s="1"/>
  <c r="E34" i="41" s="1"/>
  <c r="L16" i="41"/>
  <c r="L24" i="41"/>
  <c r="L32" i="41"/>
  <c r="L40" i="41"/>
  <c r="L48" i="41"/>
  <c r="L56" i="41"/>
  <c r="L29" i="41"/>
  <c r="L61" i="41"/>
  <c r="L39" i="41"/>
  <c r="N39" i="41" s="1"/>
  <c r="E39" i="41" s="1"/>
  <c r="L55" i="41"/>
  <c r="L45" i="41"/>
  <c r="N45" i="41" s="1"/>
  <c r="E45" i="41" s="1"/>
  <c r="L53" i="41"/>
  <c r="N53" i="41" s="1"/>
  <c r="E53" i="41" s="1"/>
  <c r="L14" i="41"/>
  <c r="L46" i="41"/>
  <c r="L15" i="41"/>
  <c r="L31" i="41"/>
  <c r="L21" i="41"/>
  <c r="N21" i="41" s="1"/>
  <c r="E21" i="41" s="1"/>
  <c r="L37" i="41"/>
  <c r="L22" i="41"/>
  <c r="L54" i="41"/>
  <c r="L23" i="41"/>
  <c r="L47" i="41"/>
  <c r="L13" i="41"/>
  <c r="L30" i="41"/>
  <c r="L38" i="41"/>
  <c r="L62" i="41"/>
  <c r="M50" i="41"/>
  <c r="N50" i="41" s="1"/>
  <c r="E50" i="41" s="1"/>
  <c r="M11" i="41"/>
  <c r="N11" i="41" s="1"/>
  <c r="E11" i="41" s="1"/>
  <c r="M21" i="41"/>
  <c r="M23" i="41"/>
  <c r="M45" i="41"/>
  <c r="M32" i="41"/>
  <c r="M17" i="41"/>
  <c r="N17" i="41" s="1"/>
  <c r="E17" i="41" s="1"/>
  <c r="M56" i="41"/>
  <c r="M41" i="41"/>
  <c r="N41" i="41" s="1"/>
  <c r="E41" i="41" s="1"/>
  <c r="M37" i="41"/>
  <c r="M30" i="41"/>
  <c r="L27" i="41"/>
  <c r="L20" i="41"/>
  <c r="M43" i="41"/>
  <c r="N43" i="41" s="1"/>
  <c r="E43" i="41" s="1"/>
  <c r="M57" i="41"/>
  <c r="N57" i="41" s="1"/>
  <c r="E57" i="41" s="1"/>
  <c r="M25" i="41"/>
  <c r="N25" i="41" s="1"/>
  <c r="E25" i="41" s="1"/>
  <c r="M35" i="41"/>
  <c r="N35" i="41" s="1"/>
  <c r="E35" i="41" s="1"/>
  <c r="M26" i="41"/>
  <c r="M36" i="41"/>
  <c r="N26" i="41"/>
  <c r="E26" i="41" s="1"/>
  <c r="M53" i="41"/>
  <c r="N36" i="41"/>
  <c r="E36" i="41" s="1"/>
  <c r="I7" i="41"/>
  <c r="M27" i="41" s="1"/>
  <c r="M10" i="41"/>
  <c r="M49" i="41"/>
  <c r="N49" i="41" s="1"/>
  <c r="E49" i="41" s="1"/>
  <c r="M44" i="41"/>
  <c r="N44" i="41" s="1"/>
  <c r="E44" i="41" s="1"/>
  <c r="M39" i="41"/>
  <c r="M19" i="41"/>
  <c r="M61" i="41"/>
  <c r="M48" i="41"/>
  <c r="M33" i="41"/>
  <c r="M29" i="41"/>
  <c r="M22" i="41"/>
  <c r="L19" i="41"/>
  <c r="N19" i="41" s="1"/>
  <c r="E19" i="41" s="1"/>
  <c r="L12" i="41"/>
  <c r="L10" i="41"/>
  <c r="B6" i="40"/>
  <c r="B7" i="40"/>
  <c r="E10" i="40"/>
  <c r="G10" i="40"/>
  <c r="I6" i="40" s="1"/>
  <c r="H10" i="40"/>
  <c r="I10" i="40"/>
  <c r="J10" i="40" s="1"/>
  <c r="K10" i="40" s="1"/>
  <c r="G11" i="40"/>
  <c r="L11" i="40" s="1"/>
  <c r="H11" i="40"/>
  <c r="I11" i="40" s="1"/>
  <c r="J11" i="40" s="1"/>
  <c r="K11" i="40" s="1"/>
  <c r="G12" i="40"/>
  <c r="L12" i="40" s="1"/>
  <c r="H12" i="40"/>
  <c r="I12" i="40" s="1"/>
  <c r="J12" i="40" s="1"/>
  <c r="K12" i="40" s="1"/>
  <c r="G13" i="40"/>
  <c r="H13" i="40"/>
  <c r="I13" i="40"/>
  <c r="J13" i="40" s="1"/>
  <c r="K13" i="40" s="1"/>
  <c r="G14" i="40"/>
  <c r="H14" i="40"/>
  <c r="I14" i="40" s="1"/>
  <c r="J14" i="40" s="1"/>
  <c r="K14" i="40" s="1"/>
  <c r="G15" i="40"/>
  <c r="H15" i="40"/>
  <c r="I15" i="40"/>
  <c r="J15" i="40"/>
  <c r="K15" i="40"/>
  <c r="L15" i="40"/>
  <c r="G16" i="40"/>
  <c r="H16" i="40"/>
  <c r="I16" i="40"/>
  <c r="J16" i="40"/>
  <c r="K16" i="40"/>
  <c r="G17" i="40"/>
  <c r="L17" i="40" s="1"/>
  <c r="H17" i="40"/>
  <c r="I17" i="40"/>
  <c r="J17" i="40"/>
  <c r="K17" i="40" s="1"/>
  <c r="G18" i="40"/>
  <c r="L18" i="40" s="1"/>
  <c r="H18" i="40"/>
  <c r="I18" i="40"/>
  <c r="J18" i="40" s="1"/>
  <c r="K18" i="40" s="1"/>
  <c r="G19" i="40"/>
  <c r="L19" i="40" s="1"/>
  <c r="H19" i="40"/>
  <c r="I19" i="40" s="1"/>
  <c r="J19" i="40" s="1"/>
  <c r="K19" i="40" s="1"/>
  <c r="G20" i="40"/>
  <c r="L20" i="40" s="1"/>
  <c r="H20" i="40"/>
  <c r="I20" i="40" s="1"/>
  <c r="J20" i="40" s="1"/>
  <c r="K20" i="40" s="1"/>
  <c r="G21" i="40"/>
  <c r="L21" i="40" s="1"/>
  <c r="H21" i="40"/>
  <c r="I21" i="40"/>
  <c r="J21" i="40" s="1"/>
  <c r="K21" i="40" s="1"/>
  <c r="G22" i="40"/>
  <c r="H22" i="40"/>
  <c r="I22" i="40" s="1"/>
  <c r="J22" i="40" s="1"/>
  <c r="K22" i="40" s="1"/>
  <c r="L22" i="40"/>
  <c r="G23" i="40"/>
  <c r="H23" i="40"/>
  <c r="I23" i="40"/>
  <c r="J23" i="40"/>
  <c r="K23" i="40"/>
  <c r="L23" i="40"/>
  <c r="G24" i="40"/>
  <c r="H24" i="40"/>
  <c r="I24" i="40"/>
  <c r="J24" i="40"/>
  <c r="K24" i="40"/>
  <c r="G25" i="40"/>
  <c r="L25" i="40" s="1"/>
  <c r="H25" i="40"/>
  <c r="I25" i="40"/>
  <c r="J25" i="40" s="1"/>
  <c r="K25" i="40" s="1"/>
  <c r="G26" i="40"/>
  <c r="L26" i="40" s="1"/>
  <c r="H26" i="40"/>
  <c r="I26" i="40"/>
  <c r="J26" i="40" s="1"/>
  <c r="K26" i="40" s="1"/>
  <c r="G27" i="40"/>
  <c r="L27" i="40" s="1"/>
  <c r="H27" i="40"/>
  <c r="I27" i="40" s="1"/>
  <c r="J27" i="40" s="1"/>
  <c r="K27" i="40" s="1"/>
  <c r="G28" i="40"/>
  <c r="L28" i="40" s="1"/>
  <c r="H28" i="40"/>
  <c r="I28" i="40" s="1"/>
  <c r="J28" i="40" s="1"/>
  <c r="K28" i="40" s="1"/>
  <c r="G29" i="40"/>
  <c r="L29" i="40" s="1"/>
  <c r="H29" i="40"/>
  <c r="I29" i="40"/>
  <c r="J29" i="40" s="1"/>
  <c r="K29" i="40" s="1"/>
  <c r="G30" i="40"/>
  <c r="H30" i="40"/>
  <c r="I30" i="40" s="1"/>
  <c r="J30" i="40" s="1"/>
  <c r="K30" i="40" s="1"/>
  <c r="L30" i="40"/>
  <c r="G31" i="40"/>
  <c r="H31" i="40"/>
  <c r="I31" i="40"/>
  <c r="J31" i="40"/>
  <c r="K31" i="40"/>
  <c r="L31" i="40"/>
  <c r="G32" i="40"/>
  <c r="H32" i="40"/>
  <c r="I32" i="40"/>
  <c r="J32" i="40"/>
  <c r="K32" i="40"/>
  <c r="G33" i="40"/>
  <c r="L33" i="40" s="1"/>
  <c r="H33" i="40"/>
  <c r="I33" i="40"/>
  <c r="J33" i="40"/>
  <c r="K33" i="40" s="1"/>
  <c r="G34" i="40"/>
  <c r="L34" i="40" s="1"/>
  <c r="H34" i="40"/>
  <c r="I34" i="40"/>
  <c r="J34" i="40" s="1"/>
  <c r="K34" i="40" s="1"/>
  <c r="G35" i="40"/>
  <c r="L35" i="40" s="1"/>
  <c r="H35" i="40"/>
  <c r="I35" i="40" s="1"/>
  <c r="J35" i="40" s="1"/>
  <c r="K35" i="40" s="1"/>
  <c r="G36" i="40"/>
  <c r="L36" i="40" s="1"/>
  <c r="H36" i="40"/>
  <c r="I36" i="40" s="1"/>
  <c r="J36" i="40" s="1"/>
  <c r="K36" i="40" s="1"/>
  <c r="G37" i="40"/>
  <c r="L37" i="40" s="1"/>
  <c r="H37" i="40"/>
  <c r="I37" i="40"/>
  <c r="J37" i="40" s="1"/>
  <c r="K37" i="40" s="1"/>
  <c r="G38" i="40"/>
  <c r="H38" i="40"/>
  <c r="I38" i="40" s="1"/>
  <c r="J38" i="40" s="1"/>
  <c r="K38" i="40" s="1"/>
  <c r="L38" i="40"/>
  <c r="G39" i="40"/>
  <c r="H39" i="40"/>
  <c r="I39" i="40"/>
  <c r="J39" i="40"/>
  <c r="K39" i="40"/>
  <c r="L39" i="40"/>
  <c r="G40" i="40"/>
  <c r="H40" i="40"/>
  <c r="I40" i="40"/>
  <c r="J40" i="40"/>
  <c r="K40" i="40" s="1"/>
  <c r="G41" i="40"/>
  <c r="L41" i="40" s="1"/>
  <c r="H41" i="40"/>
  <c r="I41" i="40"/>
  <c r="J41" i="40"/>
  <c r="K41" i="40" s="1"/>
  <c r="G42" i="40"/>
  <c r="L42" i="40" s="1"/>
  <c r="H42" i="40"/>
  <c r="I42" i="40" s="1"/>
  <c r="J42" i="40" s="1"/>
  <c r="K42" i="40" s="1"/>
  <c r="G43" i="40"/>
  <c r="L43" i="40" s="1"/>
  <c r="H43" i="40"/>
  <c r="I43" i="40" s="1"/>
  <c r="J43" i="40" s="1"/>
  <c r="K43" i="40" s="1"/>
  <c r="G44" i="40"/>
  <c r="L44" i="40" s="1"/>
  <c r="H44" i="40"/>
  <c r="I44" i="40" s="1"/>
  <c r="J44" i="40" s="1"/>
  <c r="K44" i="40" s="1"/>
  <c r="G45" i="40"/>
  <c r="L45" i="40" s="1"/>
  <c r="H45" i="40"/>
  <c r="I45" i="40"/>
  <c r="J45" i="40" s="1"/>
  <c r="K45" i="40" s="1"/>
  <c r="G46" i="40"/>
  <c r="H46" i="40"/>
  <c r="I46" i="40" s="1"/>
  <c r="J46" i="40" s="1"/>
  <c r="K46" i="40" s="1"/>
  <c r="L46" i="40"/>
  <c r="G47" i="40"/>
  <c r="H47" i="40"/>
  <c r="I47" i="40"/>
  <c r="J47" i="40"/>
  <c r="K47" i="40"/>
  <c r="L47" i="40"/>
  <c r="G48" i="40"/>
  <c r="H48" i="40"/>
  <c r="I48" i="40"/>
  <c r="J48" i="40"/>
  <c r="K48" i="40"/>
  <c r="G49" i="40"/>
  <c r="L49" i="40" s="1"/>
  <c r="H49" i="40"/>
  <c r="I49" i="40"/>
  <c r="J49" i="40"/>
  <c r="K49" i="40" s="1"/>
  <c r="G50" i="40"/>
  <c r="L50" i="40" s="1"/>
  <c r="H50" i="40"/>
  <c r="I50" i="40"/>
  <c r="J50" i="40" s="1"/>
  <c r="K50" i="40" s="1"/>
  <c r="G51" i="40"/>
  <c r="L51" i="40" s="1"/>
  <c r="H51" i="40"/>
  <c r="I51" i="40" s="1"/>
  <c r="J51" i="40" s="1"/>
  <c r="K51" i="40" s="1"/>
  <c r="G52" i="40"/>
  <c r="L52" i="40" s="1"/>
  <c r="H52" i="40"/>
  <c r="I52" i="40" s="1"/>
  <c r="J52" i="40" s="1"/>
  <c r="K52" i="40" s="1"/>
  <c r="G53" i="40"/>
  <c r="L53" i="40" s="1"/>
  <c r="H53" i="40"/>
  <c r="I53" i="40"/>
  <c r="J53" i="40" s="1"/>
  <c r="K53" i="40" s="1"/>
  <c r="G54" i="40"/>
  <c r="H54" i="40"/>
  <c r="I54" i="40" s="1"/>
  <c r="J54" i="40" s="1"/>
  <c r="K54" i="40" s="1"/>
  <c r="L54" i="40"/>
  <c r="G55" i="40"/>
  <c r="H55" i="40"/>
  <c r="I55" i="40"/>
  <c r="J55" i="40"/>
  <c r="K55" i="40"/>
  <c r="L55" i="40"/>
  <c r="G56" i="40"/>
  <c r="H56" i="40"/>
  <c r="I56" i="40"/>
  <c r="J56" i="40"/>
  <c r="K56" i="40"/>
  <c r="G57" i="40"/>
  <c r="L57" i="40" s="1"/>
  <c r="H57" i="40"/>
  <c r="I57" i="40"/>
  <c r="J57" i="40" s="1"/>
  <c r="K57" i="40" s="1"/>
  <c r="G58" i="40"/>
  <c r="L58" i="40" s="1"/>
  <c r="H58" i="40"/>
  <c r="I58" i="40"/>
  <c r="J58" i="40" s="1"/>
  <c r="K58" i="40" s="1"/>
  <c r="G59" i="40"/>
  <c r="L59" i="40" s="1"/>
  <c r="H59" i="40"/>
  <c r="I59" i="40" s="1"/>
  <c r="J59" i="40" s="1"/>
  <c r="K59" i="40" s="1"/>
  <c r="G60" i="40"/>
  <c r="L60" i="40" s="1"/>
  <c r="H60" i="40"/>
  <c r="I60" i="40" s="1"/>
  <c r="J60" i="40" s="1"/>
  <c r="K60" i="40" s="1"/>
  <c r="G61" i="40"/>
  <c r="L61" i="40" s="1"/>
  <c r="H61" i="40"/>
  <c r="I61" i="40"/>
  <c r="J61" i="40" s="1"/>
  <c r="K61" i="40" s="1"/>
  <c r="G62" i="40"/>
  <c r="H62" i="40"/>
  <c r="I62" i="40" s="1"/>
  <c r="J62" i="40" s="1"/>
  <c r="K62" i="40" s="1"/>
  <c r="L62" i="40"/>
  <c r="N37" i="41" l="1"/>
  <c r="E37" i="41" s="1"/>
  <c r="M12" i="41"/>
  <c r="M18" i="41"/>
  <c r="N18" i="41" s="1"/>
  <c r="E18" i="41" s="1"/>
  <c r="M28" i="41"/>
  <c r="N28" i="41" s="1"/>
  <c r="E28" i="41" s="1"/>
  <c r="N30" i="41"/>
  <c r="E30" i="41" s="1"/>
  <c r="N31" i="41"/>
  <c r="E31" i="41" s="1"/>
  <c r="N61" i="41"/>
  <c r="E61" i="41" s="1"/>
  <c r="M15" i="41"/>
  <c r="M46" i="41"/>
  <c r="N29" i="41"/>
  <c r="E29" i="41" s="1"/>
  <c r="M20" i="41"/>
  <c r="N20" i="41" s="1"/>
  <c r="E20" i="41" s="1"/>
  <c r="M59" i="41"/>
  <c r="N59" i="41" s="1"/>
  <c r="E59" i="41" s="1"/>
  <c r="M31" i="41"/>
  <c r="N54" i="41"/>
  <c r="E54" i="41" s="1"/>
  <c r="N22" i="41"/>
  <c r="E22" i="41" s="1"/>
  <c r="N32" i="41"/>
  <c r="E32" i="41" s="1"/>
  <c r="N10" i="41"/>
  <c r="N15" i="41"/>
  <c r="E15" i="41" s="1"/>
  <c r="N12" i="41"/>
  <c r="E12" i="41" s="1"/>
  <c r="M55" i="41"/>
  <c r="N55" i="41" s="1"/>
  <c r="E55" i="41" s="1"/>
  <c r="M58" i="41"/>
  <c r="N58" i="41" s="1"/>
  <c r="E58" i="41" s="1"/>
  <c r="M40" i="41"/>
  <c r="N40" i="41" s="1"/>
  <c r="E40" i="41" s="1"/>
  <c r="N47" i="41"/>
  <c r="E47" i="41" s="1"/>
  <c r="N46" i="41"/>
  <c r="E46" i="41" s="1"/>
  <c r="N56" i="41"/>
  <c r="E56" i="41" s="1"/>
  <c r="M13" i="41"/>
  <c r="N13" i="41" s="1"/>
  <c r="E13" i="41" s="1"/>
  <c r="N27" i="41"/>
  <c r="E27" i="41" s="1"/>
  <c r="M16" i="41"/>
  <c r="N16" i="41" s="1"/>
  <c r="E16" i="41" s="1"/>
  <c r="M54" i="41"/>
  <c r="M51" i="41"/>
  <c r="N51" i="41" s="1"/>
  <c r="E51" i="41" s="1"/>
  <c r="M60" i="41"/>
  <c r="N60" i="41" s="1"/>
  <c r="E60" i="41" s="1"/>
  <c r="M38" i="41"/>
  <c r="N38" i="41" s="1"/>
  <c r="E38" i="41" s="1"/>
  <c r="M24" i="41"/>
  <c r="N24" i="41" s="1"/>
  <c r="E24" i="41" s="1"/>
  <c r="M62" i="41"/>
  <c r="N62" i="41" s="1"/>
  <c r="E62" i="41" s="1"/>
  <c r="N23" i="41"/>
  <c r="E23" i="41" s="1"/>
  <c r="N14" i="41"/>
  <c r="E14" i="41" s="1"/>
  <c r="N48" i="41"/>
  <c r="E48" i="41" s="1"/>
  <c r="M37" i="40"/>
  <c r="N37" i="40" s="1"/>
  <c r="E37" i="40" s="1"/>
  <c r="M14" i="40"/>
  <c r="M23" i="40"/>
  <c r="M17" i="40"/>
  <c r="N17" i="40" s="1"/>
  <c r="E17" i="40" s="1"/>
  <c r="M27" i="40"/>
  <c r="M33" i="40"/>
  <c r="N33" i="40" s="1"/>
  <c r="E33" i="40" s="1"/>
  <c r="M18" i="40"/>
  <c r="L16" i="40"/>
  <c r="L24" i="40"/>
  <c r="L32" i="40"/>
  <c r="L40" i="40"/>
  <c r="L48" i="40"/>
  <c r="L56" i="40"/>
  <c r="L13" i="40"/>
  <c r="L14" i="40"/>
  <c r="M52" i="40"/>
  <c r="N52" i="40" s="1"/>
  <c r="E52" i="40" s="1"/>
  <c r="M32" i="40"/>
  <c r="M47" i="40"/>
  <c r="N47" i="40" s="1"/>
  <c r="E47" i="40" s="1"/>
  <c r="N27" i="40"/>
  <c r="E27" i="40" s="1"/>
  <c r="I7" i="40"/>
  <c r="M42" i="40" s="1"/>
  <c r="N42" i="40" s="1"/>
  <c r="E42" i="40" s="1"/>
  <c r="M10" i="40"/>
  <c r="M48" i="40"/>
  <c r="M39" i="40"/>
  <c r="N39" i="40" s="1"/>
  <c r="E39" i="40" s="1"/>
  <c r="M28" i="40"/>
  <c r="N28" i="40" s="1"/>
  <c r="E28" i="40" s="1"/>
  <c r="M55" i="40"/>
  <c r="N55" i="40" s="1"/>
  <c r="E55" i="40" s="1"/>
  <c r="M44" i="40"/>
  <c r="N44" i="40" s="1"/>
  <c r="E44" i="40" s="1"/>
  <c r="M36" i="40"/>
  <c r="N36" i="40" s="1"/>
  <c r="E36" i="40" s="1"/>
  <c r="M16" i="40"/>
  <c r="N23" i="40"/>
  <c r="E23" i="40" s="1"/>
  <c r="N18" i="40"/>
  <c r="E18" i="40" s="1"/>
  <c r="M12" i="40"/>
  <c r="N12" i="40" s="1"/>
  <c r="E12" i="40" s="1"/>
  <c r="L10" i="40"/>
  <c r="B6" i="39"/>
  <c r="B7" i="39"/>
  <c r="E10" i="39"/>
  <c r="G10" i="39"/>
  <c r="I6" i="39" s="1"/>
  <c r="H10" i="39"/>
  <c r="I10" i="39"/>
  <c r="J10" i="39" s="1"/>
  <c r="K10" i="39" s="1"/>
  <c r="G11" i="39"/>
  <c r="L11" i="39" s="1"/>
  <c r="H11" i="39"/>
  <c r="I11" i="39" s="1"/>
  <c r="J11" i="39" s="1"/>
  <c r="K11" i="39" s="1"/>
  <c r="G12" i="39"/>
  <c r="H12" i="39"/>
  <c r="I12" i="39" s="1"/>
  <c r="J12" i="39" s="1"/>
  <c r="K12" i="39" s="1"/>
  <c r="G13" i="39"/>
  <c r="H13" i="39"/>
  <c r="I13" i="39" s="1"/>
  <c r="J13" i="39" s="1"/>
  <c r="K13" i="39" s="1"/>
  <c r="G14" i="39"/>
  <c r="H14" i="39"/>
  <c r="I14" i="39" s="1"/>
  <c r="J14" i="39" s="1"/>
  <c r="K14" i="39" s="1"/>
  <c r="G15" i="39"/>
  <c r="H15" i="39"/>
  <c r="I15" i="39"/>
  <c r="J15" i="39"/>
  <c r="K15" i="39"/>
  <c r="G16" i="39"/>
  <c r="H16" i="39"/>
  <c r="I16" i="39"/>
  <c r="J16" i="39"/>
  <c r="K16" i="39"/>
  <c r="G17" i="39"/>
  <c r="H17" i="39"/>
  <c r="I17" i="39"/>
  <c r="J17" i="39"/>
  <c r="K17" i="39" s="1"/>
  <c r="G18" i="39"/>
  <c r="L18" i="39" s="1"/>
  <c r="H18" i="39"/>
  <c r="I18" i="39"/>
  <c r="J18" i="39" s="1"/>
  <c r="K18" i="39" s="1"/>
  <c r="G19" i="39"/>
  <c r="L19" i="39" s="1"/>
  <c r="H19" i="39"/>
  <c r="I19" i="39" s="1"/>
  <c r="J19" i="39" s="1"/>
  <c r="K19" i="39" s="1"/>
  <c r="G20" i="39"/>
  <c r="H20" i="39"/>
  <c r="I20" i="39" s="1"/>
  <c r="J20" i="39" s="1"/>
  <c r="K20" i="39" s="1"/>
  <c r="G21" i="39"/>
  <c r="H21" i="39"/>
  <c r="I21" i="39" s="1"/>
  <c r="J21" i="39" s="1"/>
  <c r="K21" i="39" s="1"/>
  <c r="G22" i="39"/>
  <c r="H22" i="39"/>
  <c r="I22" i="39" s="1"/>
  <c r="J22" i="39" s="1"/>
  <c r="K22" i="39" s="1"/>
  <c r="G23" i="39"/>
  <c r="H23" i="39"/>
  <c r="I23" i="39"/>
  <c r="J23" i="39"/>
  <c r="K23" i="39"/>
  <c r="G24" i="39"/>
  <c r="H24" i="39"/>
  <c r="I24" i="39"/>
  <c r="J24" i="39"/>
  <c r="K24" i="39"/>
  <c r="G25" i="39"/>
  <c r="H25" i="39"/>
  <c r="I25" i="39"/>
  <c r="J25" i="39"/>
  <c r="K25" i="39" s="1"/>
  <c r="G26" i="39"/>
  <c r="L26" i="39" s="1"/>
  <c r="H26" i="39"/>
  <c r="I26" i="39"/>
  <c r="J26" i="39" s="1"/>
  <c r="K26" i="39" s="1"/>
  <c r="G27" i="39"/>
  <c r="H27" i="39"/>
  <c r="I27" i="39" s="1"/>
  <c r="J27" i="39" s="1"/>
  <c r="K27" i="39" s="1"/>
  <c r="G28" i="39"/>
  <c r="L28" i="39" s="1"/>
  <c r="H28" i="39"/>
  <c r="I28" i="39"/>
  <c r="J28" i="39" s="1"/>
  <c r="K28" i="39" s="1"/>
  <c r="G29" i="39"/>
  <c r="H29" i="39"/>
  <c r="I29" i="39" s="1"/>
  <c r="J29" i="39" s="1"/>
  <c r="K29" i="39" s="1"/>
  <c r="G30" i="39"/>
  <c r="H30" i="39"/>
  <c r="I30" i="39" s="1"/>
  <c r="J30" i="39" s="1"/>
  <c r="K30" i="39" s="1"/>
  <c r="G31" i="39"/>
  <c r="H31" i="39"/>
  <c r="I31" i="39"/>
  <c r="J31" i="39"/>
  <c r="K31" i="39"/>
  <c r="G32" i="39"/>
  <c r="H32" i="39"/>
  <c r="I32" i="39"/>
  <c r="J32" i="39"/>
  <c r="K32" i="39"/>
  <c r="G33" i="39"/>
  <c r="L33" i="39" s="1"/>
  <c r="H33" i="39"/>
  <c r="I33" i="39"/>
  <c r="J33" i="39"/>
  <c r="K33" i="39" s="1"/>
  <c r="G34" i="39"/>
  <c r="L34" i="39" s="1"/>
  <c r="H34" i="39"/>
  <c r="I34" i="39"/>
  <c r="J34" i="39" s="1"/>
  <c r="K34" i="39" s="1"/>
  <c r="G35" i="39"/>
  <c r="L35" i="39" s="1"/>
  <c r="H35" i="39"/>
  <c r="I35" i="39" s="1"/>
  <c r="J35" i="39" s="1"/>
  <c r="K35" i="39" s="1"/>
  <c r="G36" i="39"/>
  <c r="L36" i="39" s="1"/>
  <c r="H36" i="39"/>
  <c r="I36" i="39"/>
  <c r="J36" i="39" s="1"/>
  <c r="K36" i="39" s="1"/>
  <c r="G37" i="39"/>
  <c r="H37" i="39"/>
  <c r="I37" i="39" s="1"/>
  <c r="J37" i="39" s="1"/>
  <c r="K37" i="39" s="1"/>
  <c r="G38" i="39"/>
  <c r="H38" i="39"/>
  <c r="I38" i="39" s="1"/>
  <c r="J38" i="39" s="1"/>
  <c r="K38" i="39" s="1"/>
  <c r="G39" i="39"/>
  <c r="H39" i="39"/>
  <c r="I39" i="39"/>
  <c r="J39" i="39"/>
  <c r="K39" i="39"/>
  <c r="G40" i="39"/>
  <c r="H40" i="39"/>
  <c r="I40" i="39"/>
  <c r="J40" i="39"/>
  <c r="K40" i="39"/>
  <c r="G41" i="39"/>
  <c r="L41" i="39" s="1"/>
  <c r="H41" i="39"/>
  <c r="I41" i="39"/>
  <c r="J41" i="39"/>
  <c r="K41" i="39" s="1"/>
  <c r="G42" i="39"/>
  <c r="L42" i="39" s="1"/>
  <c r="H42" i="39"/>
  <c r="I42" i="39"/>
  <c r="J42" i="39" s="1"/>
  <c r="K42" i="39" s="1"/>
  <c r="G43" i="39"/>
  <c r="L43" i="39" s="1"/>
  <c r="H43" i="39"/>
  <c r="I43" i="39" s="1"/>
  <c r="J43" i="39" s="1"/>
  <c r="K43" i="39" s="1"/>
  <c r="G44" i="39"/>
  <c r="L44" i="39" s="1"/>
  <c r="H44" i="39"/>
  <c r="I44" i="39"/>
  <c r="J44" i="39" s="1"/>
  <c r="K44" i="39" s="1"/>
  <c r="G45" i="39"/>
  <c r="H45" i="39"/>
  <c r="I45" i="39" s="1"/>
  <c r="J45" i="39" s="1"/>
  <c r="K45" i="39" s="1"/>
  <c r="G46" i="39"/>
  <c r="H46" i="39"/>
  <c r="I46" i="39" s="1"/>
  <c r="J46" i="39" s="1"/>
  <c r="K46" i="39" s="1"/>
  <c r="G47" i="39"/>
  <c r="H47" i="39"/>
  <c r="I47" i="39"/>
  <c r="J47" i="39"/>
  <c r="K47" i="39"/>
  <c r="G48" i="39"/>
  <c r="L48" i="39" s="1"/>
  <c r="H48" i="39"/>
  <c r="I48" i="39"/>
  <c r="J48" i="39"/>
  <c r="K48" i="39"/>
  <c r="G49" i="39"/>
  <c r="L49" i="39" s="1"/>
  <c r="H49" i="39"/>
  <c r="I49" i="39"/>
  <c r="J49" i="39"/>
  <c r="K49" i="39" s="1"/>
  <c r="G50" i="39"/>
  <c r="L50" i="39" s="1"/>
  <c r="H50" i="39"/>
  <c r="I50" i="39"/>
  <c r="J50" i="39" s="1"/>
  <c r="K50" i="39" s="1"/>
  <c r="G51" i="39"/>
  <c r="L51" i="39" s="1"/>
  <c r="H51" i="39"/>
  <c r="I51" i="39" s="1"/>
  <c r="J51" i="39" s="1"/>
  <c r="K51" i="39" s="1"/>
  <c r="G52" i="39"/>
  <c r="L52" i="39" s="1"/>
  <c r="H52" i="39"/>
  <c r="I52" i="39"/>
  <c r="J52" i="39" s="1"/>
  <c r="K52" i="39" s="1"/>
  <c r="G53" i="39"/>
  <c r="H53" i="39"/>
  <c r="I53" i="39" s="1"/>
  <c r="J53" i="39" s="1"/>
  <c r="K53" i="39" s="1"/>
  <c r="G54" i="39"/>
  <c r="H54" i="39"/>
  <c r="I54" i="39" s="1"/>
  <c r="J54" i="39" s="1"/>
  <c r="K54" i="39" s="1"/>
  <c r="G55" i="39"/>
  <c r="H55" i="39"/>
  <c r="I55" i="39"/>
  <c r="J55" i="39"/>
  <c r="K55" i="39"/>
  <c r="G56" i="39"/>
  <c r="L56" i="39" s="1"/>
  <c r="H56" i="39"/>
  <c r="I56" i="39"/>
  <c r="J56" i="39"/>
  <c r="K56" i="39"/>
  <c r="G57" i="39"/>
  <c r="L57" i="39" s="1"/>
  <c r="H57" i="39"/>
  <c r="I57" i="39"/>
  <c r="J57" i="39"/>
  <c r="K57" i="39" s="1"/>
  <c r="G58" i="39"/>
  <c r="L58" i="39" s="1"/>
  <c r="H58" i="39"/>
  <c r="I58" i="39"/>
  <c r="J58" i="39" s="1"/>
  <c r="K58" i="39" s="1"/>
  <c r="G59" i="39"/>
  <c r="L59" i="39" s="1"/>
  <c r="H59" i="39"/>
  <c r="I59" i="39" s="1"/>
  <c r="J59" i="39" s="1"/>
  <c r="K59" i="39" s="1"/>
  <c r="G60" i="39"/>
  <c r="L60" i="39" s="1"/>
  <c r="H60" i="39"/>
  <c r="I60" i="39"/>
  <c r="J60" i="39" s="1"/>
  <c r="K60" i="39" s="1"/>
  <c r="G61" i="39"/>
  <c r="H61" i="39"/>
  <c r="I61" i="39" s="1"/>
  <c r="J61" i="39" s="1"/>
  <c r="K61" i="39" s="1"/>
  <c r="G62" i="39"/>
  <c r="H62" i="39"/>
  <c r="I62" i="39" s="1"/>
  <c r="J62" i="39" s="1"/>
  <c r="K62" i="39" s="1"/>
  <c r="M13" i="40" l="1"/>
  <c r="N13" i="40" s="1"/>
  <c r="E13" i="40" s="1"/>
  <c r="M51" i="40"/>
  <c r="N51" i="40" s="1"/>
  <c r="E51" i="40" s="1"/>
  <c r="M31" i="40"/>
  <c r="N31" i="40" s="1"/>
  <c r="E31" i="40" s="1"/>
  <c r="M49" i="40"/>
  <c r="N49" i="40" s="1"/>
  <c r="E49" i="40" s="1"/>
  <c r="N24" i="40"/>
  <c r="E24" i="40" s="1"/>
  <c r="N16" i="40"/>
  <c r="E16" i="40" s="1"/>
  <c r="N14" i="40"/>
  <c r="E14" i="40" s="1"/>
  <c r="M62" i="40"/>
  <c r="N62" i="40" s="1"/>
  <c r="E62" i="40" s="1"/>
  <c r="M61" i="40"/>
  <c r="N61" i="40" s="1"/>
  <c r="E61" i="40" s="1"/>
  <c r="M54" i="40"/>
  <c r="N54" i="40" s="1"/>
  <c r="E54" i="40" s="1"/>
  <c r="M45" i="40"/>
  <c r="N45" i="40" s="1"/>
  <c r="E45" i="40" s="1"/>
  <c r="M30" i="40"/>
  <c r="N30" i="40" s="1"/>
  <c r="E30" i="40" s="1"/>
  <c r="M21" i="40"/>
  <c r="N21" i="40" s="1"/>
  <c r="E21" i="40" s="1"/>
  <c r="M29" i="40"/>
  <c r="N29" i="40" s="1"/>
  <c r="E29" i="40" s="1"/>
  <c r="M22" i="40"/>
  <c r="N22" i="40" s="1"/>
  <c r="E22" i="40" s="1"/>
  <c r="M53" i="40"/>
  <c r="N53" i="40" s="1"/>
  <c r="E53" i="40" s="1"/>
  <c r="M38" i="40"/>
  <c r="N38" i="40" s="1"/>
  <c r="E38" i="40" s="1"/>
  <c r="M11" i="40"/>
  <c r="N11" i="40" s="1"/>
  <c r="E11" i="40" s="1"/>
  <c r="M19" i="40"/>
  <c r="N19" i="40" s="1"/>
  <c r="E19" i="40" s="1"/>
  <c r="M35" i="40"/>
  <c r="N35" i="40" s="1"/>
  <c r="E35" i="40" s="1"/>
  <c r="M34" i="40"/>
  <c r="N34" i="40" s="1"/>
  <c r="E34" i="40" s="1"/>
  <c r="N56" i="40"/>
  <c r="E56" i="40" s="1"/>
  <c r="M25" i="40"/>
  <c r="N25" i="40" s="1"/>
  <c r="E25" i="40" s="1"/>
  <c r="M26" i="40"/>
  <c r="N26" i="40" s="1"/>
  <c r="E26" i="40" s="1"/>
  <c r="N48" i="40"/>
  <c r="E48" i="40" s="1"/>
  <c r="M15" i="40"/>
  <c r="N15" i="40" s="1"/>
  <c r="E15" i="40" s="1"/>
  <c r="N10" i="40"/>
  <c r="M60" i="40"/>
  <c r="N60" i="40" s="1"/>
  <c r="E60" i="40" s="1"/>
  <c r="M59" i="40"/>
  <c r="N59" i="40" s="1"/>
  <c r="E59" i="40" s="1"/>
  <c r="N40" i="40"/>
  <c r="E40" i="40" s="1"/>
  <c r="M43" i="40"/>
  <c r="N43" i="40" s="1"/>
  <c r="E43" i="40" s="1"/>
  <c r="M41" i="40"/>
  <c r="N41" i="40" s="1"/>
  <c r="E41" i="40" s="1"/>
  <c r="M46" i="40"/>
  <c r="N46" i="40" s="1"/>
  <c r="E46" i="40" s="1"/>
  <c r="M40" i="40"/>
  <c r="M24" i="40"/>
  <c r="M58" i="40"/>
  <c r="N58" i="40" s="1"/>
  <c r="E58" i="40" s="1"/>
  <c r="M20" i="40"/>
  <c r="N20" i="40" s="1"/>
  <c r="E20" i="40" s="1"/>
  <c r="N32" i="40"/>
  <c r="E32" i="40" s="1"/>
  <c r="M50" i="40"/>
  <c r="N50" i="40" s="1"/>
  <c r="E50" i="40" s="1"/>
  <c r="M56" i="40"/>
  <c r="M57" i="40"/>
  <c r="N57" i="40" s="1"/>
  <c r="E57" i="40" s="1"/>
  <c r="M18" i="39"/>
  <c r="N18" i="39" s="1"/>
  <c r="E18" i="39" s="1"/>
  <c r="M14" i="39"/>
  <c r="M46" i="39"/>
  <c r="M35" i="39"/>
  <c r="N35" i="39" s="1"/>
  <c r="E35" i="39" s="1"/>
  <c r="M23" i="39"/>
  <c r="M17" i="39"/>
  <c r="L16" i="39"/>
  <c r="L24" i="39"/>
  <c r="L32" i="39"/>
  <c r="L40" i="39"/>
  <c r="L13" i="39"/>
  <c r="L61" i="39"/>
  <c r="N61" i="39" s="1"/>
  <c r="E61" i="39" s="1"/>
  <c r="L30" i="39"/>
  <c r="N30" i="39" s="1"/>
  <c r="E30" i="39" s="1"/>
  <c r="L38" i="39"/>
  <c r="L62" i="39"/>
  <c r="L47" i="39"/>
  <c r="L29" i="39"/>
  <c r="L14" i="39"/>
  <c r="L22" i="39"/>
  <c r="L46" i="39"/>
  <c r="L39" i="39"/>
  <c r="L37" i="39"/>
  <c r="L45" i="39"/>
  <c r="L53" i="39"/>
  <c r="L15" i="39"/>
  <c r="L23" i="39"/>
  <c r="L31" i="39"/>
  <c r="L21" i="39"/>
  <c r="L54" i="39"/>
  <c r="L55" i="39"/>
  <c r="M36" i="39"/>
  <c r="N36" i="39" s="1"/>
  <c r="E36" i="39" s="1"/>
  <c r="M60" i="39"/>
  <c r="N60" i="39" s="1"/>
  <c r="E60" i="39" s="1"/>
  <c r="M20" i="39"/>
  <c r="M61" i="39"/>
  <c r="M29" i="39"/>
  <c r="M43" i="39"/>
  <c r="N43" i="39" s="1"/>
  <c r="E43" i="39" s="1"/>
  <c r="M55" i="39"/>
  <c r="M52" i="39"/>
  <c r="N52" i="39" s="1"/>
  <c r="E52" i="39" s="1"/>
  <c r="M45" i="39"/>
  <c r="M47" i="39"/>
  <c r="M34" i="39"/>
  <c r="N34" i="39" s="1"/>
  <c r="E34" i="39" s="1"/>
  <c r="L25" i="39"/>
  <c r="L20" i="39"/>
  <c r="M51" i="39"/>
  <c r="M11" i="39"/>
  <c r="N11" i="39" s="1"/>
  <c r="E11" i="39" s="1"/>
  <c r="N51" i="39"/>
  <c r="E51" i="39" s="1"/>
  <c r="M22" i="39"/>
  <c r="I7" i="39"/>
  <c r="M26" i="39" s="1"/>
  <c r="N26" i="39" s="1"/>
  <c r="E26" i="39" s="1"/>
  <c r="M57" i="39"/>
  <c r="N57" i="39" s="1"/>
  <c r="E57" i="39" s="1"/>
  <c r="M28" i="39"/>
  <c r="N28" i="39" s="1"/>
  <c r="E28" i="39" s="1"/>
  <c r="M38" i="39"/>
  <c r="M62" i="39"/>
  <c r="M56" i="39"/>
  <c r="N56" i="39" s="1"/>
  <c r="E56" i="39" s="1"/>
  <c r="M41" i="39"/>
  <c r="N41" i="39" s="1"/>
  <c r="E41" i="39" s="1"/>
  <c r="M30" i="39"/>
  <c r="L27" i="39"/>
  <c r="M24" i="39"/>
  <c r="M19" i="39"/>
  <c r="N19" i="39" s="1"/>
  <c r="E19" i="39" s="1"/>
  <c r="L17" i="39"/>
  <c r="L12" i="39"/>
  <c r="L10" i="39"/>
  <c r="B6" i="38"/>
  <c r="B7" i="38"/>
  <c r="E10" i="38"/>
  <c r="G10" i="38"/>
  <c r="I6" i="38" s="1"/>
  <c r="H10" i="38"/>
  <c r="I10" i="38"/>
  <c r="J10" i="38" s="1"/>
  <c r="K10" i="38" s="1"/>
  <c r="G11" i="38"/>
  <c r="L11" i="38" s="1"/>
  <c r="H11" i="38"/>
  <c r="I11" i="38" s="1"/>
  <c r="J11" i="38" s="1"/>
  <c r="K11" i="38" s="1"/>
  <c r="G12" i="38"/>
  <c r="H12" i="38"/>
  <c r="I12" i="38" s="1"/>
  <c r="J12" i="38" s="1"/>
  <c r="K12" i="38" s="1"/>
  <c r="G13" i="38"/>
  <c r="H13" i="38"/>
  <c r="I13" i="38" s="1"/>
  <c r="J13" i="38" s="1"/>
  <c r="K13" i="38" s="1"/>
  <c r="G14" i="38"/>
  <c r="H14" i="38"/>
  <c r="I14" i="38"/>
  <c r="J14" i="38"/>
  <c r="K14" i="38"/>
  <c r="G15" i="38"/>
  <c r="H15" i="38"/>
  <c r="I15" i="38"/>
  <c r="J15" i="38"/>
  <c r="K15" i="38"/>
  <c r="G16" i="38"/>
  <c r="H16" i="38"/>
  <c r="I16" i="38"/>
  <c r="J16" i="38"/>
  <c r="K16" i="38"/>
  <c r="G17" i="38"/>
  <c r="L17" i="38" s="1"/>
  <c r="H17" i="38"/>
  <c r="I17" i="38"/>
  <c r="J17" i="38"/>
  <c r="K17" i="38" s="1"/>
  <c r="G18" i="38"/>
  <c r="H18" i="38"/>
  <c r="I18" i="38"/>
  <c r="J18" i="38" s="1"/>
  <c r="K18" i="38" s="1"/>
  <c r="G19" i="38"/>
  <c r="L19" i="38" s="1"/>
  <c r="H19" i="38"/>
  <c r="I19" i="38" s="1"/>
  <c r="J19" i="38" s="1"/>
  <c r="K19" i="38" s="1"/>
  <c r="G20" i="38"/>
  <c r="H20" i="38"/>
  <c r="I20" i="38" s="1"/>
  <c r="J20" i="38" s="1"/>
  <c r="K20" i="38" s="1"/>
  <c r="G21" i="38"/>
  <c r="H21" i="38"/>
  <c r="I21" i="38" s="1"/>
  <c r="J21" i="38" s="1"/>
  <c r="K21" i="38" s="1"/>
  <c r="G22" i="38"/>
  <c r="H22" i="38"/>
  <c r="I22" i="38"/>
  <c r="J22" i="38"/>
  <c r="K22" i="38"/>
  <c r="G23" i="38"/>
  <c r="H23" i="38"/>
  <c r="I23" i="38"/>
  <c r="J23" i="38"/>
  <c r="K23" i="38"/>
  <c r="G24" i="38"/>
  <c r="H24" i="38"/>
  <c r="I24" i="38"/>
  <c r="J24" i="38"/>
  <c r="K24" i="38"/>
  <c r="G25" i="38"/>
  <c r="H25" i="38"/>
  <c r="I25" i="38"/>
  <c r="J25" i="38"/>
  <c r="K25" i="38" s="1"/>
  <c r="G26" i="38"/>
  <c r="L26" i="38" s="1"/>
  <c r="H26" i="38"/>
  <c r="I26" i="38"/>
  <c r="J26" i="38" s="1"/>
  <c r="K26" i="38" s="1"/>
  <c r="G27" i="38"/>
  <c r="L27" i="38" s="1"/>
  <c r="H27" i="38"/>
  <c r="I27" i="38" s="1"/>
  <c r="J27" i="38" s="1"/>
  <c r="K27" i="38" s="1"/>
  <c r="G28" i="38"/>
  <c r="H28" i="38"/>
  <c r="I28" i="38" s="1"/>
  <c r="J28" i="38" s="1"/>
  <c r="K28" i="38" s="1"/>
  <c r="G29" i="38"/>
  <c r="H29" i="38"/>
  <c r="I29" i="38" s="1"/>
  <c r="J29" i="38" s="1"/>
  <c r="K29" i="38" s="1"/>
  <c r="G30" i="38"/>
  <c r="H30" i="38"/>
  <c r="I30" i="38"/>
  <c r="J30" i="38"/>
  <c r="K30" i="38"/>
  <c r="L30" i="38"/>
  <c r="G31" i="38"/>
  <c r="H31" i="38"/>
  <c r="I31" i="38"/>
  <c r="J31" i="38"/>
  <c r="K31" i="38"/>
  <c r="L31" i="38"/>
  <c r="G32" i="38"/>
  <c r="L32" i="38" s="1"/>
  <c r="H32" i="38"/>
  <c r="I32" i="38"/>
  <c r="J32" i="38"/>
  <c r="K32" i="38"/>
  <c r="G33" i="38"/>
  <c r="L33" i="38" s="1"/>
  <c r="H33" i="38"/>
  <c r="I33" i="38"/>
  <c r="J33" i="38"/>
  <c r="K33" i="38" s="1"/>
  <c r="G34" i="38"/>
  <c r="H34" i="38"/>
  <c r="I34" i="38" s="1"/>
  <c r="J34" i="38" s="1"/>
  <c r="K34" i="38" s="1"/>
  <c r="G35" i="38"/>
  <c r="H35" i="38"/>
  <c r="I35" i="38" s="1"/>
  <c r="J35" i="38" s="1"/>
  <c r="K35" i="38" s="1"/>
  <c r="G36" i="38"/>
  <c r="L36" i="38" s="1"/>
  <c r="H36" i="38"/>
  <c r="I36" i="38" s="1"/>
  <c r="J36" i="38" s="1"/>
  <c r="K36" i="38" s="1"/>
  <c r="G37" i="38"/>
  <c r="H37" i="38"/>
  <c r="I37" i="38" s="1"/>
  <c r="J37" i="38" s="1"/>
  <c r="K37" i="38" s="1"/>
  <c r="G38" i="38"/>
  <c r="H38" i="38"/>
  <c r="I38" i="38"/>
  <c r="J38" i="38"/>
  <c r="K38" i="38"/>
  <c r="G39" i="38"/>
  <c r="H39" i="38"/>
  <c r="I39" i="38"/>
  <c r="J39" i="38"/>
  <c r="K39" i="38"/>
  <c r="G40" i="38"/>
  <c r="H40" i="38"/>
  <c r="I40" i="38"/>
  <c r="J40" i="38"/>
  <c r="K40" i="38"/>
  <c r="G41" i="38"/>
  <c r="H41" i="38"/>
  <c r="I41" i="38"/>
  <c r="J41" i="38"/>
  <c r="K41" i="38" s="1"/>
  <c r="G42" i="38"/>
  <c r="L42" i="38" s="1"/>
  <c r="H42" i="38"/>
  <c r="I42" i="38"/>
  <c r="J42" i="38" s="1"/>
  <c r="K42" i="38" s="1"/>
  <c r="G43" i="38"/>
  <c r="L43" i="38" s="1"/>
  <c r="H43" i="38"/>
  <c r="I43" i="38" s="1"/>
  <c r="J43" i="38" s="1"/>
  <c r="K43" i="38" s="1"/>
  <c r="G44" i="38"/>
  <c r="H44" i="38"/>
  <c r="I44" i="38" s="1"/>
  <c r="J44" i="38" s="1"/>
  <c r="K44" i="38" s="1"/>
  <c r="G45" i="38"/>
  <c r="H45" i="38"/>
  <c r="I45" i="38" s="1"/>
  <c r="J45" i="38" s="1"/>
  <c r="K45" i="38" s="1"/>
  <c r="G46" i="38"/>
  <c r="H46" i="38"/>
  <c r="I46" i="38"/>
  <c r="J46" i="38"/>
  <c r="K46" i="38"/>
  <c r="L46" i="38"/>
  <c r="G47" i="38"/>
  <c r="H47" i="38"/>
  <c r="I47" i="38"/>
  <c r="J47" i="38"/>
  <c r="K47" i="38"/>
  <c r="L47" i="38"/>
  <c r="G48" i="38"/>
  <c r="L48" i="38" s="1"/>
  <c r="H48" i="38"/>
  <c r="I48" i="38"/>
  <c r="J48" i="38"/>
  <c r="K48" i="38"/>
  <c r="G49" i="38"/>
  <c r="L49" i="38" s="1"/>
  <c r="H49" i="38"/>
  <c r="I49" i="38"/>
  <c r="J49" i="38"/>
  <c r="K49" i="38" s="1"/>
  <c r="G50" i="38"/>
  <c r="H50" i="38"/>
  <c r="I50" i="38" s="1"/>
  <c r="J50" i="38" s="1"/>
  <c r="K50" i="38" s="1"/>
  <c r="G51" i="38"/>
  <c r="L51" i="38" s="1"/>
  <c r="H51" i="38"/>
  <c r="I51" i="38" s="1"/>
  <c r="J51" i="38" s="1"/>
  <c r="K51" i="38" s="1"/>
  <c r="G52" i="38"/>
  <c r="L52" i="38" s="1"/>
  <c r="H52" i="38"/>
  <c r="I52" i="38" s="1"/>
  <c r="J52" i="38" s="1"/>
  <c r="K52" i="38" s="1"/>
  <c r="G53" i="38"/>
  <c r="H53" i="38"/>
  <c r="I53" i="38" s="1"/>
  <c r="J53" i="38" s="1"/>
  <c r="K53" i="38" s="1"/>
  <c r="G54" i="38"/>
  <c r="H54" i="38"/>
  <c r="I54" i="38"/>
  <c r="J54" i="38"/>
  <c r="K54" i="38"/>
  <c r="L54" i="38"/>
  <c r="G55" i="38"/>
  <c r="H55" i="38"/>
  <c r="I55" i="38"/>
  <c r="J55" i="38"/>
  <c r="K55" i="38"/>
  <c r="G56" i="38"/>
  <c r="L56" i="38" s="1"/>
  <c r="H56" i="38"/>
  <c r="I56" i="38"/>
  <c r="J56" i="38"/>
  <c r="K56" i="38"/>
  <c r="G57" i="38"/>
  <c r="H57" i="38"/>
  <c r="I57" i="38"/>
  <c r="J57" i="38"/>
  <c r="K57" i="38" s="1"/>
  <c r="G58" i="38"/>
  <c r="L58" i="38" s="1"/>
  <c r="H58" i="38"/>
  <c r="I58" i="38"/>
  <c r="J58" i="38" s="1"/>
  <c r="K58" i="38" s="1"/>
  <c r="G59" i="38"/>
  <c r="L59" i="38" s="1"/>
  <c r="H59" i="38"/>
  <c r="I59" i="38" s="1"/>
  <c r="J59" i="38" s="1"/>
  <c r="K59" i="38" s="1"/>
  <c r="G60" i="38"/>
  <c r="H60" i="38"/>
  <c r="I60" i="38" s="1"/>
  <c r="J60" i="38" s="1"/>
  <c r="K60" i="38" s="1"/>
  <c r="G61" i="38"/>
  <c r="H61" i="38"/>
  <c r="I61" i="38" s="1"/>
  <c r="J61" i="38" s="1"/>
  <c r="K61" i="38" s="1"/>
  <c r="G62" i="38"/>
  <c r="H62" i="38"/>
  <c r="I62" i="38"/>
  <c r="J62" i="38"/>
  <c r="K62" i="38"/>
  <c r="L62" i="38"/>
  <c r="M37" i="39" l="1"/>
  <c r="M49" i="39"/>
  <c r="N49" i="39" s="1"/>
  <c r="E49" i="39" s="1"/>
  <c r="M10" i="39"/>
  <c r="M12" i="39"/>
  <c r="M59" i="39"/>
  <c r="N59" i="39" s="1"/>
  <c r="E59" i="39" s="1"/>
  <c r="M21" i="39"/>
  <c r="N21" i="39" s="1"/>
  <c r="E21" i="39" s="1"/>
  <c r="M39" i="39"/>
  <c r="N39" i="39" s="1"/>
  <c r="E39" i="39" s="1"/>
  <c r="M16" i="39"/>
  <c r="N29" i="39"/>
  <c r="E29" i="39" s="1"/>
  <c r="M42" i="39"/>
  <c r="N42" i="39" s="1"/>
  <c r="E42" i="39" s="1"/>
  <c r="M33" i="39"/>
  <c r="N33" i="39" s="1"/>
  <c r="E33" i="39" s="1"/>
  <c r="N54" i="39"/>
  <c r="E54" i="39" s="1"/>
  <c r="N22" i="39"/>
  <c r="E22" i="39" s="1"/>
  <c r="N23" i="39"/>
  <c r="E23" i="39" s="1"/>
  <c r="N20" i="39"/>
  <c r="E20" i="39" s="1"/>
  <c r="M53" i="39"/>
  <c r="N53" i="39"/>
  <c r="E53" i="39" s="1"/>
  <c r="N47" i="39"/>
  <c r="E47" i="39" s="1"/>
  <c r="N24" i="39"/>
  <c r="E24" i="39" s="1"/>
  <c r="M25" i="39"/>
  <c r="N25" i="39" s="1"/>
  <c r="E25" i="39" s="1"/>
  <c r="M48" i="39"/>
  <c r="N48" i="39" s="1"/>
  <c r="E48" i="39" s="1"/>
  <c r="N10" i="39"/>
  <c r="N12" i="39"/>
  <c r="E12" i="39" s="1"/>
  <c r="M44" i="39"/>
  <c r="N44" i="39" s="1"/>
  <c r="E44" i="39" s="1"/>
  <c r="M32" i="39"/>
  <c r="N32" i="39" s="1"/>
  <c r="E32" i="39" s="1"/>
  <c r="M58" i="39"/>
  <c r="N58" i="39" s="1"/>
  <c r="E58" i="39" s="1"/>
  <c r="N45" i="39"/>
  <c r="E45" i="39" s="1"/>
  <c r="N62" i="39"/>
  <c r="E62" i="39" s="1"/>
  <c r="N16" i="39"/>
  <c r="E16" i="39" s="1"/>
  <c r="M54" i="39"/>
  <c r="N46" i="39"/>
  <c r="E46" i="39" s="1"/>
  <c r="N27" i="39"/>
  <c r="E27" i="39" s="1"/>
  <c r="N13" i="39"/>
  <c r="E13" i="39" s="1"/>
  <c r="N14" i="39"/>
  <c r="E14" i="39" s="1"/>
  <c r="N17" i="39"/>
  <c r="E17" i="39" s="1"/>
  <c r="M50" i="39"/>
  <c r="N50" i="39" s="1"/>
  <c r="E50" i="39" s="1"/>
  <c r="M27" i="39"/>
  <c r="M31" i="39"/>
  <c r="N31" i="39" s="1"/>
  <c r="E31" i="39" s="1"/>
  <c r="M15" i="39"/>
  <c r="N15" i="39" s="1"/>
  <c r="E15" i="39" s="1"/>
  <c r="N55" i="39"/>
  <c r="E55" i="39" s="1"/>
  <c r="N37" i="39"/>
  <c r="E37" i="39" s="1"/>
  <c r="N38" i="39"/>
  <c r="E38" i="39" s="1"/>
  <c r="M13" i="39"/>
  <c r="M40" i="39"/>
  <c r="N40" i="39" s="1"/>
  <c r="E40" i="39" s="1"/>
  <c r="M35" i="38"/>
  <c r="L21" i="38"/>
  <c r="L29" i="38"/>
  <c r="L37" i="38"/>
  <c r="L45" i="38"/>
  <c r="L61" i="38"/>
  <c r="L14" i="38"/>
  <c r="L13" i="38"/>
  <c r="L53" i="38"/>
  <c r="L60" i="38"/>
  <c r="L55" i="38"/>
  <c r="L44" i="38"/>
  <c r="L39" i="38"/>
  <c r="L28" i="38"/>
  <c r="L23" i="38"/>
  <c r="L16" i="38"/>
  <c r="M19" i="38"/>
  <c r="N19" i="38" s="1"/>
  <c r="E19" i="38" s="1"/>
  <c r="I7" i="38"/>
  <c r="L40" i="38"/>
  <c r="L38" i="38"/>
  <c r="L35" i="38"/>
  <c r="L24" i="38"/>
  <c r="L22" i="38"/>
  <c r="L18" i="38"/>
  <c r="M23" i="38"/>
  <c r="L15" i="38"/>
  <c r="M33" i="38"/>
  <c r="N33" i="38" s="1"/>
  <c r="E33" i="38" s="1"/>
  <c r="M51" i="38"/>
  <c r="N51" i="38" s="1"/>
  <c r="E51" i="38" s="1"/>
  <c r="L57" i="38"/>
  <c r="L50" i="38"/>
  <c r="L41" i="38"/>
  <c r="L34" i="38"/>
  <c r="L25" i="38"/>
  <c r="L20" i="38"/>
  <c r="M15" i="38"/>
  <c r="L12" i="38"/>
  <c r="L10" i="38"/>
  <c r="B6" i="37"/>
  <c r="B7" i="37"/>
  <c r="E10" i="37"/>
  <c r="G10" i="37"/>
  <c r="H10" i="37"/>
  <c r="I10" i="37"/>
  <c r="J10" i="37" s="1"/>
  <c r="K10" i="37" s="1"/>
  <c r="G11" i="37"/>
  <c r="H11" i="37"/>
  <c r="I11" i="37" s="1"/>
  <c r="J11" i="37" s="1"/>
  <c r="K11" i="37" s="1"/>
  <c r="G12" i="37"/>
  <c r="H12" i="37"/>
  <c r="I12" i="37"/>
  <c r="J12" i="37" s="1"/>
  <c r="K12" i="37" s="1"/>
  <c r="G13" i="37"/>
  <c r="H13" i="37"/>
  <c r="I13" i="37" s="1"/>
  <c r="J13" i="37" s="1"/>
  <c r="K13" i="37"/>
  <c r="G14" i="37"/>
  <c r="H14" i="37"/>
  <c r="I14" i="37"/>
  <c r="J14" i="37"/>
  <c r="K14" i="37"/>
  <c r="G15" i="37"/>
  <c r="H15" i="37"/>
  <c r="I15" i="37"/>
  <c r="J15" i="37"/>
  <c r="K15" i="37"/>
  <c r="G16" i="37"/>
  <c r="H16" i="37"/>
  <c r="I16" i="37"/>
  <c r="J16" i="37" s="1"/>
  <c r="K16" i="37" s="1"/>
  <c r="G17" i="37"/>
  <c r="H17" i="37"/>
  <c r="I17" i="37"/>
  <c r="J17" i="37"/>
  <c r="K17" i="37" s="1"/>
  <c r="G18" i="37"/>
  <c r="H18" i="37"/>
  <c r="I18" i="37"/>
  <c r="J18" i="37" s="1"/>
  <c r="K18" i="37" s="1"/>
  <c r="G19" i="37"/>
  <c r="H19" i="37"/>
  <c r="I19" i="37" s="1"/>
  <c r="J19" i="37" s="1"/>
  <c r="K19" i="37" s="1"/>
  <c r="G20" i="37"/>
  <c r="H20" i="37"/>
  <c r="I20" i="37"/>
  <c r="J20" i="37" s="1"/>
  <c r="K20" i="37" s="1"/>
  <c r="G21" i="37"/>
  <c r="H21" i="37"/>
  <c r="I21" i="37" s="1"/>
  <c r="J21" i="37" s="1"/>
  <c r="K21" i="37"/>
  <c r="G22" i="37"/>
  <c r="H22" i="37"/>
  <c r="I22" i="37"/>
  <c r="J22" i="37"/>
  <c r="K22" i="37"/>
  <c r="G23" i="37"/>
  <c r="H23" i="37"/>
  <c r="I23" i="37"/>
  <c r="J23" i="37" s="1"/>
  <c r="K23" i="37" s="1"/>
  <c r="G24" i="37"/>
  <c r="H24" i="37"/>
  <c r="I24" i="37"/>
  <c r="J24" i="37" s="1"/>
  <c r="K24" i="37" s="1"/>
  <c r="G25" i="37"/>
  <c r="H25" i="37"/>
  <c r="I25" i="37"/>
  <c r="J25" i="37"/>
  <c r="K25" i="37" s="1"/>
  <c r="G26" i="37"/>
  <c r="H26" i="37"/>
  <c r="I26" i="37"/>
  <c r="J26" i="37" s="1"/>
  <c r="K26" i="37" s="1"/>
  <c r="G27" i="37"/>
  <c r="H27" i="37"/>
  <c r="I27" i="37" s="1"/>
  <c r="J27" i="37" s="1"/>
  <c r="K27" i="37" s="1"/>
  <c r="G28" i="37"/>
  <c r="H28" i="37"/>
  <c r="I28" i="37"/>
  <c r="J28" i="37" s="1"/>
  <c r="K28" i="37" s="1"/>
  <c r="G29" i="37"/>
  <c r="H29" i="37"/>
  <c r="I29" i="37" s="1"/>
  <c r="J29" i="37" s="1"/>
  <c r="K29" i="37" s="1"/>
  <c r="G30" i="37"/>
  <c r="H30" i="37"/>
  <c r="I30" i="37"/>
  <c r="J30" i="37"/>
  <c r="K30" i="37" s="1"/>
  <c r="G31" i="37"/>
  <c r="H31" i="37"/>
  <c r="I31" i="37"/>
  <c r="J31" i="37" s="1"/>
  <c r="K31" i="37" s="1"/>
  <c r="G32" i="37"/>
  <c r="H32" i="37"/>
  <c r="I32" i="37"/>
  <c r="J32" i="37"/>
  <c r="K32" i="37"/>
  <c r="G33" i="37"/>
  <c r="H33" i="37"/>
  <c r="I33" i="37" s="1"/>
  <c r="J33" i="37" s="1"/>
  <c r="K33" i="37" s="1"/>
  <c r="G34" i="37"/>
  <c r="H34" i="37"/>
  <c r="I34" i="37"/>
  <c r="J34" i="37" s="1"/>
  <c r="K34" i="37" s="1"/>
  <c r="G35" i="37"/>
  <c r="H35" i="37"/>
  <c r="I35" i="37" s="1"/>
  <c r="J35" i="37" s="1"/>
  <c r="K35" i="37" s="1"/>
  <c r="G36" i="37"/>
  <c r="H36" i="37"/>
  <c r="I36" i="37"/>
  <c r="J36" i="37" s="1"/>
  <c r="K36" i="37" s="1"/>
  <c r="G37" i="37"/>
  <c r="H37" i="37"/>
  <c r="I37" i="37" s="1"/>
  <c r="J37" i="37" s="1"/>
  <c r="K37" i="37" s="1"/>
  <c r="G38" i="37"/>
  <c r="H38" i="37"/>
  <c r="I38" i="37"/>
  <c r="J38" i="37"/>
  <c r="K38" i="37" s="1"/>
  <c r="G39" i="37"/>
  <c r="H39" i="37"/>
  <c r="I39" i="37"/>
  <c r="J39" i="37"/>
  <c r="K39" i="37"/>
  <c r="G40" i="37"/>
  <c r="H40" i="37"/>
  <c r="I40" i="37"/>
  <c r="J40" i="37"/>
  <c r="K40" i="37"/>
  <c r="G41" i="37"/>
  <c r="H41" i="37"/>
  <c r="I41" i="37" s="1"/>
  <c r="J41" i="37" s="1"/>
  <c r="K41" i="37" s="1"/>
  <c r="G42" i="37"/>
  <c r="H42" i="37"/>
  <c r="I42" i="37"/>
  <c r="J42" i="37" s="1"/>
  <c r="K42" i="37" s="1"/>
  <c r="G43" i="37"/>
  <c r="H43" i="37"/>
  <c r="I43" i="37" s="1"/>
  <c r="J43" i="37" s="1"/>
  <c r="K43" i="37" s="1"/>
  <c r="G44" i="37"/>
  <c r="H44" i="37"/>
  <c r="I44" i="37"/>
  <c r="J44" i="37" s="1"/>
  <c r="K44" i="37" s="1"/>
  <c r="G45" i="37"/>
  <c r="H45" i="37"/>
  <c r="I45" i="37" s="1"/>
  <c r="J45" i="37" s="1"/>
  <c r="K45" i="37"/>
  <c r="G46" i="37"/>
  <c r="H46" i="37"/>
  <c r="I46" i="37"/>
  <c r="J46" i="37"/>
  <c r="K46" i="37"/>
  <c r="G47" i="37"/>
  <c r="H47" i="37"/>
  <c r="I47" i="37"/>
  <c r="J47" i="37"/>
  <c r="K47" i="37"/>
  <c r="G48" i="37"/>
  <c r="H48" i="37"/>
  <c r="I48" i="37"/>
  <c r="J48" i="37"/>
  <c r="K48" i="37"/>
  <c r="G49" i="37"/>
  <c r="H49" i="37"/>
  <c r="I49" i="37" s="1"/>
  <c r="J49" i="37" s="1"/>
  <c r="K49" i="37" s="1"/>
  <c r="G50" i="37"/>
  <c r="H50" i="37"/>
  <c r="I50" i="37" s="1"/>
  <c r="J50" i="37" s="1"/>
  <c r="K50" i="37" s="1"/>
  <c r="G51" i="37"/>
  <c r="H51" i="37"/>
  <c r="I51" i="37" s="1"/>
  <c r="J51" i="37"/>
  <c r="K51" i="37" s="1"/>
  <c r="G52" i="37"/>
  <c r="H52" i="37"/>
  <c r="I52" i="37"/>
  <c r="J52" i="37" s="1"/>
  <c r="K52" i="37" s="1"/>
  <c r="G53" i="37"/>
  <c r="H53" i="37"/>
  <c r="I53" i="37" s="1"/>
  <c r="J53" i="37" s="1"/>
  <c r="K53" i="37"/>
  <c r="G54" i="37"/>
  <c r="H54" i="37"/>
  <c r="I54" i="37"/>
  <c r="J54" i="37"/>
  <c r="K54" i="37"/>
  <c r="G55" i="37"/>
  <c r="H55" i="37"/>
  <c r="I55" i="37"/>
  <c r="J55" i="37" s="1"/>
  <c r="K55" i="37" s="1"/>
  <c r="G56" i="37"/>
  <c r="H56" i="37"/>
  <c r="I56" i="37" s="1"/>
  <c r="J56" i="37" s="1"/>
  <c r="K56" i="37" s="1"/>
  <c r="G57" i="37"/>
  <c r="H57" i="37"/>
  <c r="I57" i="37"/>
  <c r="J57" i="37"/>
  <c r="K57" i="37" s="1"/>
  <c r="G58" i="37"/>
  <c r="H58" i="37"/>
  <c r="I58" i="37"/>
  <c r="J58" i="37" s="1"/>
  <c r="K58" i="37"/>
  <c r="G59" i="37"/>
  <c r="H59" i="37"/>
  <c r="I59" i="37" s="1"/>
  <c r="J59" i="37" s="1"/>
  <c r="K59" i="37" s="1"/>
  <c r="G60" i="37"/>
  <c r="H60" i="37"/>
  <c r="I60" i="37"/>
  <c r="J60" i="37" s="1"/>
  <c r="K60" i="37"/>
  <c r="G61" i="37"/>
  <c r="H61" i="37"/>
  <c r="I61" i="37" s="1"/>
  <c r="J61" i="37" s="1"/>
  <c r="K61" i="37" s="1"/>
  <c r="G62" i="37"/>
  <c r="H62" i="37"/>
  <c r="I62" i="37"/>
  <c r="J62" i="37" s="1"/>
  <c r="K62" i="37" s="1"/>
  <c r="M30" i="38" l="1"/>
  <c r="N30" i="38" s="1"/>
  <c r="E30" i="38" s="1"/>
  <c r="M46" i="38"/>
  <c r="N46" i="38" s="1"/>
  <c r="E46" i="38" s="1"/>
  <c r="M62" i="38"/>
  <c r="N62" i="38" s="1"/>
  <c r="E62" i="38" s="1"/>
  <c r="M37" i="38"/>
  <c r="M14" i="38"/>
  <c r="N14" i="38" s="1"/>
  <c r="E14" i="38" s="1"/>
  <c r="M22" i="38"/>
  <c r="M38" i="38"/>
  <c r="N38" i="38" s="1"/>
  <c r="E38" i="38" s="1"/>
  <c r="M53" i="38"/>
  <c r="M54" i="38"/>
  <c r="N54" i="38" s="1"/>
  <c r="E54" i="38" s="1"/>
  <c r="M36" i="38"/>
  <c r="N36" i="38" s="1"/>
  <c r="E36" i="38" s="1"/>
  <c r="M50" i="38"/>
  <c r="M55" i="38"/>
  <c r="N55" i="38"/>
  <c r="E55" i="38" s="1"/>
  <c r="M25" i="38"/>
  <c r="N22" i="38"/>
  <c r="E22" i="38" s="1"/>
  <c r="M45" i="38"/>
  <c r="M32" i="38"/>
  <c r="N32" i="38" s="1"/>
  <c r="E32" i="38" s="1"/>
  <c r="M52" i="38"/>
  <c r="N52" i="38" s="1"/>
  <c r="E52" i="38" s="1"/>
  <c r="N53" i="38"/>
  <c r="E53" i="38" s="1"/>
  <c r="M28" i="38"/>
  <c r="N28" i="38" s="1"/>
  <c r="E28" i="38" s="1"/>
  <c r="M17" i="38"/>
  <c r="N17" i="38" s="1"/>
  <c r="E17" i="38" s="1"/>
  <c r="N13" i="38"/>
  <c r="E13" i="38" s="1"/>
  <c r="M11" i="38"/>
  <c r="N11" i="38" s="1"/>
  <c r="E11" i="38" s="1"/>
  <c r="M61" i="38"/>
  <c r="N45" i="38"/>
  <c r="E45" i="38" s="1"/>
  <c r="N29" i="38"/>
  <c r="E29" i="38" s="1"/>
  <c r="N21" i="38"/>
  <c r="E21" i="38" s="1"/>
  <c r="M43" i="38"/>
  <c r="N43" i="38" s="1"/>
  <c r="E43" i="38" s="1"/>
  <c r="N35" i="38"/>
  <c r="E35" i="38" s="1"/>
  <c r="M42" i="38"/>
  <c r="N42" i="38" s="1"/>
  <c r="E42" i="38" s="1"/>
  <c r="N23" i="38"/>
  <c r="E23" i="38" s="1"/>
  <c r="M21" i="38"/>
  <c r="M40" i="38"/>
  <c r="N40" i="38" s="1"/>
  <c r="E40" i="38" s="1"/>
  <c r="M34" i="38"/>
  <c r="N34" i="38" s="1"/>
  <c r="E34" i="38" s="1"/>
  <c r="M59" i="38"/>
  <c r="N59" i="38" s="1"/>
  <c r="E59" i="38" s="1"/>
  <c r="M31" i="38"/>
  <c r="N31" i="38" s="1"/>
  <c r="E31" i="38" s="1"/>
  <c r="M39" i="38"/>
  <c r="N39" i="38" s="1"/>
  <c r="E39" i="38" s="1"/>
  <c r="M41" i="38"/>
  <c r="N41" i="38" s="1"/>
  <c r="E41" i="38" s="1"/>
  <c r="N37" i="38"/>
  <c r="E37" i="38" s="1"/>
  <c r="M18" i="38"/>
  <c r="N18" i="38" s="1"/>
  <c r="E18" i="38" s="1"/>
  <c r="N25" i="38"/>
  <c r="E25" i="38" s="1"/>
  <c r="M26" i="38"/>
  <c r="N26" i="38" s="1"/>
  <c r="E26" i="38" s="1"/>
  <c r="M10" i="38"/>
  <c r="N10" i="38" s="1"/>
  <c r="M49" i="38"/>
  <c r="N49" i="38" s="1"/>
  <c r="E49" i="38" s="1"/>
  <c r="M29" i="38"/>
  <c r="M27" i="38"/>
  <c r="N27" i="38" s="1"/>
  <c r="E27" i="38" s="1"/>
  <c r="M47" i="38"/>
  <c r="N47" i="38" s="1"/>
  <c r="E47" i="38" s="1"/>
  <c r="N60" i="38"/>
  <c r="E60" i="38" s="1"/>
  <c r="M24" i="38"/>
  <c r="N24" i="38"/>
  <c r="E24" i="38" s="1"/>
  <c r="M60" i="38"/>
  <c r="M16" i="38"/>
  <c r="N16" i="38"/>
  <c r="E16" i="38" s="1"/>
  <c r="M44" i="38"/>
  <c r="N44" i="38" s="1"/>
  <c r="E44" i="38" s="1"/>
  <c r="M48" i="38"/>
  <c r="N48" i="38" s="1"/>
  <c r="E48" i="38" s="1"/>
  <c r="M12" i="38"/>
  <c r="M57" i="38"/>
  <c r="N57" i="38" s="1"/>
  <c r="E57" i="38" s="1"/>
  <c r="N15" i="38"/>
  <c r="E15" i="38" s="1"/>
  <c r="N12" i="38"/>
  <c r="E12" i="38" s="1"/>
  <c r="N50" i="38"/>
  <c r="E50" i="38" s="1"/>
  <c r="M13" i="38"/>
  <c r="M20" i="38"/>
  <c r="N20" i="38" s="1"/>
  <c r="E20" i="38" s="1"/>
  <c r="M58" i="38"/>
  <c r="N58" i="38" s="1"/>
  <c r="E58" i="38" s="1"/>
  <c r="N61" i="38"/>
  <c r="E61" i="38" s="1"/>
  <c r="M56" i="38"/>
  <c r="N56" i="38" s="1"/>
  <c r="E56" i="38" s="1"/>
  <c r="L46" i="37"/>
  <c r="M30" i="37"/>
  <c r="M24" i="37"/>
  <c r="M19" i="37"/>
  <c r="M46" i="37"/>
  <c r="M12" i="37"/>
  <c r="M62" i="37"/>
  <c r="M38" i="37"/>
  <c r="L36" i="37"/>
  <c r="M31" i="37"/>
  <c r="M23" i="37"/>
  <c r="M49" i="37"/>
  <c r="M59" i="37"/>
  <c r="L54" i="37"/>
  <c r="M44" i="37"/>
  <c r="M50" i="37"/>
  <c r="L44" i="37"/>
  <c r="N44" i="37" s="1"/>
  <c r="E44" i="37" s="1"/>
  <c r="L26" i="37"/>
  <c r="L16" i="37"/>
  <c r="L50" i="37"/>
  <c r="L19" i="37"/>
  <c r="N19" i="37" s="1"/>
  <c r="E19" i="37" s="1"/>
  <c r="M40" i="37"/>
  <c r="L27" i="37"/>
  <c r="L17" i="37"/>
  <c r="L42" i="37"/>
  <c r="L32" i="37"/>
  <c r="M18" i="37"/>
  <c r="I6" i="37"/>
  <c r="L12" i="37" s="1"/>
  <c r="N12" i="37" s="1"/>
  <c r="E12" i="37" s="1"/>
  <c r="L48" i="37"/>
  <c r="L35" i="37"/>
  <c r="L25" i="37"/>
  <c r="M57" i="37"/>
  <c r="M47" i="37"/>
  <c r="I7" i="37"/>
  <c r="M10" i="37"/>
  <c r="M26" i="37"/>
  <c r="L18" i="37"/>
  <c r="M39" i="37"/>
  <c r="L24" i="37"/>
  <c r="L40" i="37"/>
  <c r="L59" i="37"/>
  <c r="L43" i="37"/>
  <c r="L33" i="37"/>
  <c r="B6" i="36"/>
  <c r="B7" i="36"/>
  <c r="E10" i="36"/>
  <c r="G10" i="36"/>
  <c r="I6" i="36" s="1"/>
  <c r="H10" i="36"/>
  <c r="I10" i="36"/>
  <c r="J10" i="36" s="1"/>
  <c r="K10" i="36" s="1"/>
  <c r="G11" i="36"/>
  <c r="L11" i="36" s="1"/>
  <c r="H11" i="36"/>
  <c r="I11" i="36" s="1"/>
  <c r="J11" i="36" s="1"/>
  <c r="K11" i="36" s="1"/>
  <c r="G12" i="36"/>
  <c r="H12" i="36"/>
  <c r="I12" i="36" s="1"/>
  <c r="J12" i="36" s="1"/>
  <c r="K12" i="36" s="1"/>
  <c r="G13" i="36"/>
  <c r="H13" i="36"/>
  <c r="I13" i="36"/>
  <c r="J13" i="36" s="1"/>
  <c r="K13" i="36" s="1"/>
  <c r="G14" i="36"/>
  <c r="H14" i="36"/>
  <c r="I14" i="36" s="1"/>
  <c r="J14" i="36" s="1"/>
  <c r="K14" i="36" s="1"/>
  <c r="G15" i="36"/>
  <c r="H15" i="36"/>
  <c r="I15" i="36"/>
  <c r="J15" i="36"/>
  <c r="K15" i="36"/>
  <c r="G16" i="36"/>
  <c r="H16" i="36"/>
  <c r="I16" i="36"/>
  <c r="J16" i="36"/>
  <c r="K16" i="36"/>
  <c r="G17" i="36"/>
  <c r="L17" i="36" s="1"/>
  <c r="H17" i="36"/>
  <c r="I17" i="36"/>
  <c r="J17" i="36"/>
  <c r="K17" i="36" s="1"/>
  <c r="G18" i="36"/>
  <c r="L18" i="36" s="1"/>
  <c r="H18" i="36"/>
  <c r="I18" i="36"/>
  <c r="J18" i="36" s="1"/>
  <c r="K18" i="36" s="1"/>
  <c r="G19" i="36"/>
  <c r="H19" i="36"/>
  <c r="I19" i="36" s="1"/>
  <c r="J19" i="36" s="1"/>
  <c r="K19" i="36" s="1"/>
  <c r="G20" i="36"/>
  <c r="H20" i="36"/>
  <c r="I20" i="36" s="1"/>
  <c r="J20" i="36" s="1"/>
  <c r="K20" i="36" s="1"/>
  <c r="G21" i="36"/>
  <c r="H21" i="36"/>
  <c r="I21" i="36"/>
  <c r="J21" i="36" s="1"/>
  <c r="K21" i="36" s="1"/>
  <c r="G22" i="36"/>
  <c r="H22" i="36"/>
  <c r="I22" i="36" s="1"/>
  <c r="J22" i="36" s="1"/>
  <c r="K22" i="36" s="1"/>
  <c r="G23" i="36"/>
  <c r="H23" i="36"/>
  <c r="I23" i="36"/>
  <c r="J23" i="36"/>
  <c r="K23" i="36"/>
  <c r="G24" i="36"/>
  <c r="H24" i="36"/>
  <c r="I24" i="36"/>
  <c r="J24" i="36"/>
  <c r="K24" i="36"/>
  <c r="G25" i="36"/>
  <c r="L25" i="36" s="1"/>
  <c r="H25" i="36"/>
  <c r="I25" i="36"/>
  <c r="J25" i="36"/>
  <c r="K25" i="36" s="1"/>
  <c r="G26" i="36"/>
  <c r="L26" i="36" s="1"/>
  <c r="H26" i="36"/>
  <c r="I26" i="36"/>
  <c r="J26" i="36" s="1"/>
  <c r="K26" i="36" s="1"/>
  <c r="G27" i="36"/>
  <c r="H27" i="36"/>
  <c r="I27" i="36" s="1"/>
  <c r="J27" i="36" s="1"/>
  <c r="K27" i="36" s="1"/>
  <c r="G28" i="36"/>
  <c r="L28" i="36" s="1"/>
  <c r="H28" i="36"/>
  <c r="I28" i="36" s="1"/>
  <c r="J28" i="36" s="1"/>
  <c r="K28" i="36" s="1"/>
  <c r="G29" i="36"/>
  <c r="H29" i="36"/>
  <c r="I29" i="36"/>
  <c r="J29" i="36" s="1"/>
  <c r="K29" i="36" s="1"/>
  <c r="G30" i="36"/>
  <c r="H30" i="36"/>
  <c r="I30" i="36" s="1"/>
  <c r="J30" i="36" s="1"/>
  <c r="K30" i="36" s="1"/>
  <c r="G31" i="36"/>
  <c r="H31" i="36"/>
  <c r="I31" i="36"/>
  <c r="J31" i="36"/>
  <c r="K31" i="36"/>
  <c r="G32" i="36"/>
  <c r="H32" i="36"/>
  <c r="I32" i="36"/>
  <c r="J32" i="36"/>
  <c r="K32" i="36"/>
  <c r="G33" i="36"/>
  <c r="L33" i="36" s="1"/>
  <c r="H33" i="36"/>
  <c r="I33" i="36"/>
  <c r="J33" i="36"/>
  <c r="K33" i="36" s="1"/>
  <c r="G34" i="36"/>
  <c r="L34" i="36" s="1"/>
  <c r="H34" i="36"/>
  <c r="I34" i="36"/>
  <c r="J34" i="36" s="1"/>
  <c r="K34" i="36" s="1"/>
  <c r="G35" i="36"/>
  <c r="L35" i="36" s="1"/>
  <c r="H35" i="36"/>
  <c r="I35" i="36" s="1"/>
  <c r="J35" i="36" s="1"/>
  <c r="K35" i="36" s="1"/>
  <c r="G36" i="36"/>
  <c r="L36" i="36" s="1"/>
  <c r="H36" i="36"/>
  <c r="I36" i="36" s="1"/>
  <c r="J36" i="36" s="1"/>
  <c r="K36" i="36" s="1"/>
  <c r="G37" i="36"/>
  <c r="H37" i="36"/>
  <c r="I37" i="36"/>
  <c r="J37" i="36" s="1"/>
  <c r="K37" i="36" s="1"/>
  <c r="G38" i="36"/>
  <c r="H38" i="36"/>
  <c r="I38" i="36" s="1"/>
  <c r="J38" i="36" s="1"/>
  <c r="K38" i="36" s="1"/>
  <c r="G39" i="36"/>
  <c r="H39" i="36"/>
  <c r="I39" i="36"/>
  <c r="J39" i="36"/>
  <c r="K39" i="36"/>
  <c r="L39" i="36"/>
  <c r="G40" i="36"/>
  <c r="H40" i="36"/>
  <c r="I40" i="36"/>
  <c r="J40" i="36"/>
  <c r="K40" i="36"/>
  <c r="G41" i="36"/>
  <c r="L41" i="36" s="1"/>
  <c r="H41" i="36"/>
  <c r="I41" i="36"/>
  <c r="J41" i="36"/>
  <c r="K41" i="36" s="1"/>
  <c r="G42" i="36"/>
  <c r="L42" i="36" s="1"/>
  <c r="H42" i="36"/>
  <c r="I42" i="36"/>
  <c r="J42" i="36" s="1"/>
  <c r="K42" i="36" s="1"/>
  <c r="G43" i="36"/>
  <c r="L43" i="36" s="1"/>
  <c r="H43" i="36"/>
  <c r="I43" i="36" s="1"/>
  <c r="J43" i="36" s="1"/>
  <c r="K43" i="36" s="1"/>
  <c r="G44" i="36"/>
  <c r="L44" i="36" s="1"/>
  <c r="H44" i="36"/>
  <c r="I44" i="36" s="1"/>
  <c r="J44" i="36" s="1"/>
  <c r="K44" i="36" s="1"/>
  <c r="G45" i="36"/>
  <c r="H45" i="36"/>
  <c r="I45" i="36"/>
  <c r="J45" i="36" s="1"/>
  <c r="K45" i="36" s="1"/>
  <c r="G46" i="36"/>
  <c r="H46" i="36"/>
  <c r="I46" i="36" s="1"/>
  <c r="J46" i="36" s="1"/>
  <c r="K46" i="36" s="1"/>
  <c r="G47" i="36"/>
  <c r="H47" i="36"/>
  <c r="I47" i="36"/>
  <c r="J47" i="36"/>
  <c r="K47" i="36"/>
  <c r="L47" i="36"/>
  <c r="G48" i="36"/>
  <c r="H48" i="36"/>
  <c r="I48" i="36"/>
  <c r="J48" i="36"/>
  <c r="K48" i="36"/>
  <c r="G49" i="36"/>
  <c r="L49" i="36" s="1"/>
  <c r="H49" i="36"/>
  <c r="I49" i="36"/>
  <c r="J49" i="36"/>
  <c r="K49" i="36" s="1"/>
  <c r="G50" i="36"/>
  <c r="L50" i="36" s="1"/>
  <c r="H50" i="36"/>
  <c r="I50" i="36"/>
  <c r="J50" i="36" s="1"/>
  <c r="K50" i="36" s="1"/>
  <c r="G51" i="36"/>
  <c r="L51" i="36" s="1"/>
  <c r="H51" i="36"/>
  <c r="I51" i="36" s="1"/>
  <c r="J51" i="36" s="1"/>
  <c r="K51" i="36" s="1"/>
  <c r="G52" i="36"/>
  <c r="L52" i="36" s="1"/>
  <c r="H52" i="36"/>
  <c r="I52" i="36" s="1"/>
  <c r="J52" i="36" s="1"/>
  <c r="K52" i="36" s="1"/>
  <c r="G53" i="36"/>
  <c r="H53" i="36"/>
  <c r="I53" i="36"/>
  <c r="J53" i="36" s="1"/>
  <c r="K53" i="36" s="1"/>
  <c r="G54" i="36"/>
  <c r="H54" i="36"/>
  <c r="I54" i="36" s="1"/>
  <c r="J54" i="36" s="1"/>
  <c r="K54" i="36" s="1"/>
  <c r="G55" i="36"/>
  <c r="H55" i="36"/>
  <c r="I55" i="36"/>
  <c r="J55" i="36"/>
  <c r="K55" i="36"/>
  <c r="L55" i="36"/>
  <c r="G56" i="36"/>
  <c r="H56" i="36"/>
  <c r="I56" i="36"/>
  <c r="J56" i="36"/>
  <c r="K56" i="36"/>
  <c r="G57" i="36"/>
  <c r="L57" i="36" s="1"/>
  <c r="H57" i="36"/>
  <c r="I57" i="36"/>
  <c r="J57" i="36"/>
  <c r="K57" i="36" s="1"/>
  <c r="G58" i="36"/>
  <c r="L58" i="36" s="1"/>
  <c r="H58" i="36"/>
  <c r="I58" i="36"/>
  <c r="J58" i="36" s="1"/>
  <c r="K58" i="36" s="1"/>
  <c r="G59" i="36"/>
  <c r="L59" i="36" s="1"/>
  <c r="H59" i="36"/>
  <c r="I59" i="36" s="1"/>
  <c r="J59" i="36" s="1"/>
  <c r="K59" i="36" s="1"/>
  <c r="G60" i="36"/>
  <c r="L60" i="36" s="1"/>
  <c r="H60" i="36"/>
  <c r="I60" i="36" s="1"/>
  <c r="J60" i="36" s="1"/>
  <c r="K60" i="36" s="1"/>
  <c r="G61" i="36"/>
  <c r="H61" i="36"/>
  <c r="I61" i="36"/>
  <c r="J61" i="36" s="1"/>
  <c r="K61" i="36" s="1"/>
  <c r="G62" i="36"/>
  <c r="H62" i="36"/>
  <c r="I62" i="36" s="1"/>
  <c r="J62" i="36" s="1"/>
  <c r="K62" i="36" s="1"/>
  <c r="N24" i="37" l="1"/>
  <c r="E24" i="37" s="1"/>
  <c r="M60" i="37"/>
  <c r="M28" i="37"/>
  <c r="M22" i="37"/>
  <c r="M27" i="37"/>
  <c r="N27" i="37" s="1"/>
  <c r="E27" i="37" s="1"/>
  <c r="M36" i="37"/>
  <c r="N36" i="37" s="1"/>
  <c r="E36" i="37" s="1"/>
  <c r="M54" i="37"/>
  <c r="M20" i="37"/>
  <c r="M51" i="37"/>
  <c r="M35" i="37"/>
  <c r="M53" i="37"/>
  <c r="M21" i="37"/>
  <c r="M52" i="37"/>
  <c r="M48" i="37"/>
  <c r="N48" i="37" s="1"/>
  <c r="E48" i="37" s="1"/>
  <c r="N46" i="37"/>
  <c r="E46" i="37" s="1"/>
  <c r="M42" i="37"/>
  <c r="M58" i="37"/>
  <c r="L58" i="37"/>
  <c r="N58" i="37" s="1"/>
  <c r="E58" i="37" s="1"/>
  <c r="L51" i="37"/>
  <c r="N51" i="37" s="1"/>
  <c r="E51" i="37" s="1"/>
  <c r="M34" i="37"/>
  <c r="L62" i="37"/>
  <c r="N62" i="37" s="1"/>
  <c r="E62" i="37" s="1"/>
  <c r="M41" i="37"/>
  <c r="M16" i="37"/>
  <c r="L60" i="37"/>
  <c r="N59" i="37"/>
  <c r="E59" i="37" s="1"/>
  <c r="N40" i="37"/>
  <c r="E40" i="37" s="1"/>
  <c r="N50" i="37"/>
  <c r="E50" i="37" s="1"/>
  <c r="N35" i="37"/>
  <c r="E35" i="37" s="1"/>
  <c r="N54" i="37"/>
  <c r="E54" i="37" s="1"/>
  <c r="N26" i="37"/>
  <c r="E26" i="37" s="1"/>
  <c r="M56" i="37"/>
  <c r="M55" i="37"/>
  <c r="M14" i="37"/>
  <c r="L11" i="37"/>
  <c r="N11" i="37" s="1"/>
  <c r="E11" i="37" s="1"/>
  <c r="L41" i="37"/>
  <c r="N41" i="37" s="1"/>
  <c r="E41" i="37" s="1"/>
  <c r="L56" i="37"/>
  <c r="L10" i="37"/>
  <c r="N10" i="37" s="1"/>
  <c r="M15" i="37"/>
  <c r="M13" i="37"/>
  <c r="M61" i="37"/>
  <c r="M29" i="37"/>
  <c r="M11" i="37"/>
  <c r="N43" i="37"/>
  <c r="E43" i="37" s="1"/>
  <c r="N18" i="37"/>
  <c r="E18" i="37" s="1"/>
  <c r="N42" i="37"/>
  <c r="E42" i="37" s="1"/>
  <c r="N16" i="37"/>
  <c r="E16" i="37" s="1"/>
  <c r="M25" i="37"/>
  <c r="N25" i="37" s="1"/>
  <c r="E25" i="37" s="1"/>
  <c r="M17" i="37"/>
  <c r="N17" i="37" s="1"/>
  <c r="E17" i="37" s="1"/>
  <c r="M32" i="37"/>
  <c r="N32" i="37" s="1"/>
  <c r="E32" i="37" s="1"/>
  <c r="L39" i="37"/>
  <c r="N39" i="37" s="1"/>
  <c r="E39" i="37" s="1"/>
  <c r="L45" i="37"/>
  <c r="L47" i="37"/>
  <c r="N47" i="37" s="1"/>
  <c r="E47" i="37" s="1"/>
  <c r="L37" i="37"/>
  <c r="N37" i="37" s="1"/>
  <c r="E37" i="37" s="1"/>
  <c r="L38" i="37"/>
  <c r="N38" i="37" s="1"/>
  <c r="E38" i="37" s="1"/>
  <c r="L23" i="37"/>
  <c r="N23" i="37" s="1"/>
  <c r="E23" i="37" s="1"/>
  <c r="L49" i="37"/>
  <c r="N49" i="37" s="1"/>
  <c r="E49" i="37" s="1"/>
  <c r="L21" i="37"/>
  <c r="N21" i="37" s="1"/>
  <c r="E21" i="37" s="1"/>
  <c r="L20" i="37"/>
  <c r="N20" i="37" s="1"/>
  <c r="E20" i="37" s="1"/>
  <c r="L13" i="37"/>
  <c r="L14" i="37"/>
  <c r="L28" i="37"/>
  <c r="L52" i="37"/>
  <c r="L15" i="37"/>
  <c r="N15" i="37" s="1"/>
  <c r="E15" i="37" s="1"/>
  <c r="L31" i="37"/>
  <c r="N31" i="37" s="1"/>
  <c r="E31" i="37" s="1"/>
  <c r="L61" i="37"/>
  <c r="N61" i="37" s="1"/>
  <c r="E61" i="37" s="1"/>
  <c r="L29" i="37"/>
  <c r="L30" i="37"/>
  <c r="N30" i="37" s="1"/>
  <c r="E30" i="37" s="1"/>
  <c r="L53" i="37"/>
  <c r="L55" i="37"/>
  <c r="L22" i="37"/>
  <c r="L34" i="37"/>
  <c r="M33" i="37"/>
  <c r="N33" i="37" s="1"/>
  <c r="E33" i="37" s="1"/>
  <c r="M45" i="37"/>
  <c r="L57" i="37"/>
  <c r="N57" i="37" s="1"/>
  <c r="E57" i="37" s="1"/>
  <c r="M37" i="37"/>
  <c r="M43" i="37"/>
  <c r="M21" i="36"/>
  <c r="M58" i="36"/>
  <c r="N58" i="36" s="1"/>
  <c r="E58" i="36" s="1"/>
  <c r="M28" i="36"/>
  <c r="N28" i="36" s="1"/>
  <c r="E28" i="36" s="1"/>
  <c r="M52" i="36"/>
  <c r="M27" i="36"/>
  <c r="M20" i="36"/>
  <c r="M15" i="36"/>
  <c r="L16" i="36"/>
  <c r="L24" i="36"/>
  <c r="L32" i="36"/>
  <c r="L40" i="36"/>
  <c r="L48" i="36"/>
  <c r="L56" i="36"/>
  <c r="L29" i="36"/>
  <c r="L37" i="36"/>
  <c r="L45" i="36"/>
  <c r="L46" i="36"/>
  <c r="L54" i="36"/>
  <c r="L30" i="36"/>
  <c r="L38" i="36"/>
  <c r="L62" i="36"/>
  <c r="L15" i="36"/>
  <c r="L21" i="36"/>
  <c r="N21" i="36" s="1"/>
  <c r="E21" i="36" s="1"/>
  <c r="L23" i="36"/>
  <c r="L31" i="36"/>
  <c r="L13" i="36"/>
  <c r="L53" i="36"/>
  <c r="L61" i="36"/>
  <c r="L14" i="36"/>
  <c r="L22" i="36"/>
  <c r="M53" i="36"/>
  <c r="M17" i="36"/>
  <c r="N17" i="36" s="1"/>
  <c r="E17" i="36" s="1"/>
  <c r="N52" i="36"/>
  <c r="E52" i="36" s="1"/>
  <c r="M47" i="36"/>
  <c r="N47" i="36" s="1"/>
  <c r="E47" i="36" s="1"/>
  <c r="L27" i="36"/>
  <c r="M24" i="36"/>
  <c r="L20" i="36"/>
  <c r="M36" i="36"/>
  <c r="N36" i="36" s="1"/>
  <c r="E36" i="36" s="1"/>
  <c r="M35" i="36"/>
  <c r="N35" i="36" s="1"/>
  <c r="E35" i="36" s="1"/>
  <c r="M13" i="36"/>
  <c r="M60" i="36"/>
  <c r="N60" i="36" s="1"/>
  <c r="E60" i="36" s="1"/>
  <c r="M12" i="36"/>
  <c r="M59" i="36"/>
  <c r="N59" i="36" s="1"/>
  <c r="E59" i="36" s="1"/>
  <c r="M11" i="36"/>
  <c r="N11" i="36" s="1"/>
  <c r="E11" i="36" s="1"/>
  <c r="M56" i="36"/>
  <c r="I7" i="36"/>
  <c r="M10" i="36"/>
  <c r="M39" i="36"/>
  <c r="N39" i="36" s="1"/>
  <c r="E39" i="36" s="1"/>
  <c r="M32" i="36"/>
  <c r="M57" i="36"/>
  <c r="N57" i="36" s="1"/>
  <c r="E57" i="36" s="1"/>
  <c r="M26" i="36"/>
  <c r="N26" i="36" s="1"/>
  <c r="E26" i="36" s="1"/>
  <c r="M55" i="36"/>
  <c r="N55" i="36" s="1"/>
  <c r="E55" i="36" s="1"/>
  <c r="L19" i="36"/>
  <c r="M16" i="36"/>
  <c r="L12" i="36"/>
  <c r="N12" i="36" s="1"/>
  <c r="E12" i="36" s="1"/>
  <c r="L10" i="36"/>
  <c r="N10" i="36" s="1"/>
  <c r="B6" i="35"/>
  <c r="B7" i="35"/>
  <c r="E10" i="35"/>
  <c r="G10" i="35"/>
  <c r="I6" i="35" s="1"/>
  <c r="L23" i="35" s="1"/>
  <c r="H10" i="35"/>
  <c r="I10" i="35"/>
  <c r="J10" i="35" s="1"/>
  <c r="K10" i="35" s="1"/>
  <c r="G11" i="35"/>
  <c r="L11" i="35" s="1"/>
  <c r="H11" i="35"/>
  <c r="I11" i="35" s="1"/>
  <c r="J11" i="35" s="1"/>
  <c r="K11" i="35" s="1"/>
  <c r="G12" i="35"/>
  <c r="H12" i="35"/>
  <c r="I12" i="35" s="1"/>
  <c r="J12" i="35" s="1"/>
  <c r="K12" i="35" s="1"/>
  <c r="G13" i="35"/>
  <c r="H13" i="35"/>
  <c r="I13" i="35" s="1"/>
  <c r="J13" i="35" s="1"/>
  <c r="K13" i="35" s="1"/>
  <c r="G14" i="35"/>
  <c r="H14" i="35"/>
  <c r="I14" i="35"/>
  <c r="J14" i="35"/>
  <c r="K14" i="35"/>
  <c r="L14" i="35"/>
  <c r="G15" i="35"/>
  <c r="H15" i="35"/>
  <c r="I15" i="35"/>
  <c r="J15" i="35"/>
  <c r="K15" i="35"/>
  <c r="L15" i="35"/>
  <c r="G16" i="35"/>
  <c r="L16" i="35" s="1"/>
  <c r="H16" i="35"/>
  <c r="I16" i="35"/>
  <c r="J16" i="35"/>
  <c r="K16" i="35"/>
  <c r="G17" i="35"/>
  <c r="H17" i="35"/>
  <c r="I17" i="35"/>
  <c r="J17" i="35"/>
  <c r="K17" i="35" s="1"/>
  <c r="G18" i="35"/>
  <c r="L18" i="35" s="1"/>
  <c r="H18" i="35"/>
  <c r="I18" i="35"/>
  <c r="J18" i="35" s="1"/>
  <c r="K18" i="35" s="1"/>
  <c r="G19" i="35"/>
  <c r="H19" i="35"/>
  <c r="I19" i="35" s="1"/>
  <c r="J19" i="35" s="1"/>
  <c r="K19" i="35" s="1"/>
  <c r="G20" i="35"/>
  <c r="L20" i="35" s="1"/>
  <c r="H20" i="35"/>
  <c r="I20" i="35" s="1"/>
  <c r="J20" i="35" s="1"/>
  <c r="K20" i="35" s="1"/>
  <c r="G21" i="35"/>
  <c r="H21" i="35"/>
  <c r="I21" i="35" s="1"/>
  <c r="J21" i="35" s="1"/>
  <c r="K21" i="35" s="1"/>
  <c r="G22" i="35"/>
  <c r="H22" i="35"/>
  <c r="I22" i="35"/>
  <c r="J22" i="35"/>
  <c r="K22" i="35"/>
  <c r="G23" i="35"/>
  <c r="H23" i="35"/>
  <c r="I23" i="35"/>
  <c r="J23" i="35"/>
  <c r="K23" i="35"/>
  <c r="G24" i="35"/>
  <c r="H24" i="35"/>
  <c r="I24" i="35"/>
  <c r="J24" i="35"/>
  <c r="K24" i="35"/>
  <c r="G25" i="35"/>
  <c r="L25" i="35" s="1"/>
  <c r="H25" i="35"/>
  <c r="I25" i="35"/>
  <c r="J25" i="35"/>
  <c r="K25" i="35" s="1"/>
  <c r="G26" i="35"/>
  <c r="H26" i="35"/>
  <c r="I26" i="35"/>
  <c r="J26" i="35" s="1"/>
  <c r="K26" i="35" s="1"/>
  <c r="G27" i="35"/>
  <c r="L27" i="35" s="1"/>
  <c r="H27" i="35"/>
  <c r="I27" i="35" s="1"/>
  <c r="J27" i="35" s="1"/>
  <c r="K27" i="35" s="1"/>
  <c r="G28" i="35"/>
  <c r="H28" i="35"/>
  <c r="I28" i="35" s="1"/>
  <c r="J28" i="35" s="1"/>
  <c r="K28" i="35" s="1"/>
  <c r="G29" i="35"/>
  <c r="H29" i="35"/>
  <c r="I29" i="35" s="1"/>
  <c r="J29" i="35" s="1"/>
  <c r="K29" i="35" s="1"/>
  <c r="G30" i="35"/>
  <c r="H30" i="35"/>
  <c r="I30" i="35"/>
  <c r="J30" i="35"/>
  <c r="K30" i="35"/>
  <c r="L30" i="35"/>
  <c r="G31" i="35"/>
  <c r="H31" i="35"/>
  <c r="I31" i="35"/>
  <c r="J31" i="35"/>
  <c r="K31" i="35"/>
  <c r="L31" i="35"/>
  <c r="G32" i="35"/>
  <c r="L32" i="35" s="1"/>
  <c r="H32" i="35"/>
  <c r="I32" i="35"/>
  <c r="J32" i="35"/>
  <c r="K32" i="35"/>
  <c r="G33" i="35"/>
  <c r="H33" i="35"/>
  <c r="I33" i="35"/>
  <c r="J33" i="35"/>
  <c r="K33" i="35" s="1"/>
  <c r="G34" i="35"/>
  <c r="L34" i="35" s="1"/>
  <c r="H34" i="35"/>
  <c r="I34" i="35"/>
  <c r="J34" i="35" s="1"/>
  <c r="K34" i="35" s="1"/>
  <c r="G35" i="35"/>
  <c r="H35" i="35"/>
  <c r="I35" i="35" s="1"/>
  <c r="J35" i="35" s="1"/>
  <c r="K35" i="35" s="1"/>
  <c r="G36" i="35"/>
  <c r="L36" i="35" s="1"/>
  <c r="H36" i="35"/>
  <c r="I36" i="35" s="1"/>
  <c r="J36" i="35" s="1"/>
  <c r="K36" i="35" s="1"/>
  <c r="G37" i="35"/>
  <c r="H37" i="35"/>
  <c r="I37" i="35" s="1"/>
  <c r="J37" i="35" s="1"/>
  <c r="K37" i="35" s="1"/>
  <c r="G38" i="35"/>
  <c r="H38" i="35"/>
  <c r="I38" i="35"/>
  <c r="J38" i="35"/>
  <c r="K38" i="35"/>
  <c r="G39" i="35"/>
  <c r="H39" i="35"/>
  <c r="I39" i="35"/>
  <c r="J39" i="35"/>
  <c r="K39" i="35"/>
  <c r="G40" i="35"/>
  <c r="H40" i="35"/>
  <c r="I40" i="35"/>
  <c r="J40" i="35"/>
  <c r="K40" i="35"/>
  <c r="G41" i="35"/>
  <c r="L41" i="35" s="1"/>
  <c r="H41" i="35"/>
  <c r="I41" i="35"/>
  <c r="J41" i="35"/>
  <c r="K41" i="35" s="1"/>
  <c r="G42" i="35"/>
  <c r="L42" i="35" s="1"/>
  <c r="H42" i="35"/>
  <c r="I42" i="35"/>
  <c r="J42" i="35" s="1"/>
  <c r="K42" i="35" s="1"/>
  <c r="G43" i="35"/>
  <c r="L43" i="35" s="1"/>
  <c r="H43" i="35"/>
  <c r="I43" i="35" s="1"/>
  <c r="J43" i="35" s="1"/>
  <c r="K43" i="35" s="1"/>
  <c r="G44" i="35"/>
  <c r="H44" i="35"/>
  <c r="I44" i="35" s="1"/>
  <c r="J44" i="35" s="1"/>
  <c r="K44" i="35" s="1"/>
  <c r="G45" i="35"/>
  <c r="H45" i="35"/>
  <c r="I45" i="35" s="1"/>
  <c r="J45" i="35" s="1"/>
  <c r="K45" i="35" s="1"/>
  <c r="G46" i="35"/>
  <c r="H46" i="35"/>
  <c r="I46" i="35"/>
  <c r="J46" i="35"/>
  <c r="K46" i="35"/>
  <c r="L46" i="35"/>
  <c r="G47" i="35"/>
  <c r="H47" i="35"/>
  <c r="I47" i="35"/>
  <c r="J47" i="35"/>
  <c r="K47" i="35"/>
  <c r="L47" i="35"/>
  <c r="G48" i="35"/>
  <c r="L48" i="35" s="1"/>
  <c r="H48" i="35"/>
  <c r="I48" i="35"/>
  <c r="J48" i="35"/>
  <c r="K48" i="35"/>
  <c r="G49" i="35"/>
  <c r="L49" i="35" s="1"/>
  <c r="H49" i="35"/>
  <c r="I49" i="35"/>
  <c r="J49" i="35"/>
  <c r="K49" i="35" s="1"/>
  <c r="G50" i="35"/>
  <c r="L50" i="35" s="1"/>
  <c r="H50" i="35"/>
  <c r="I50" i="35"/>
  <c r="J50" i="35" s="1"/>
  <c r="K50" i="35" s="1"/>
  <c r="G51" i="35"/>
  <c r="H51" i="35"/>
  <c r="I51" i="35" s="1"/>
  <c r="J51" i="35" s="1"/>
  <c r="K51" i="35" s="1"/>
  <c r="G52" i="35"/>
  <c r="L52" i="35" s="1"/>
  <c r="H52" i="35"/>
  <c r="I52" i="35" s="1"/>
  <c r="J52" i="35" s="1"/>
  <c r="K52" i="35" s="1"/>
  <c r="G53" i="35"/>
  <c r="H53" i="35"/>
  <c r="I53" i="35"/>
  <c r="J53" i="35"/>
  <c r="K53" i="35"/>
  <c r="G54" i="35"/>
  <c r="H54" i="35"/>
  <c r="I54" i="35"/>
  <c r="J54" i="35"/>
  <c r="K54" i="35"/>
  <c r="L54" i="35"/>
  <c r="G55" i="35"/>
  <c r="H55" i="35"/>
  <c r="I55" i="35"/>
  <c r="J55" i="35"/>
  <c r="K55" i="35"/>
  <c r="L55" i="35"/>
  <c r="G56" i="35"/>
  <c r="L56" i="35" s="1"/>
  <c r="H56" i="35"/>
  <c r="I56" i="35"/>
  <c r="J56" i="35"/>
  <c r="K56" i="35"/>
  <c r="G57" i="35"/>
  <c r="H57" i="35"/>
  <c r="I57" i="35"/>
  <c r="J57" i="35"/>
  <c r="K57" i="35" s="1"/>
  <c r="G58" i="35"/>
  <c r="L58" i="35" s="1"/>
  <c r="H58" i="35"/>
  <c r="I58" i="35" s="1"/>
  <c r="J58" i="35" s="1"/>
  <c r="K58" i="35" s="1"/>
  <c r="G59" i="35"/>
  <c r="H59" i="35"/>
  <c r="I59" i="35" s="1"/>
  <c r="J59" i="35" s="1"/>
  <c r="K59" i="35" s="1"/>
  <c r="G60" i="35"/>
  <c r="L60" i="35" s="1"/>
  <c r="H60" i="35"/>
  <c r="I60" i="35" s="1"/>
  <c r="J60" i="35" s="1"/>
  <c r="K60" i="35" s="1"/>
  <c r="G61" i="35"/>
  <c r="H61" i="35"/>
  <c r="I61" i="35"/>
  <c r="J61" i="35"/>
  <c r="K61" i="35"/>
  <c r="G62" i="35"/>
  <c r="H62" i="35"/>
  <c r="I62" i="35"/>
  <c r="J62" i="35"/>
  <c r="K62" i="35"/>
  <c r="L62" i="35"/>
  <c r="N52" i="37" l="1"/>
  <c r="E52" i="37" s="1"/>
  <c r="N53" i="37"/>
  <c r="E53" i="37" s="1"/>
  <c r="N14" i="37"/>
  <c r="E14" i="37" s="1"/>
  <c r="N60" i="37"/>
  <c r="E60" i="37" s="1"/>
  <c r="N22" i="37"/>
  <c r="E22" i="37" s="1"/>
  <c r="N55" i="37"/>
  <c r="E55" i="37" s="1"/>
  <c r="N28" i="37"/>
  <c r="E28" i="37" s="1"/>
  <c r="N13" i="37"/>
  <c r="E13" i="37" s="1"/>
  <c r="N45" i="37"/>
  <c r="E45" i="37" s="1"/>
  <c r="N34" i="37"/>
  <c r="E34" i="37" s="1"/>
  <c r="N29" i="37"/>
  <c r="E29" i="37" s="1"/>
  <c r="N56" i="37"/>
  <c r="E56" i="37" s="1"/>
  <c r="N56" i="36"/>
  <c r="E56" i="36" s="1"/>
  <c r="M62" i="36"/>
  <c r="M46" i="36"/>
  <c r="M38" i="36"/>
  <c r="N27" i="36"/>
  <c r="E27" i="36" s="1"/>
  <c r="N53" i="36"/>
  <c r="E53" i="36" s="1"/>
  <c r="N30" i="36"/>
  <c r="E30" i="36" s="1"/>
  <c r="M34" i="36"/>
  <c r="N34" i="36" s="1"/>
  <c r="E34" i="36" s="1"/>
  <c r="N15" i="36"/>
  <c r="E15" i="36" s="1"/>
  <c r="N20" i="36"/>
  <c r="E20" i="36" s="1"/>
  <c r="N38" i="36"/>
  <c r="E38" i="36" s="1"/>
  <c r="M29" i="36"/>
  <c r="N29" i="36" s="1"/>
  <c r="E29" i="36" s="1"/>
  <c r="M45" i="36"/>
  <c r="M19" i="36"/>
  <c r="N19" i="36" s="1"/>
  <c r="E19" i="36" s="1"/>
  <c r="M25" i="36"/>
  <c r="N25" i="36" s="1"/>
  <c r="E25" i="36" s="1"/>
  <c r="M30" i="36"/>
  <c r="M44" i="36"/>
  <c r="N44" i="36" s="1"/>
  <c r="E44" i="36" s="1"/>
  <c r="N13" i="36"/>
  <c r="E13" i="36" s="1"/>
  <c r="N54" i="36"/>
  <c r="E54" i="36" s="1"/>
  <c r="N32" i="36"/>
  <c r="E32" i="36" s="1"/>
  <c r="M37" i="36"/>
  <c r="N37" i="36" s="1"/>
  <c r="E37" i="36" s="1"/>
  <c r="M22" i="36"/>
  <c r="N22" i="36" s="1"/>
  <c r="E22" i="36" s="1"/>
  <c r="M33" i="36"/>
  <c r="N33" i="36" s="1"/>
  <c r="E33" i="36" s="1"/>
  <c r="M61" i="36"/>
  <c r="N61" i="36" s="1"/>
  <c r="E61" i="36" s="1"/>
  <c r="M42" i="36"/>
  <c r="N42" i="36" s="1"/>
  <c r="E42" i="36" s="1"/>
  <c r="M41" i="36"/>
  <c r="N41" i="36" s="1"/>
  <c r="E41" i="36" s="1"/>
  <c r="M40" i="36"/>
  <c r="N40" i="36" s="1"/>
  <c r="E40" i="36" s="1"/>
  <c r="N46" i="36"/>
  <c r="E46" i="36" s="1"/>
  <c r="N24" i="36"/>
  <c r="E24" i="36" s="1"/>
  <c r="M49" i="36"/>
  <c r="N49" i="36" s="1"/>
  <c r="E49" i="36" s="1"/>
  <c r="M50" i="36"/>
  <c r="N50" i="36" s="1"/>
  <c r="E50" i="36" s="1"/>
  <c r="N62" i="36"/>
  <c r="E62" i="36" s="1"/>
  <c r="N48" i="36"/>
  <c r="E48" i="36" s="1"/>
  <c r="M48" i="36"/>
  <c r="M51" i="36"/>
  <c r="N51" i="36" s="1"/>
  <c r="E51" i="36" s="1"/>
  <c r="M14" i="36"/>
  <c r="N14" i="36" s="1"/>
  <c r="E14" i="36" s="1"/>
  <c r="M31" i="36"/>
  <c r="N31" i="36" s="1"/>
  <c r="E31" i="36" s="1"/>
  <c r="M18" i="36"/>
  <c r="N18" i="36" s="1"/>
  <c r="E18" i="36" s="1"/>
  <c r="N23" i="36"/>
  <c r="E23" i="36" s="1"/>
  <c r="N45" i="36"/>
  <c r="E45" i="36" s="1"/>
  <c r="N16" i="36"/>
  <c r="E16" i="36" s="1"/>
  <c r="M43" i="36"/>
  <c r="N43" i="36" s="1"/>
  <c r="E43" i="36" s="1"/>
  <c r="M23" i="36"/>
  <c r="M54" i="36"/>
  <c r="M52" i="35"/>
  <c r="N52" i="35" s="1"/>
  <c r="E52" i="35" s="1"/>
  <c r="M20" i="35"/>
  <c r="N20" i="35" s="1"/>
  <c r="E20" i="35" s="1"/>
  <c r="M60" i="35"/>
  <c r="N60" i="35" s="1"/>
  <c r="E60" i="35" s="1"/>
  <c r="I7" i="35"/>
  <c r="M47" i="35"/>
  <c r="N47" i="35" s="1"/>
  <c r="E47" i="35" s="1"/>
  <c r="M55" i="35"/>
  <c r="N55" i="35" s="1"/>
  <c r="E55" i="35" s="1"/>
  <c r="L33" i="35"/>
  <c r="L26" i="35"/>
  <c r="L17" i="35"/>
  <c r="M59" i="35"/>
  <c r="L57" i="35"/>
  <c r="L51" i="35"/>
  <c r="L40" i="35"/>
  <c r="L38" i="35"/>
  <c r="L35" i="35"/>
  <c r="M32" i="35"/>
  <c r="N32" i="35" s="1"/>
  <c r="E32" i="35" s="1"/>
  <c r="M25" i="35"/>
  <c r="N25" i="35" s="1"/>
  <c r="E25" i="35" s="1"/>
  <c r="L22" i="35"/>
  <c r="L19" i="35"/>
  <c r="L44" i="35"/>
  <c r="L39" i="35"/>
  <c r="M34" i="35"/>
  <c r="N34" i="35" s="1"/>
  <c r="E34" i="35" s="1"/>
  <c r="L28" i="35"/>
  <c r="L12" i="35"/>
  <c r="M49" i="35"/>
  <c r="N49" i="35" s="1"/>
  <c r="E49" i="35" s="1"/>
  <c r="M57" i="35"/>
  <c r="M31" i="35"/>
  <c r="N31" i="35" s="1"/>
  <c r="E31" i="35" s="1"/>
  <c r="M15" i="35"/>
  <c r="N15" i="35" s="1"/>
  <c r="E15" i="35" s="1"/>
  <c r="M51" i="35"/>
  <c r="L37" i="35"/>
  <c r="L61" i="35"/>
  <c r="L13" i="35"/>
  <c r="L29" i="35"/>
  <c r="L53" i="35"/>
  <c r="L21" i="35"/>
  <c r="L45" i="35"/>
  <c r="L24" i="35"/>
  <c r="L59" i="35"/>
  <c r="M56" i="35"/>
  <c r="N56" i="35" s="1"/>
  <c r="E56" i="35" s="1"/>
  <c r="M39" i="35"/>
  <c r="M23" i="35"/>
  <c r="N23" i="35" s="1"/>
  <c r="E23" i="35" s="1"/>
  <c r="L10" i="35"/>
  <c r="B6" i="34"/>
  <c r="B7" i="34"/>
  <c r="E10" i="34"/>
  <c r="G10" i="34"/>
  <c r="I6" i="34" s="1"/>
  <c r="H10" i="34"/>
  <c r="I10" i="34"/>
  <c r="J10" i="34" s="1"/>
  <c r="K10" i="34" s="1"/>
  <c r="G11" i="34"/>
  <c r="L11" i="34" s="1"/>
  <c r="H11" i="34"/>
  <c r="I11" i="34" s="1"/>
  <c r="J11" i="34" s="1"/>
  <c r="K11" i="34" s="1"/>
  <c r="G12" i="34"/>
  <c r="H12" i="34"/>
  <c r="I12" i="34" s="1"/>
  <c r="J12" i="34" s="1"/>
  <c r="K12" i="34" s="1"/>
  <c r="G13" i="34"/>
  <c r="H13" i="34"/>
  <c r="I13" i="34" s="1"/>
  <c r="J13" i="34" s="1"/>
  <c r="K13" i="34" s="1"/>
  <c r="G14" i="34"/>
  <c r="H14" i="34"/>
  <c r="I14" i="34"/>
  <c r="J14" i="34"/>
  <c r="K14" i="34"/>
  <c r="G15" i="34"/>
  <c r="H15" i="34"/>
  <c r="I15" i="34"/>
  <c r="J15" i="34"/>
  <c r="K15" i="34"/>
  <c r="G16" i="34"/>
  <c r="H16" i="34"/>
  <c r="I16" i="34"/>
  <c r="J16" i="34"/>
  <c r="K16" i="34"/>
  <c r="G17" i="34"/>
  <c r="L17" i="34" s="1"/>
  <c r="H17" i="34"/>
  <c r="I17" i="34"/>
  <c r="J17" i="34"/>
  <c r="K17" i="34" s="1"/>
  <c r="G18" i="34"/>
  <c r="L18" i="34" s="1"/>
  <c r="H18" i="34"/>
  <c r="I18" i="34"/>
  <c r="J18" i="34" s="1"/>
  <c r="K18" i="34" s="1"/>
  <c r="G19" i="34"/>
  <c r="L19" i="34" s="1"/>
  <c r="H19" i="34"/>
  <c r="I19" i="34" s="1"/>
  <c r="J19" i="34" s="1"/>
  <c r="K19" i="34" s="1"/>
  <c r="G20" i="34"/>
  <c r="H20" i="34"/>
  <c r="I20" i="34" s="1"/>
  <c r="J20" i="34" s="1"/>
  <c r="K20" i="34" s="1"/>
  <c r="G21" i="34"/>
  <c r="H21" i="34"/>
  <c r="I21" i="34" s="1"/>
  <c r="J21" i="34" s="1"/>
  <c r="K21" i="34" s="1"/>
  <c r="G22" i="34"/>
  <c r="H22" i="34"/>
  <c r="I22" i="34"/>
  <c r="J22" i="34"/>
  <c r="K22" i="34"/>
  <c r="G23" i="34"/>
  <c r="H23" i="34"/>
  <c r="I23" i="34"/>
  <c r="J23" i="34"/>
  <c r="K23" i="34"/>
  <c r="G24" i="34"/>
  <c r="H24" i="34"/>
  <c r="I24" i="34"/>
  <c r="J24" i="34"/>
  <c r="K24" i="34"/>
  <c r="G25" i="34"/>
  <c r="L25" i="34" s="1"/>
  <c r="H25" i="34"/>
  <c r="I25" i="34"/>
  <c r="J25" i="34" s="1"/>
  <c r="K25" i="34" s="1"/>
  <c r="G26" i="34"/>
  <c r="L26" i="34" s="1"/>
  <c r="H26" i="34"/>
  <c r="I26" i="34"/>
  <c r="J26" i="34" s="1"/>
  <c r="K26" i="34" s="1"/>
  <c r="G27" i="34"/>
  <c r="L27" i="34" s="1"/>
  <c r="H27" i="34"/>
  <c r="I27" i="34" s="1"/>
  <c r="J27" i="34" s="1"/>
  <c r="K27" i="34" s="1"/>
  <c r="G28" i="34"/>
  <c r="H28" i="34"/>
  <c r="I28" i="34" s="1"/>
  <c r="J28" i="34" s="1"/>
  <c r="K28" i="34" s="1"/>
  <c r="G29" i="34"/>
  <c r="H29" i="34"/>
  <c r="I29" i="34" s="1"/>
  <c r="J29" i="34" s="1"/>
  <c r="K29" i="34" s="1"/>
  <c r="G30" i="34"/>
  <c r="H30" i="34"/>
  <c r="I30" i="34"/>
  <c r="J30" i="34"/>
  <c r="K30" i="34"/>
  <c r="L30" i="34"/>
  <c r="G31" i="34"/>
  <c r="H31" i="34"/>
  <c r="I31" i="34"/>
  <c r="J31" i="34"/>
  <c r="K31" i="34"/>
  <c r="L31" i="34"/>
  <c r="G32" i="34"/>
  <c r="L32" i="34" s="1"/>
  <c r="H32" i="34"/>
  <c r="I32" i="34"/>
  <c r="J32" i="34"/>
  <c r="K32" i="34" s="1"/>
  <c r="G33" i="34"/>
  <c r="L33" i="34" s="1"/>
  <c r="H33" i="34"/>
  <c r="I33" i="34"/>
  <c r="J33" i="34"/>
  <c r="K33" i="34" s="1"/>
  <c r="G34" i="34"/>
  <c r="L34" i="34" s="1"/>
  <c r="H34" i="34"/>
  <c r="I34" i="34"/>
  <c r="J34" i="34" s="1"/>
  <c r="K34" i="34" s="1"/>
  <c r="G35" i="34"/>
  <c r="H35" i="34"/>
  <c r="I35" i="34" s="1"/>
  <c r="J35" i="34" s="1"/>
  <c r="K35" i="34" s="1"/>
  <c r="G36" i="34"/>
  <c r="L36" i="34" s="1"/>
  <c r="H36" i="34"/>
  <c r="I36" i="34" s="1"/>
  <c r="J36" i="34" s="1"/>
  <c r="K36" i="34" s="1"/>
  <c r="G37" i="34"/>
  <c r="H37" i="34"/>
  <c r="I37" i="34" s="1"/>
  <c r="J37" i="34" s="1"/>
  <c r="K37" i="34" s="1"/>
  <c r="G38" i="34"/>
  <c r="H38" i="34"/>
  <c r="I38" i="34"/>
  <c r="J38" i="34"/>
  <c r="K38" i="34"/>
  <c r="G39" i="34"/>
  <c r="H39" i="34"/>
  <c r="I39" i="34"/>
  <c r="J39" i="34"/>
  <c r="K39" i="34"/>
  <c r="G40" i="34"/>
  <c r="H40" i="34"/>
  <c r="I40" i="34"/>
  <c r="J40" i="34"/>
  <c r="K40" i="34"/>
  <c r="G41" i="34"/>
  <c r="L41" i="34" s="1"/>
  <c r="H41" i="34"/>
  <c r="I41" i="34"/>
  <c r="J41" i="34" s="1"/>
  <c r="K41" i="34" s="1"/>
  <c r="G42" i="34"/>
  <c r="L42" i="34" s="1"/>
  <c r="H42" i="34"/>
  <c r="I42" i="34"/>
  <c r="J42" i="34" s="1"/>
  <c r="K42" i="34" s="1"/>
  <c r="G43" i="34"/>
  <c r="L43" i="34" s="1"/>
  <c r="H43" i="34"/>
  <c r="I43" i="34" s="1"/>
  <c r="J43" i="34" s="1"/>
  <c r="K43" i="34" s="1"/>
  <c r="G44" i="34"/>
  <c r="H44" i="34"/>
  <c r="I44" i="34" s="1"/>
  <c r="J44" i="34" s="1"/>
  <c r="K44" i="34" s="1"/>
  <c r="G45" i="34"/>
  <c r="H45" i="34"/>
  <c r="I45" i="34"/>
  <c r="J45" i="34"/>
  <c r="K45" i="34"/>
  <c r="G46" i="34"/>
  <c r="H46" i="34"/>
  <c r="I46" i="34"/>
  <c r="J46" i="34"/>
  <c r="K46" i="34"/>
  <c r="G47" i="34"/>
  <c r="H47" i="34"/>
  <c r="I47" i="34"/>
  <c r="J47" i="34"/>
  <c r="K47" i="34"/>
  <c r="G48" i="34"/>
  <c r="H48" i="34"/>
  <c r="I48" i="34"/>
  <c r="J48" i="34"/>
  <c r="K48" i="34"/>
  <c r="G49" i="34"/>
  <c r="L49" i="34" s="1"/>
  <c r="H49" i="34"/>
  <c r="I49" i="34"/>
  <c r="J49" i="34"/>
  <c r="K49" i="34" s="1"/>
  <c r="G50" i="34"/>
  <c r="H50" i="34"/>
  <c r="I50" i="34"/>
  <c r="J50" i="34" s="1"/>
  <c r="K50" i="34" s="1"/>
  <c r="G51" i="34"/>
  <c r="L51" i="34" s="1"/>
  <c r="H51" i="34"/>
  <c r="I51" i="34" s="1"/>
  <c r="J51" i="34" s="1"/>
  <c r="K51" i="34" s="1"/>
  <c r="G52" i="34"/>
  <c r="H52" i="34"/>
  <c r="I52" i="34" s="1"/>
  <c r="J52" i="34" s="1"/>
  <c r="K52" i="34" s="1"/>
  <c r="G53" i="34"/>
  <c r="H53" i="34"/>
  <c r="I53" i="34"/>
  <c r="J53" i="34"/>
  <c r="K53" i="34"/>
  <c r="G54" i="34"/>
  <c r="H54" i="34"/>
  <c r="I54" i="34"/>
  <c r="J54" i="34"/>
  <c r="K54" i="34"/>
  <c r="G55" i="34"/>
  <c r="H55" i="34"/>
  <c r="I55" i="34"/>
  <c r="J55" i="34"/>
  <c r="K55" i="34"/>
  <c r="L55" i="34"/>
  <c r="G56" i="34"/>
  <c r="H56" i="34"/>
  <c r="I56" i="34"/>
  <c r="J56" i="34"/>
  <c r="K56" i="34"/>
  <c r="G57" i="34"/>
  <c r="L57" i="34" s="1"/>
  <c r="H57" i="34"/>
  <c r="I57" i="34"/>
  <c r="J57" i="34" s="1"/>
  <c r="K57" i="34" s="1"/>
  <c r="G58" i="34"/>
  <c r="L58" i="34" s="1"/>
  <c r="H58" i="34"/>
  <c r="I58" i="34"/>
  <c r="J58" i="34" s="1"/>
  <c r="K58" i="34" s="1"/>
  <c r="G59" i="34"/>
  <c r="L59" i="34" s="1"/>
  <c r="H59" i="34"/>
  <c r="I59" i="34" s="1"/>
  <c r="J59" i="34" s="1"/>
  <c r="K59" i="34" s="1"/>
  <c r="G60" i="34"/>
  <c r="L60" i="34" s="1"/>
  <c r="H60" i="34"/>
  <c r="I60" i="34" s="1"/>
  <c r="J60" i="34" s="1"/>
  <c r="K60" i="34" s="1"/>
  <c r="G61" i="34"/>
  <c r="H61" i="34"/>
  <c r="I61" i="34"/>
  <c r="J61" i="34"/>
  <c r="K61" i="34"/>
  <c r="G62" i="34"/>
  <c r="H62" i="34"/>
  <c r="I62" i="34"/>
  <c r="J62" i="34"/>
  <c r="K62" i="34"/>
  <c r="L62" i="34"/>
  <c r="N57" i="35" l="1"/>
  <c r="E57" i="35" s="1"/>
  <c r="M37" i="35"/>
  <c r="M38" i="35"/>
  <c r="N38" i="35" s="1"/>
  <c r="E38" i="35" s="1"/>
  <c r="M61" i="35"/>
  <c r="M62" i="35"/>
  <c r="N62" i="35" s="1"/>
  <c r="E62" i="35" s="1"/>
  <c r="M53" i="35"/>
  <c r="N53" i="35" s="1"/>
  <c r="E53" i="35" s="1"/>
  <c r="M54" i="35"/>
  <c r="N54" i="35" s="1"/>
  <c r="E54" i="35" s="1"/>
  <c r="M13" i="35"/>
  <c r="M14" i="35"/>
  <c r="N14" i="35" s="1"/>
  <c r="E14" i="35" s="1"/>
  <c r="M21" i="35"/>
  <c r="N21" i="35" s="1"/>
  <c r="E21" i="35" s="1"/>
  <c r="M22" i="35"/>
  <c r="N22" i="35" s="1"/>
  <c r="E22" i="35" s="1"/>
  <c r="M29" i="35"/>
  <c r="N29" i="35" s="1"/>
  <c r="E29" i="35" s="1"/>
  <c r="M30" i="35"/>
  <c r="N30" i="35" s="1"/>
  <c r="E30" i="35" s="1"/>
  <c r="M45" i="35"/>
  <c r="N45" i="35" s="1"/>
  <c r="E45" i="35" s="1"/>
  <c r="M46" i="35"/>
  <c r="N46" i="35" s="1"/>
  <c r="E46" i="35" s="1"/>
  <c r="N13" i="35"/>
  <c r="E13" i="35" s="1"/>
  <c r="M17" i="35"/>
  <c r="M27" i="35"/>
  <c r="N27" i="35" s="1"/>
  <c r="E27" i="35" s="1"/>
  <c r="M50" i="35"/>
  <c r="N50" i="35" s="1"/>
  <c r="E50" i="35" s="1"/>
  <c r="N26" i="35"/>
  <c r="E26" i="35" s="1"/>
  <c r="M10" i="35"/>
  <c r="N10" i="35" s="1"/>
  <c r="N61" i="35"/>
  <c r="E61" i="35" s="1"/>
  <c r="M16" i="35"/>
  <c r="N16" i="35" s="1"/>
  <c r="E16" i="35" s="1"/>
  <c r="M36" i="35"/>
  <c r="N36" i="35" s="1"/>
  <c r="E36" i="35" s="1"/>
  <c r="M28" i="35"/>
  <c r="N28" i="35" s="1"/>
  <c r="E28" i="35" s="1"/>
  <c r="N37" i="35"/>
  <c r="E37" i="35" s="1"/>
  <c r="M33" i="35"/>
  <c r="N19" i="35"/>
  <c r="E19" i="35" s="1"/>
  <c r="M48" i="35"/>
  <c r="N48" i="35" s="1"/>
  <c r="E48" i="35" s="1"/>
  <c r="M35" i="35"/>
  <c r="M42" i="35"/>
  <c r="N42" i="35" s="1"/>
  <c r="E42" i="35" s="1"/>
  <c r="N39" i="35"/>
  <c r="E39" i="35" s="1"/>
  <c r="N35" i="35"/>
  <c r="E35" i="35" s="1"/>
  <c r="N17" i="35"/>
  <c r="E17" i="35" s="1"/>
  <c r="M11" i="35"/>
  <c r="N11" i="35" s="1"/>
  <c r="E11" i="35" s="1"/>
  <c r="N59" i="35"/>
  <c r="E59" i="35" s="1"/>
  <c r="M19" i="35"/>
  <c r="M12" i="35"/>
  <c r="N12" i="35" s="1"/>
  <c r="E12" i="35" s="1"/>
  <c r="N24" i="35"/>
  <c r="E24" i="35" s="1"/>
  <c r="M26" i="35"/>
  <c r="M24" i="35"/>
  <c r="M43" i="35"/>
  <c r="N43" i="35" s="1"/>
  <c r="E43" i="35" s="1"/>
  <c r="M41" i="35"/>
  <c r="N41" i="35" s="1"/>
  <c r="E41" i="35" s="1"/>
  <c r="N33" i="35"/>
  <c r="E33" i="35" s="1"/>
  <c r="M44" i="35"/>
  <c r="N44" i="35" s="1"/>
  <c r="E44" i="35" s="1"/>
  <c r="M40" i="35"/>
  <c r="N40" i="35" s="1"/>
  <c r="E40" i="35" s="1"/>
  <c r="M18" i="35"/>
  <c r="N18" i="35" s="1"/>
  <c r="E18" i="35" s="1"/>
  <c r="N51" i="35"/>
  <c r="E51" i="35" s="1"/>
  <c r="M58" i="35"/>
  <c r="N58" i="35" s="1"/>
  <c r="E58" i="35" s="1"/>
  <c r="M41" i="34"/>
  <c r="N41" i="34" s="1"/>
  <c r="E41" i="34" s="1"/>
  <c r="M47" i="34"/>
  <c r="M19" i="34"/>
  <c r="N19" i="34" s="1"/>
  <c r="E19" i="34" s="1"/>
  <c r="M51" i="34"/>
  <c r="N51" i="34" s="1"/>
  <c r="E51" i="34" s="1"/>
  <c r="M24" i="34"/>
  <c r="M56" i="34"/>
  <c r="M31" i="34"/>
  <c r="N31" i="34" s="1"/>
  <c r="E31" i="34" s="1"/>
  <c r="M58" i="34"/>
  <c r="M35" i="34"/>
  <c r="L21" i="34"/>
  <c r="L29" i="34"/>
  <c r="L37" i="34"/>
  <c r="L22" i="34"/>
  <c r="L53" i="34"/>
  <c r="L61" i="34"/>
  <c r="L13" i="34"/>
  <c r="L45" i="34"/>
  <c r="L14" i="34"/>
  <c r="L50" i="34"/>
  <c r="M44" i="34"/>
  <c r="L40" i="34"/>
  <c r="L38" i="34"/>
  <c r="L35" i="34"/>
  <c r="L24" i="34"/>
  <c r="M17" i="34"/>
  <c r="L16" i="34"/>
  <c r="N16" i="34" s="1"/>
  <c r="E16" i="34" s="1"/>
  <c r="M43" i="34"/>
  <c r="N43" i="34" s="1"/>
  <c r="E43" i="34" s="1"/>
  <c r="N34" i="34"/>
  <c r="E34" i="34" s="1"/>
  <c r="M16" i="34"/>
  <c r="M42" i="34"/>
  <c r="M26" i="34"/>
  <c r="N26" i="34" s="1"/>
  <c r="E26" i="34" s="1"/>
  <c r="M13" i="34"/>
  <c r="M12" i="34"/>
  <c r="N17" i="34"/>
  <c r="E17" i="34" s="1"/>
  <c r="M55" i="34"/>
  <c r="N55" i="34" s="1"/>
  <c r="E55" i="34" s="1"/>
  <c r="M40" i="34"/>
  <c r="I7" i="34"/>
  <c r="M10" i="34"/>
  <c r="M50" i="34"/>
  <c r="M21" i="34"/>
  <c r="N42" i="34"/>
  <c r="E42" i="34" s="1"/>
  <c r="N58" i="34"/>
  <c r="E58" i="34" s="1"/>
  <c r="L48" i="34"/>
  <c r="L46" i="34"/>
  <c r="L44" i="34"/>
  <c r="L39" i="34"/>
  <c r="M34" i="34"/>
  <c r="L28" i="34"/>
  <c r="L23" i="34"/>
  <c r="L15" i="34"/>
  <c r="M60" i="34"/>
  <c r="N60" i="34" s="1"/>
  <c r="E60" i="34" s="1"/>
  <c r="L56" i="34"/>
  <c r="N56" i="34" s="1"/>
  <c r="E56" i="34" s="1"/>
  <c r="L54" i="34"/>
  <c r="L52" i="34"/>
  <c r="L47" i="34"/>
  <c r="N47" i="34" s="1"/>
  <c r="E47" i="34" s="1"/>
  <c r="L20" i="34"/>
  <c r="M15" i="34"/>
  <c r="L12" i="34"/>
  <c r="L10" i="34"/>
  <c r="N10" i="34" s="1"/>
  <c r="B6" i="33"/>
  <c r="B7" i="33"/>
  <c r="E10" i="33"/>
  <c r="G10" i="33"/>
  <c r="H10" i="33"/>
  <c r="I10" i="33"/>
  <c r="J10" i="33" s="1"/>
  <c r="K10" i="33" s="1"/>
  <c r="G11" i="33"/>
  <c r="H11" i="33"/>
  <c r="I11" i="33" s="1"/>
  <c r="J11" i="33" s="1"/>
  <c r="K11" i="33" s="1"/>
  <c r="G12" i="33"/>
  <c r="H12" i="33"/>
  <c r="I12" i="33"/>
  <c r="J12" i="33" s="1"/>
  <c r="K12" i="33" s="1"/>
  <c r="G13" i="33"/>
  <c r="H13" i="33"/>
  <c r="I13" i="33" s="1"/>
  <c r="J13" i="33" s="1"/>
  <c r="K13" i="33" s="1"/>
  <c r="G14" i="33"/>
  <c r="H14" i="33"/>
  <c r="I14" i="33"/>
  <c r="J14" i="33"/>
  <c r="K14" i="33"/>
  <c r="G15" i="33"/>
  <c r="H15" i="33"/>
  <c r="I15" i="33"/>
  <c r="J15" i="33" s="1"/>
  <c r="K15" i="33" s="1"/>
  <c r="G16" i="33"/>
  <c r="H16" i="33"/>
  <c r="I16" i="33"/>
  <c r="J16" i="33"/>
  <c r="K16" i="33"/>
  <c r="G17" i="33"/>
  <c r="H17" i="33"/>
  <c r="I17" i="33"/>
  <c r="J17" i="33"/>
  <c r="K17" i="33" s="1"/>
  <c r="G18" i="33"/>
  <c r="H18" i="33"/>
  <c r="I18" i="33"/>
  <c r="J18" i="33" s="1"/>
  <c r="K18" i="33" s="1"/>
  <c r="G19" i="33"/>
  <c r="H19" i="33"/>
  <c r="I19" i="33" s="1"/>
  <c r="J19" i="33" s="1"/>
  <c r="K19" i="33" s="1"/>
  <c r="G20" i="33"/>
  <c r="H20" i="33"/>
  <c r="I20" i="33"/>
  <c r="J20" i="33" s="1"/>
  <c r="K20" i="33" s="1"/>
  <c r="G21" i="33"/>
  <c r="H21" i="33"/>
  <c r="I21" i="33" s="1"/>
  <c r="J21" i="33" s="1"/>
  <c r="K21" i="33" s="1"/>
  <c r="G22" i="33"/>
  <c r="H22" i="33"/>
  <c r="I22" i="33"/>
  <c r="J22" i="33"/>
  <c r="K22" i="33" s="1"/>
  <c r="G23" i="33"/>
  <c r="H23" i="33"/>
  <c r="I23" i="33"/>
  <c r="J23" i="33"/>
  <c r="K23" i="33"/>
  <c r="G24" i="33"/>
  <c r="H24" i="33"/>
  <c r="I24" i="33"/>
  <c r="J24" i="33"/>
  <c r="K24" i="33"/>
  <c r="G25" i="33"/>
  <c r="H25" i="33"/>
  <c r="I25" i="33" s="1"/>
  <c r="J25" i="33" s="1"/>
  <c r="K25" i="33" s="1"/>
  <c r="G26" i="33"/>
  <c r="H26" i="33"/>
  <c r="I26" i="33"/>
  <c r="J26" i="33" s="1"/>
  <c r="K26" i="33" s="1"/>
  <c r="G27" i="33"/>
  <c r="H27" i="33"/>
  <c r="I27" i="33" s="1"/>
  <c r="J27" i="33" s="1"/>
  <c r="K27" i="33" s="1"/>
  <c r="G28" i="33"/>
  <c r="H28" i="33"/>
  <c r="I28" i="33"/>
  <c r="J28" i="33" s="1"/>
  <c r="K28" i="33" s="1"/>
  <c r="G29" i="33"/>
  <c r="H29" i="33"/>
  <c r="I29" i="33" s="1"/>
  <c r="J29" i="33" s="1"/>
  <c r="K29" i="33"/>
  <c r="G30" i="33"/>
  <c r="H30" i="33"/>
  <c r="I30" i="33"/>
  <c r="J30" i="33"/>
  <c r="K30" i="33"/>
  <c r="G31" i="33"/>
  <c r="H31" i="33"/>
  <c r="I31" i="33"/>
  <c r="J31" i="33"/>
  <c r="K31" i="33"/>
  <c r="G32" i="33"/>
  <c r="H32" i="33"/>
  <c r="I32" i="33"/>
  <c r="J32" i="33"/>
  <c r="K32" i="33"/>
  <c r="G33" i="33"/>
  <c r="H33" i="33"/>
  <c r="I33" i="33"/>
  <c r="J33" i="33"/>
  <c r="K33" i="33" s="1"/>
  <c r="G34" i="33"/>
  <c r="H34" i="33"/>
  <c r="I34" i="33"/>
  <c r="J34" i="33" s="1"/>
  <c r="K34" i="33" s="1"/>
  <c r="G35" i="33"/>
  <c r="H35" i="33"/>
  <c r="I35" i="33" s="1"/>
  <c r="J35" i="33" s="1"/>
  <c r="K35" i="33" s="1"/>
  <c r="G36" i="33"/>
  <c r="H36" i="33"/>
  <c r="I36" i="33"/>
  <c r="J36" i="33" s="1"/>
  <c r="K36" i="33" s="1"/>
  <c r="G37" i="33"/>
  <c r="H37" i="33"/>
  <c r="I37" i="33" s="1"/>
  <c r="J37" i="33" s="1"/>
  <c r="K37" i="33"/>
  <c r="G38" i="33"/>
  <c r="H38" i="33"/>
  <c r="I38" i="33"/>
  <c r="J38" i="33"/>
  <c r="K38" i="33"/>
  <c r="G39" i="33"/>
  <c r="H39" i="33"/>
  <c r="I39" i="33"/>
  <c r="J39" i="33" s="1"/>
  <c r="K39" i="33" s="1"/>
  <c r="G40" i="33"/>
  <c r="H40" i="33"/>
  <c r="I40" i="33"/>
  <c r="J40" i="33" s="1"/>
  <c r="K40" i="33" s="1"/>
  <c r="G41" i="33"/>
  <c r="H41" i="33"/>
  <c r="I41" i="33"/>
  <c r="J41" i="33"/>
  <c r="K41" i="33" s="1"/>
  <c r="G42" i="33"/>
  <c r="H42" i="33"/>
  <c r="I42" i="33"/>
  <c r="J42" i="33" s="1"/>
  <c r="K42" i="33" s="1"/>
  <c r="G43" i="33"/>
  <c r="H43" i="33"/>
  <c r="I43" i="33" s="1"/>
  <c r="J43" i="33" s="1"/>
  <c r="K43" i="33" s="1"/>
  <c r="G44" i="33"/>
  <c r="H44" i="33"/>
  <c r="I44" i="33"/>
  <c r="J44" i="33" s="1"/>
  <c r="K44" i="33" s="1"/>
  <c r="G45" i="33"/>
  <c r="H45" i="33"/>
  <c r="I45" i="33" s="1"/>
  <c r="J45" i="33" s="1"/>
  <c r="K45" i="33" s="1"/>
  <c r="G46" i="33"/>
  <c r="H46" i="33"/>
  <c r="I46" i="33"/>
  <c r="J46" i="33"/>
  <c r="K46" i="33" s="1"/>
  <c r="G47" i="33"/>
  <c r="H47" i="33"/>
  <c r="I47" i="33"/>
  <c r="J47" i="33" s="1"/>
  <c r="K47" i="33" s="1"/>
  <c r="G48" i="33"/>
  <c r="H48" i="33"/>
  <c r="I48" i="33"/>
  <c r="J48" i="33"/>
  <c r="K48" i="33"/>
  <c r="G49" i="33"/>
  <c r="H49" i="33"/>
  <c r="I49" i="33" s="1"/>
  <c r="J49" i="33" s="1"/>
  <c r="K49" i="33" s="1"/>
  <c r="G50" i="33"/>
  <c r="H50" i="33"/>
  <c r="I50" i="33"/>
  <c r="J50" i="33" s="1"/>
  <c r="K50" i="33" s="1"/>
  <c r="G51" i="33"/>
  <c r="H51" i="33"/>
  <c r="I51" i="33" s="1"/>
  <c r="J51" i="33" s="1"/>
  <c r="K51" i="33" s="1"/>
  <c r="G52" i="33"/>
  <c r="H52" i="33"/>
  <c r="I52" i="33"/>
  <c r="J52" i="33" s="1"/>
  <c r="K52" i="33" s="1"/>
  <c r="G53" i="33"/>
  <c r="H53" i="33"/>
  <c r="I53" i="33" s="1"/>
  <c r="J53" i="33" s="1"/>
  <c r="K53" i="33" s="1"/>
  <c r="G54" i="33"/>
  <c r="H54" i="33"/>
  <c r="I54" i="33"/>
  <c r="J54" i="33"/>
  <c r="K54" i="33" s="1"/>
  <c r="G55" i="33"/>
  <c r="H55" i="33"/>
  <c r="I55" i="33"/>
  <c r="J55" i="33"/>
  <c r="K55" i="33"/>
  <c r="G56" i="33"/>
  <c r="H56" i="33"/>
  <c r="I56" i="33"/>
  <c r="J56" i="33"/>
  <c r="K56" i="33"/>
  <c r="G57" i="33"/>
  <c r="H57" i="33"/>
  <c r="I57" i="33" s="1"/>
  <c r="J57" i="33" s="1"/>
  <c r="K57" i="33" s="1"/>
  <c r="G58" i="33"/>
  <c r="H58" i="33"/>
  <c r="I58" i="33"/>
  <c r="J58" i="33" s="1"/>
  <c r="K58" i="33" s="1"/>
  <c r="G59" i="33"/>
  <c r="H59" i="33"/>
  <c r="I59" i="33" s="1"/>
  <c r="J59" i="33" s="1"/>
  <c r="K59" i="33" s="1"/>
  <c r="G60" i="33"/>
  <c r="H60" i="33"/>
  <c r="I60" i="33"/>
  <c r="J60" i="33" s="1"/>
  <c r="K60" i="33" s="1"/>
  <c r="G61" i="33"/>
  <c r="H61" i="33"/>
  <c r="I61" i="33" s="1"/>
  <c r="J61" i="33" s="1"/>
  <c r="K61" i="33"/>
  <c r="G62" i="33"/>
  <c r="H62" i="33"/>
  <c r="I62" i="33"/>
  <c r="J62" i="33"/>
  <c r="K62" i="33"/>
  <c r="M61" i="34" l="1"/>
  <c r="M62" i="34"/>
  <c r="N62" i="34" s="1"/>
  <c r="E62" i="34" s="1"/>
  <c r="M54" i="34"/>
  <c r="M38" i="34"/>
  <c r="M53" i="34"/>
  <c r="N53" i="34" s="1"/>
  <c r="E53" i="34" s="1"/>
  <c r="M37" i="34"/>
  <c r="M29" i="34"/>
  <c r="N29" i="34" s="1"/>
  <c r="E29" i="34" s="1"/>
  <c r="M30" i="34"/>
  <c r="N30" i="34" s="1"/>
  <c r="E30" i="34" s="1"/>
  <c r="M45" i="34"/>
  <c r="M46" i="34"/>
  <c r="M14" i="34"/>
  <c r="M22" i="34"/>
  <c r="M27" i="34"/>
  <c r="N27" i="34" s="1"/>
  <c r="E27" i="34" s="1"/>
  <c r="N24" i="34"/>
  <c r="E24" i="34" s="1"/>
  <c r="N45" i="34"/>
  <c r="E45" i="34" s="1"/>
  <c r="M18" i="34"/>
  <c r="N18" i="34" s="1"/>
  <c r="E18" i="34" s="1"/>
  <c r="M57" i="34"/>
  <c r="N57" i="34" s="1"/>
  <c r="E57" i="34" s="1"/>
  <c r="N40" i="34"/>
  <c r="E40" i="34" s="1"/>
  <c r="N37" i="34"/>
  <c r="E37" i="34" s="1"/>
  <c r="N12" i="34"/>
  <c r="E12" i="34" s="1"/>
  <c r="N50" i="34"/>
  <c r="E50" i="34" s="1"/>
  <c r="N46" i="34"/>
  <c r="E46" i="34" s="1"/>
  <c r="N21" i="34"/>
  <c r="E21" i="34" s="1"/>
  <c r="M23" i="34"/>
  <c r="M20" i="34"/>
  <c r="N20" i="34" s="1"/>
  <c r="E20" i="34" s="1"/>
  <c r="M49" i="34"/>
  <c r="N49" i="34" s="1"/>
  <c r="E49" i="34" s="1"/>
  <c r="M36" i="34"/>
  <c r="N36" i="34" s="1"/>
  <c r="E36" i="34" s="1"/>
  <c r="M28" i="34"/>
  <c r="N28" i="34" s="1"/>
  <c r="E28" i="34" s="1"/>
  <c r="N13" i="34"/>
  <c r="E13" i="34" s="1"/>
  <c r="M33" i="34"/>
  <c r="N33" i="34" s="1"/>
  <c r="E33" i="34" s="1"/>
  <c r="M25" i="34"/>
  <c r="N25" i="34" s="1"/>
  <c r="E25" i="34" s="1"/>
  <c r="N38" i="34"/>
  <c r="E38" i="34" s="1"/>
  <c r="N22" i="34"/>
  <c r="E22" i="34" s="1"/>
  <c r="N54" i="34"/>
  <c r="E54" i="34" s="1"/>
  <c r="N44" i="34"/>
  <c r="E44" i="34" s="1"/>
  <c r="N14" i="34"/>
  <c r="E14" i="34" s="1"/>
  <c r="N15" i="34"/>
  <c r="E15" i="34" s="1"/>
  <c r="M39" i="34"/>
  <c r="N39" i="34" s="1"/>
  <c r="E39" i="34" s="1"/>
  <c r="N23" i="34"/>
  <c r="E23" i="34" s="1"/>
  <c r="M52" i="34"/>
  <c r="N52" i="34" s="1"/>
  <c r="E52" i="34" s="1"/>
  <c r="M59" i="34"/>
  <c r="N59" i="34" s="1"/>
  <c r="E59" i="34" s="1"/>
  <c r="M11" i="34"/>
  <c r="N11" i="34" s="1"/>
  <c r="E11" i="34" s="1"/>
  <c r="N35" i="34"/>
  <c r="E35" i="34" s="1"/>
  <c r="N61" i="34"/>
  <c r="E61" i="34" s="1"/>
  <c r="M48" i="34"/>
  <c r="N48" i="34" s="1"/>
  <c r="E48" i="34" s="1"/>
  <c r="M32" i="34"/>
  <c r="N32" i="34" s="1"/>
  <c r="E32" i="34" s="1"/>
  <c r="I7" i="33"/>
  <c r="M28" i="33" s="1"/>
  <c r="I6" i="33"/>
  <c r="L19" i="33" s="1"/>
  <c r="L51" i="33"/>
  <c r="L33" i="33"/>
  <c r="L17" i="33"/>
  <c r="B6" i="32"/>
  <c r="B7" i="32"/>
  <c r="E10" i="32"/>
  <c r="G10" i="32"/>
  <c r="H10" i="32"/>
  <c r="I10" i="32"/>
  <c r="J10" i="32" s="1"/>
  <c r="K10" i="32" s="1"/>
  <c r="G11" i="32"/>
  <c r="H11" i="32"/>
  <c r="I11" i="32" s="1"/>
  <c r="J11" i="32" s="1"/>
  <c r="K11" i="32" s="1"/>
  <c r="G12" i="32"/>
  <c r="H12" i="32"/>
  <c r="I12" i="32" s="1"/>
  <c r="J12" i="32" s="1"/>
  <c r="K12" i="32" s="1"/>
  <c r="G13" i="32"/>
  <c r="H13" i="32"/>
  <c r="I13" i="32"/>
  <c r="J13" i="32"/>
  <c r="K13" i="32"/>
  <c r="G14" i="32"/>
  <c r="H14" i="32"/>
  <c r="I14" i="32"/>
  <c r="J14" i="32"/>
  <c r="K14" i="32"/>
  <c r="G15" i="32"/>
  <c r="H15" i="32"/>
  <c r="I15" i="32"/>
  <c r="J15" i="32"/>
  <c r="K15" i="32"/>
  <c r="G16" i="32"/>
  <c r="H16" i="32"/>
  <c r="I16" i="32"/>
  <c r="J16" i="32" s="1"/>
  <c r="K16" i="32" s="1"/>
  <c r="G17" i="32"/>
  <c r="H17" i="32"/>
  <c r="I17" i="32"/>
  <c r="J17" i="32"/>
  <c r="K17" i="32" s="1"/>
  <c r="G18" i="32"/>
  <c r="H18" i="32"/>
  <c r="I18" i="32" s="1"/>
  <c r="J18" i="32" s="1"/>
  <c r="K18" i="32" s="1"/>
  <c r="G19" i="32"/>
  <c r="H19" i="32"/>
  <c r="I19" i="32" s="1"/>
  <c r="J19" i="32" s="1"/>
  <c r="K19" i="32" s="1"/>
  <c r="G20" i="32"/>
  <c r="H20" i="32"/>
  <c r="I20" i="32" s="1"/>
  <c r="J20" i="32" s="1"/>
  <c r="K20" i="32" s="1"/>
  <c r="G21" i="32"/>
  <c r="H21" i="32"/>
  <c r="I21" i="32"/>
  <c r="J21" i="32"/>
  <c r="K21" i="32"/>
  <c r="G22" i="32"/>
  <c r="H22" i="32"/>
  <c r="I22" i="32"/>
  <c r="J22" i="32"/>
  <c r="K22" i="32"/>
  <c r="G23" i="32"/>
  <c r="H23" i="32"/>
  <c r="I23" i="32"/>
  <c r="J23" i="32"/>
  <c r="K23" i="32"/>
  <c r="G24" i="32"/>
  <c r="H24" i="32"/>
  <c r="I24" i="32"/>
  <c r="J24" i="32"/>
  <c r="K24" i="32"/>
  <c r="G25" i="32"/>
  <c r="H25" i="32"/>
  <c r="I25" i="32"/>
  <c r="J25" i="32" s="1"/>
  <c r="K25" i="32" s="1"/>
  <c r="G26" i="32"/>
  <c r="H26" i="32"/>
  <c r="I26" i="32"/>
  <c r="J26" i="32" s="1"/>
  <c r="K26" i="32" s="1"/>
  <c r="G27" i="32"/>
  <c r="H27" i="32"/>
  <c r="I27" i="32" s="1"/>
  <c r="J27" i="32" s="1"/>
  <c r="K27" i="32" s="1"/>
  <c r="G28" i="32"/>
  <c r="H28" i="32"/>
  <c r="I28" i="32"/>
  <c r="J28" i="32"/>
  <c r="K28" i="32"/>
  <c r="G29" i="32"/>
  <c r="H29" i="32"/>
  <c r="I29" i="32"/>
  <c r="J29" i="32"/>
  <c r="K29" i="32"/>
  <c r="G30" i="32"/>
  <c r="H30" i="32"/>
  <c r="I30" i="32"/>
  <c r="J30" i="32"/>
  <c r="K30" i="32"/>
  <c r="G31" i="32"/>
  <c r="H31" i="32"/>
  <c r="I31" i="32"/>
  <c r="J31" i="32"/>
  <c r="K31" i="32"/>
  <c r="G32" i="32"/>
  <c r="H32" i="32"/>
  <c r="I32" i="32"/>
  <c r="J32" i="32"/>
  <c r="K32" i="32"/>
  <c r="G33" i="32"/>
  <c r="H33" i="32"/>
  <c r="I33" i="32"/>
  <c r="J33" i="32"/>
  <c r="K33" i="32" s="1"/>
  <c r="G34" i="32"/>
  <c r="H34" i="32"/>
  <c r="I34" i="32"/>
  <c r="J34" i="32" s="1"/>
  <c r="K34" i="32" s="1"/>
  <c r="G35" i="32"/>
  <c r="H35" i="32"/>
  <c r="I35" i="32" s="1"/>
  <c r="J35" i="32" s="1"/>
  <c r="K35" i="32" s="1"/>
  <c r="G36" i="32"/>
  <c r="H36" i="32"/>
  <c r="I36" i="32"/>
  <c r="J36" i="32"/>
  <c r="K36" i="32"/>
  <c r="G37" i="32"/>
  <c r="H37" i="32"/>
  <c r="I37" i="32"/>
  <c r="J37" i="32"/>
  <c r="K37" i="32"/>
  <c r="G38" i="32"/>
  <c r="H38" i="32"/>
  <c r="I38" i="32"/>
  <c r="J38" i="32"/>
  <c r="K38" i="32"/>
  <c r="G39" i="32"/>
  <c r="H39" i="32"/>
  <c r="I39" i="32"/>
  <c r="J39" i="32"/>
  <c r="K39" i="32"/>
  <c r="G40" i="32"/>
  <c r="H40" i="32"/>
  <c r="I40" i="32"/>
  <c r="J40" i="32"/>
  <c r="K40" i="32" s="1"/>
  <c r="G41" i="32"/>
  <c r="H41" i="32"/>
  <c r="I41" i="32"/>
  <c r="J41" i="32"/>
  <c r="K41" i="32" s="1"/>
  <c r="G42" i="32"/>
  <c r="H42" i="32"/>
  <c r="I42" i="32" s="1"/>
  <c r="J42" i="32" s="1"/>
  <c r="K42" i="32" s="1"/>
  <c r="G43" i="32"/>
  <c r="H43" i="32"/>
  <c r="I43" i="32" s="1"/>
  <c r="J43" i="32" s="1"/>
  <c r="K43" i="32" s="1"/>
  <c r="G44" i="32"/>
  <c r="H44" i="32"/>
  <c r="I44" i="32"/>
  <c r="J44" i="32"/>
  <c r="K44" i="32"/>
  <c r="G45" i="32"/>
  <c r="H45" i="32"/>
  <c r="I45" i="32"/>
  <c r="J45" i="32"/>
  <c r="K45" i="32"/>
  <c r="G46" i="32"/>
  <c r="H46" i="32"/>
  <c r="I46" i="32"/>
  <c r="J46" i="32"/>
  <c r="K46" i="32"/>
  <c r="G47" i="32"/>
  <c r="H47" i="32"/>
  <c r="I47" i="32"/>
  <c r="J47" i="32"/>
  <c r="K47" i="32"/>
  <c r="G48" i="32"/>
  <c r="H48" i="32"/>
  <c r="I48" i="32" s="1"/>
  <c r="J48" i="32" s="1"/>
  <c r="K48" i="32" s="1"/>
  <c r="G49" i="32"/>
  <c r="H49" i="32"/>
  <c r="I49" i="32"/>
  <c r="J49" i="32"/>
  <c r="K49" i="32" s="1"/>
  <c r="G50" i="32"/>
  <c r="H50" i="32"/>
  <c r="I50" i="32"/>
  <c r="J50" i="32" s="1"/>
  <c r="K50" i="32" s="1"/>
  <c r="G51" i="32"/>
  <c r="H51" i="32"/>
  <c r="I51" i="32" s="1"/>
  <c r="J51" i="32" s="1"/>
  <c r="K51" i="32" s="1"/>
  <c r="G52" i="32"/>
  <c r="H52" i="32"/>
  <c r="I52" i="32"/>
  <c r="J52" i="32"/>
  <c r="K52" i="32"/>
  <c r="G53" i="32"/>
  <c r="H53" i="32"/>
  <c r="I53" i="32"/>
  <c r="J53" i="32"/>
  <c r="K53" i="32"/>
  <c r="G54" i="32"/>
  <c r="H54" i="32"/>
  <c r="I54" i="32"/>
  <c r="J54" i="32"/>
  <c r="K54" i="32"/>
  <c r="G55" i="32"/>
  <c r="H55" i="32"/>
  <c r="I55" i="32"/>
  <c r="J55" i="32"/>
  <c r="K55" i="32"/>
  <c r="G56" i="32"/>
  <c r="H56" i="32"/>
  <c r="I56" i="32"/>
  <c r="J56" i="32"/>
  <c r="K56" i="32"/>
  <c r="G57" i="32"/>
  <c r="H57" i="32"/>
  <c r="I57" i="32"/>
  <c r="J57" i="32" s="1"/>
  <c r="K57" i="32" s="1"/>
  <c r="G58" i="32"/>
  <c r="H58" i="32"/>
  <c r="I58" i="32"/>
  <c r="J58" i="32" s="1"/>
  <c r="K58" i="32" s="1"/>
  <c r="G59" i="32"/>
  <c r="H59" i="32"/>
  <c r="I59" i="32" s="1"/>
  <c r="J59" i="32" s="1"/>
  <c r="K59" i="32" s="1"/>
  <c r="G60" i="32"/>
  <c r="H60" i="32"/>
  <c r="I60" i="32"/>
  <c r="J60" i="32"/>
  <c r="K60" i="32"/>
  <c r="G61" i="32"/>
  <c r="H61" i="32"/>
  <c r="I61" i="32"/>
  <c r="J61" i="32"/>
  <c r="K61" i="32"/>
  <c r="G62" i="32"/>
  <c r="H62" i="32"/>
  <c r="I62" i="32"/>
  <c r="J62" i="32"/>
  <c r="K62" i="32"/>
  <c r="M10" i="33" l="1"/>
  <c r="M47" i="33"/>
  <c r="M53" i="33"/>
  <c r="M15" i="33"/>
  <c r="L27" i="33"/>
  <c r="N27" i="33" s="1"/>
  <c r="E27" i="33" s="1"/>
  <c r="L18" i="33"/>
  <c r="M23" i="33"/>
  <c r="L50" i="33"/>
  <c r="L10" i="33"/>
  <c r="N10" i="33" s="1"/>
  <c r="M60" i="33"/>
  <c r="L52" i="33"/>
  <c r="L49" i="33"/>
  <c r="N49" i="33" s="1"/>
  <c r="E49" i="33" s="1"/>
  <c r="L32" i="33"/>
  <c r="N32" i="33" s="1"/>
  <c r="E32" i="33" s="1"/>
  <c r="M26" i="33"/>
  <c r="M54" i="33"/>
  <c r="M33" i="33"/>
  <c r="M29" i="33"/>
  <c r="M42" i="33"/>
  <c r="L40" i="33"/>
  <c r="L24" i="33"/>
  <c r="N24" i="33" s="1"/>
  <c r="E24" i="33" s="1"/>
  <c r="L42" i="33"/>
  <c r="N42" i="33" s="1"/>
  <c r="E42" i="33" s="1"/>
  <c r="M17" i="33"/>
  <c r="N17" i="33" s="1"/>
  <c r="E17" i="33" s="1"/>
  <c r="L11" i="33"/>
  <c r="L28" i="33"/>
  <c r="N28" i="33" s="1"/>
  <c r="E28" i="33" s="1"/>
  <c r="L56" i="33"/>
  <c r="M58" i="33"/>
  <c r="L34" i="33"/>
  <c r="N34" i="33" s="1"/>
  <c r="E34" i="33" s="1"/>
  <c r="M48" i="33"/>
  <c r="L26" i="33"/>
  <c r="N26" i="33" s="1"/>
  <c r="E26" i="33" s="1"/>
  <c r="M18" i="33"/>
  <c r="M46" i="33"/>
  <c r="L20" i="33"/>
  <c r="M20" i="33"/>
  <c r="M13" i="33"/>
  <c r="M19" i="33"/>
  <c r="N19" i="33" s="1"/>
  <c r="E19" i="33" s="1"/>
  <c r="M38" i="33"/>
  <c r="M52" i="33"/>
  <c r="M51" i="33"/>
  <c r="N51" i="33" s="1"/>
  <c r="E51" i="33" s="1"/>
  <c r="M43" i="33"/>
  <c r="M27" i="33"/>
  <c r="M14" i="33"/>
  <c r="M44" i="33"/>
  <c r="M12" i="33"/>
  <c r="M37" i="33"/>
  <c r="M36" i="33"/>
  <c r="M57" i="33"/>
  <c r="M24" i="33"/>
  <c r="L57" i="33"/>
  <c r="N57" i="33" s="1"/>
  <c r="E57" i="33" s="1"/>
  <c r="L60" i="33"/>
  <c r="M31" i="33"/>
  <c r="L16" i="33"/>
  <c r="N16" i="33" s="1"/>
  <c r="E16" i="33" s="1"/>
  <c r="M61" i="33"/>
  <c r="M35" i="33"/>
  <c r="L12" i="33"/>
  <c r="L25" i="33"/>
  <c r="L48" i="33"/>
  <c r="M34" i="33"/>
  <c r="M55" i="33"/>
  <c r="M25" i="33"/>
  <c r="M22" i="33"/>
  <c r="M30" i="33"/>
  <c r="N33" i="33"/>
  <c r="E33" i="33" s="1"/>
  <c r="M16" i="33"/>
  <c r="M41" i="33"/>
  <c r="L23" i="33"/>
  <c r="N23" i="33" s="1"/>
  <c r="E23" i="33" s="1"/>
  <c r="L55" i="33"/>
  <c r="N55" i="33" s="1"/>
  <c r="E55" i="33" s="1"/>
  <c r="L53" i="33"/>
  <c r="N53" i="33" s="1"/>
  <c r="E53" i="33" s="1"/>
  <c r="L54" i="33"/>
  <c r="N54" i="33" s="1"/>
  <c r="E54" i="33" s="1"/>
  <c r="L45" i="33"/>
  <c r="N45" i="33" s="1"/>
  <c r="E45" i="33" s="1"/>
  <c r="L46" i="33"/>
  <c r="N46" i="33" s="1"/>
  <c r="E46" i="33" s="1"/>
  <c r="L44" i="33"/>
  <c r="L38" i="33"/>
  <c r="L29" i="33"/>
  <c r="N29" i="33" s="1"/>
  <c r="E29" i="33" s="1"/>
  <c r="L61" i="33"/>
  <c r="L21" i="33"/>
  <c r="L22" i="33"/>
  <c r="N22" i="33" s="1"/>
  <c r="E22" i="33" s="1"/>
  <c r="L39" i="33"/>
  <c r="N39" i="33" s="1"/>
  <c r="E39" i="33" s="1"/>
  <c r="L37" i="33"/>
  <c r="L36" i="33"/>
  <c r="L30" i="33"/>
  <c r="L62" i="33"/>
  <c r="N62" i="33" s="1"/>
  <c r="E62" i="33" s="1"/>
  <c r="L15" i="33"/>
  <c r="L47" i="33"/>
  <c r="N47" i="33" s="1"/>
  <c r="E47" i="33" s="1"/>
  <c r="L13" i="33"/>
  <c r="N13" i="33" s="1"/>
  <c r="E13" i="33" s="1"/>
  <c r="L14" i="33"/>
  <c r="N14" i="33" s="1"/>
  <c r="E14" i="33" s="1"/>
  <c r="L31" i="33"/>
  <c r="M62" i="33"/>
  <c r="L59" i="33"/>
  <c r="M50" i="33"/>
  <c r="M56" i="33"/>
  <c r="M59" i="33"/>
  <c r="M21" i="33"/>
  <c r="M11" i="33"/>
  <c r="M32" i="33"/>
  <c r="L35" i="33"/>
  <c r="L58" i="33"/>
  <c r="L41" i="33"/>
  <c r="N41" i="33" s="1"/>
  <c r="E41" i="33" s="1"/>
  <c r="L43" i="33"/>
  <c r="N43" i="33" s="1"/>
  <c r="E43" i="33" s="1"/>
  <c r="M39" i="33"/>
  <c r="M45" i="33"/>
  <c r="M40" i="33"/>
  <c r="M49" i="33"/>
  <c r="M48" i="32"/>
  <c r="M18" i="32"/>
  <c r="M22" i="32"/>
  <c r="M55" i="32"/>
  <c r="L48" i="32"/>
  <c r="N48" i="32" s="1"/>
  <c r="E48" i="32" s="1"/>
  <c r="M10" i="32"/>
  <c r="I7" i="32"/>
  <c r="M20" i="32" s="1"/>
  <c r="M26" i="32"/>
  <c r="I6" i="32"/>
  <c r="L10" i="32"/>
  <c r="N10" i="32" s="1"/>
  <c r="M49" i="32"/>
  <c r="L42" i="32"/>
  <c r="M33" i="32"/>
  <c r="M58" i="32"/>
  <c r="M47" i="32"/>
  <c r="M41" i="32"/>
  <c r="M19" i="32"/>
  <c r="M15" i="32"/>
  <c r="L12" i="32"/>
  <c r="M50" i="32"/>
  <c r="M34" i="32"/>
  <c r="L50" i="32"/>
  <c r="N50" i="32" s="1"/>
  <c r="E50" i="32" s="1"/>
  <c r="B6" i="31"/>
  <c r="B7" i="31"/>
  <c r="E10" i="31"/>
  <c r="G10" i="31"/>
  <c r="I6" i="31" s="1"/>
  <c r="H10" i="31"/>
  <c r="I10" i="31"/>
  <c r="J10" i="31" s="1"/>
  <c r="K10" i="31" s="1"/>
  <c r="G11" i="31"/>
  <c r="L11" i="31" s="1"/>
  <c r="H11" i="31"/>
  <c r="I11" i="31" s="1"/>
  <c r="J11" i="31" s="1"/>
  <c r="K11" i="31" s="1"/>
  <c r="G12" i="31"/>
  <c r="H12" i="31"/>
  <c r="I12" i="31" s="1"/>
  <c r="J12" i="31" s="1"/>
  <c r="K12" i="31" s="1"/>
  <c r="G13" i="31"/>
  <c r="H13" i="31"/>
  <c r="I13" i="31" s="1"/>
  <c r="J13" i="31" s="1"/>
  <c r="K13" i="31" s="1"/>
  <c r="G14" i="31"/>
  <c r="H14" i="31"/>
  <c r="I14" i="31"/>
  <c r="J14" i="31"/>
  <c r="K14" i="31"/>
  <c r="G15" i="31"/>
  <c r="H15" i="31"/>
  <c r="I15" i="31"/>
  <c r="J15" i="31"/>
  <c r="K15" i="31"/>
  <c r="G16" i="31"/>
  <c r="L16" i="31" s="1"/>
  <c r="H16" i="31"/>
  <c r="I16" i="31"/>
  <c r="J16" i="31"/>
  <c r="K16" i="31"/>
  <c r="G17" i="31"/>
  <c r="H17" i="31"/>
  <c r="I17" i="31"/>
  <c r="J17" i="31"/>
  <c r="K17" i="31" s="1"/>
  <c r="G18" i="31"/>
  <c r="L18" i="31" s="1"/>
  <c r="H18" i="31"/>
  <c r="I18" i="31"/>
  <c r="J18" i="31" s="1"/>
  <c r="K18" i="31" s="1"/>
  <c r="G19" i="31"/>
  <c r="H19" i="31"/>
  <c r="I19" i="31" s="1"/>
  <c r="J19" i="31" s="1"/>
  <c r="K19" i="31" s="1"/>
  <c r="G20" i="31"/>
  <c r="L20" i="31" s="1"/>
  <c r="H20" i="31"/>
  <c r="I20" i="31" s="1"/>
  <c r="J20" i="31" s="1"/>
  <c r="K20" i="31" s="1"/>
  <c r="G21" i="31"/>
  <c r="H21" i="31"/>
  <c r="I21" i="31" s="1"/>
  <c r="J21" i="31" s="1"/>
  <c r="K21" i="31" s="1"/>
  <c r="G22" i="31"/>
  <c r="H22" i="31"/>
  <c r="I22" i="31"/>
  <c r="J22" i="31"/>
  <c r="K22" i="31"/>
  <c r="G23" i="31"/>
  <c r="H23" i="31"/>
  <c r="I23" i="31"/>
  <c r="J23" i="31"/>
  <c r="K23" i="31"/>
  <c r="G24" i="31"/>
  <c r="H24" i="31"/>
  <c r="I24" i="31"/>
  <c r="J24" i="31"/>
  <c r="K24" i="31"/>
  <c r="G25" i="31"/>
  <c r="L25" i="31" s="1"/>
  <c r="H25" i="31"/>
  <c r="I25" i="31"/>
  <c r="J25" i="31"/>
  <c r="K25" i="31" s="1"/>
  <c r="G26" i="31"/>
  <c r="H26" i="31"/>
  <c r="I26" i="31"/>
  <c r="J26" i="31" s="1"/>
  <c r="K26" i="31" s="1"/>
  <c r="G27" i="31"/>
  <c r="L27" i="31" s="1"/>
  <c r="H27" i="31"/>
  <c r="I27" i="31" s="1"/>
  <c r="J27" i="31" s="1"/>
  <c r="K27" i="31" s="1"/>
  <c r="G28" i="31"/>
  <c r="H28" i="31"/>
  <c r="I28" i="31" s="1"/>
  <c r="J28" i="31" s="1"/>
  <c r="K28" i="31" s="1"/>
  <c r="G29" i="31"/>
  <c r="H29" i="31"/>
  <c r="I29" i="31" s="1"/>
  <c r="J29" i="31" s="1"/>
  <c r="K29" i="31" s="1"/>
  <c r="G30" i="31"/>
  <c r="H30" i="31"/>
  <c r="I30" i="31"/>
  <c r="J30" i="31"/>
  <c r="K30" i="31"/>
  <c r="G31" i="31"/>
  <c r="H31" i="31"/>
  <c r="I31" i="31"/>
  <c r="J31" i="31"/>
  <c r="K31" i="31"/>
  <c r="G32" i="31"/>
  <c r="H32" i="31"/>
  <c r="I32" i="31"/>
  <c r="J32" i="31"/>
  <c r="K32" i="31"/>
  <c r="G33" i="31"/>
  <c r="L33" i="31" s="1"/>
  <c r="H33" i="31"/>
  <c r="I33" i="31"/>
  <c r="J33" i="31"/>
  <c r="K33" i="31" s="1"/>
  <c r="G34" i="31"/>
  <c r="H34" i="31"/>
  <c r="I34" i="31"/>
  <c r="J34" i="31" s="1"/>
  <c r="K34" i="31" s="1"/>
  <c r="G35" i="31"/>
  <c r="L35" i="31" s="1"/>
  <c r="H35" i="31"/>
  <c r="I35" i="31" s="1"/>
  <c r="J35" i="31" s="1"/>
  <c r="K35" i="31" s="1"/>
  <c r="G36" i="31"/>
  <c r="L36" i="31" s="1"/>
  <c r="H36" i="31"/>
  <c r="I36" i="31" s="1"/>
  <c r="J36" i="31" s="1"/>
  <c r="K36" i="31" s="1"/>
  <c r="G37" i="31"/>
  <c r="H37" i="31"/>
  <c r="I37" i="31"/>
  <c r="J37" i="31"/>
  <c r="K37" i="31"/>
  <c r="G38" i="31"/>
  <c r="H38" i="31"/>
  <c r="I38" i="31"/>
  <c r="J38" i="31"/>
  <c r="K38" i="31"/>
  <c r="G39" i="31"/>
  <c r="H39" i="31"/>
  <c r="I39" i="31"/>
  <c r="J39" i="31"/>
  <c r="K39" i="31"/>
  <c r="G40" i="31"/>
  <c r="L40" i="31" s="1"/>
  <c r="H40" i="31"/>
  <c r="I40" i="31"/>
  <c r="J40" i="31"/>
  <c r="K40" i="31"/>
  <c r="G41" i="31"/>
  <c r="H41" i="31"/>
  <c r="I41" i="31"/>
  <c r="J41" i="31"/>
  <c r="K41" i="31" s="1"/>
  <c r="G42" i="31"/>
  <c r="L42" i="31" s="1"/>
  <c r="H42" i="31"/>
  <c r="I42" i="31"/>
  <c r="J42" i="31" s="1"/>
  <c r="K42" i="31" s="1"/>
  <c r="G43" i="31"/>
  <c r="H43" i="31"/>
  <c r="I43" i="31" s="1"/>
  <c r="J43" i="31" s="1"/>
  <c r="K43" i="31" s="1"/>
  <c r="G44" i="31"/>
  <c r="H44" i="31"/>
  <c r="I44" i="31" s="1"/>
  <c r="J44" i="31" s="1"/>
  <c r="K44" i="31" s="1"/>
  <c r="G45" i="31"/>
  <c r="H45" i="31"/>
  <c r="I45" i="31"/>
  <c r="J45" i="31"/>
  <c r="K45" i="31"/>
  <c r="G46" i="31"/>
  <c r="H46" i="31"/>
  <c r="I46" i="31"/>
  <c r="J46" i="31"/>
  <c r="K46" i="31"/>
  <c r="G47" i="31"/>
  <c r="H47" i="31"/>
  <c r="I47" i="31"/>
  <c r="J47" i="31"/>
  <c r="K47" i="31"/>
  <c r="L47" i="31"/>
  <c r="G48" i="31"/>
  <c r="L48" i="31" s="1"/>
  <c r="H48" i="31"/>
  <c r="I48" i="31"/>
  <c r="J48" i="31"/>
  <c r="K48" i="31"/>
  <c r="G49" i="31"/>
  <c r="L49" i="31" s="1"/>
  <c r="H49" i="31"/>
  <c r="I49" i="31"/>
  <c r="J49" i="31"/>
  <c r="K49" i="31" s="1"/>
  <c r="G50" i="31"/>
  <c r="H50" i="31"/>
  <c r="I50" i="31"/>
  <c r="J50" i="31" s="1"/>
  <c r="K50" i="31" s="1"/>
  <c r="G51" i="31"/>
  <c r="H51" i="31"/>
  <c r="I51" i="31" s="1"/>
  <c r="J51" i="31" s="1"/>
  <c r="K51" i="31" s="1"/>
  <c r="G52" i="31"/>
  <c r="L52" i="31" s="1"/>
  <c r="H52" i="31"/>
  <c r="I52" i="31" s="1"/>
  <c r="J52" i="31" s="1"/>
  <c r="K52" i="31" s="1"/>
  <c r="G53" i="31"/>
  <c r="H53" i="31"/>
  <c r="I53" i="31"/>
  <c r="J53" i="31"/>
  <c r="K53" i="31"/>
  <c r="G54" i="31"/>
  <c r="H54" i="31"/>
  <c r="I54" i="31"/>
  <c r="J54" i="31"/>
  <c r="K54" i="31"/>
  <c r="G55" i="31"/>
  <c r="H55" i="31"/>
  <c r="I55" i="31"/>
  <c r="J55" i="31"/>
  <c r="K55" i="31"/>
  <c r="G56" i="31"/>
  <c r="H56" i="31"/>
  <c r="I56" i="31"/>
  <c r="J56" i="31"/>
  <c r="K56" i="31"/>
  <c r="G57" i="31"/>
  <c r="L57" i="31" s="1"/>
  <c r="H57" i="31"/>
  <c r="I57" i="31"/>
  <c r="J57" i="31"/>
  <c r="K57" i="31" s="1"/>
  <c r="G58" i="31"/>
  <c r="L58" i="31" s="1"/>
  <c r="H58" i="31"/>
  <c r="I58" i="31"/>
  <c r="J58" i="31" s="1"/>
  <c r="K58" i="31" s="1"/>
  <c r="G59" i="31"/>
  <c r="L59" i="31" s="1"/>
  <c r="H59" i="31"/>
  <c r="I59" i="31" s="1"/>
  <c r="J59" i="31" s="1"/>
  <c r="K59" i="31" s="1"/>
  <c r="G60" i="31"/>
  <c r="H60" i="31"/>
  <c r="I60" i="31"/>
  <c r="J60" i="31" s="1"/>
  <c r="K60" i="31" s="1"/>
  <c r="G61" i="31"/>
  <c r="H61" i="31"/>
  <c r="I61" i="31"/>
  <c r="J61" i="31"/>
  <c r="K61" i="31"/>
  <c r="G62" i="31"/>
  <c r="H62" i="31"/>
  <c r="I62" i="31"/>
  <c r="J62" i="31"/>
  <c r="K62" i="31"/>
  <c r="N21" i="33" l="1"/>
  <c r="E21" i="33" s="1"/>
  <c r="N61" i="33"/>
  <c r="E61" i="33" s="1"/>
  <c r="N58" i="33"/>
  <c r="E58" i="33" s="1"/>
  <c r="N30" i="33"/>
  <c r="E30" i="33" s="1"/>
  <c r="N20" i="33"/>
  <c r="E20" i="33" s="1"/>
  <c r="N50" i="33"/>
  <c r="E50" i="33" s="1"/>
  <c r="N52" i="33"/>
  <c r="E52" i="33" s="1"/>
  <c r="N60" i="33"/>
  <c r="E60" i="33" s="1"/>
  <c r="N56" i="33"/>
  <c r="E56" i="33" s="1"/>
  <c r="N59" i="33"/>
  <c r="E59" i="33" s="1"/>
  <c r="N38" i="33"/>
  <c r="E38" i="33" s="1"/>
  <c r="N48" i="33"/>
  <c r="E48" i="33" s="1"/>
  <c r="N35" i="33"/>
  <c r="E35" i="33" s="1"/>
  <c r="N36" i="33"/>
  <c r="E36" i="33" s="1"/>
  <c r="N44" i="33"/>
  <c r="E44" i="33" s="1"/>
  <c r="N25" i="33"/>
  <c r="E25" i="33" s="1"/>
  <c r="N11" i="33"/>
  <c r="E11" i="33" s="1"/>
  <c r="N40" i="33"/>
  <c r="E40" i="33" s="1"/>
  <c r="N15" i="33"/>
  <c r="E15" i="33" s="1"/>
  <c r="N31" i="33"/>
  <c r="E31" i="33" s="1"/>
  <c r="N37" i="33"/>
  <c r="E37" i="33" s="1"/>
  <c r="N12" i="33"/>
  <c r="E12" i="33" s="1"/>
  <c r="N18" i="33"/>
  <c r="E18" i="33" s="1"/>
  <c r="L21" i="32"/>
  <c r="L22" i="32"/>
  <c r="N22" i="32" s="1"/>
  <c r="E22" i="32" s="1"/>
  <c r="L53" i="32"/>
  <c r="N53" i="32" s="1"/>
  <c r="E53" i="32" s="1"/>
  <c r="L54" i="32"/>
  <c r="N54" i="32" s="1"/>
  <c r="E54" i="32" s="1"/>
  <c r="L15" i="32"/>
  <c r="N15" i="32" s="1"/>
  <c r="E15" i="32" s="1"/>
  <c r="L37" i="32"/>
  <c r="L38" i="32"/>
  <c r="L13" i="32"/>
  <c r="L14" i="32"/>
  <c r="L44" i="32"/>
  <c r="L47" i="32"/>
  <c r="N47" i="32" s="1"/>
  <c r="E47" i="32" s="1"/>
  <c r="L29" i="32"/>
  <c r="N29" i="32" s="1"/>
  <c r="E29" i="32" s="1"/>
  <c r="L30" i="32"/>
  <c r="N30" i="32" s="1"/>
  <c r="E30" i="32" s="1"/>
  <c r="L45" i="32"/>
  <c r="N45" i="32" s="1"/>
  <c r="E45" i="32" s="1"/>
  <c r="L55" i="32"/>
  <c r="N55" i="32" s="1"/>
  <c r="E55" i="32" s="1"/>
  <c r="L61" i="32"/>
  <c r="N61" i="32" s="1"/>
  <c r="E61" i="32" s="1"/>
  <c r="L62" i="32"/>
  <c r="L39" i="32"/>
  <c r="L31" i="32"/>
  <c r="L46" i="32"/>
  <c r="N46" i="32" s="1"/>
  <c r="E46" i="32" s="1"/>
  <c r="L23" i="32"/>
  <c r="N23" i="32" s="1"/>
  <c r="E23" i="32" s="1"/>
  <c r="L52" i="32"/>
  <c r="N52" i="32" s="1"/>
  <c r="E52" i="32" s="1"/>
  <c r="L16" i="32"/>
  <c r="N16" i="32" s="1"/>
  <c r="E16" i="32" s="1"/>
  <c r="L11" i="32"/>
  <c r="N11" i="32" s="1"/>
  <c r="E11" i="32" s="1"/>
  <c r="L27" i="32"/>
  <c r="L36" i="32"/>
  <c r="L17" i="32"/>
  <c r="L43" i="32"/>
  <c r="M17" i="32"/>
  <c r="L34" i="32"/>
  <c r="N34" i="32" s="1"/>
  <c r="E34" i="32" s="1"/>
  <c r="L33" i="32"/>
  <c r="N33" i="32" s="1"/>
  <c r="E33" i="32" s="1"/>
  <c r="L57" i="32"/>
  <c r="N57" i="32" s="1"/>
  <c r="E57" i="32" s="1"/>
  <c r="L59" i="32"/>
  <c r="M40" i="32"/>
  <c r="L19" i="32"/>
  <c r="N19" i="32" s="1"/>
  <c r="E19" i="32" s="1"/>
  <c r="L49" i="32"/>
  <c r="N49" i="32" s="1"/>
  <c r="E49" i="32" s="1"/>
  <c r="L25" i="32"/>
  <c r="L26" i="32"/>
  <c r="N26" i="32" s="1"/>
  <c r="E26" i="32" s="1"/>
  <c r="L35" i="32"/>
  <c r="L18" i="32"/>
  <c r="N18" i="32" s="1"/>
  <c r="E18" i="32" s="1"/>
  <c r="M42" i="32"/>
  <c r="M53" i="32"/>
  <c r="M32" i="32"/>
  <c r="M24" i="32"/>
  <c r="L51" i="32"/>
  <c r="N51" i="32" s="1"/>
  <c r="E51" i="32" s="1"/>
  <c r="L28" i="32"/>
  <c r="M35" i="32"/>
  <c r="L20" i="32"/>
  <c r="N20" i="32" s="1"/>
  <c r="E20" i="32" s="1"/>
  <c r="M54" i="32"/>
  <c r="L60" i="32"/>
  <c r="M11" i="32"/>
  <c r="M39" i="32"/>
  <c r="M31" i="32"/>
  <c r="L32" i="32"/>
  <c r="N32" i="32" s="1"/>
  <c r="E32" i="32" s="1"/>
  <c r="L41" i="32"/>
  <c r="N41" i="32" s="1"/>
  <c r="E41" i="32" s="1"/>
  <c r="M56" i="32"/>
  <c r="M23" i="32"/>
  <c r="M16" i="32"/>
  <c r="N42" i="32"/>
  <c r="E42" i="32" s="1"/>
  <c r="L56" i="32"/>
  <c r="L24" i="32"/>
  <c r="N24" i="32" s="1"/>
  <c r="E24" i="32" s="1"/>
  <c r="L40" i="32"/>
  <c r="N40" i="32" s="1"/>
  <c r="E40" i="32" s="1"/>
  <c r="L58" i="32"/>
  <c r="N58" i="32" s="1"/>
  <c r="E58" i="32" s="1"/>
  <c r="M52" i="32"/>
  <c r="M60" i="32"/>
  <c r="M61" i="32"/>
  <c r="M36" i="32"/>
  <c r="M12" i="32"/>
  <c r="N12" i="32" s="1"/>
  <c r="E12" i="32" s="1"/>
  <c r="M37" i="32"/>
  <c r="M43" i="32"/>
  <c r="M28" i="32"/>
  <c r="M29" i="32"/>
  <c r="M46" i="32"/>
  <c r="M51" i="32"/>
  <c r="M21" i="32"/>
  <c r="M59" i="32"/>
  <c r="M62" i="32"/>
  <c r="M38" i="32"/>
  <c r="M13" i="32"/>
  <c r="M14" i="32"/>
  <c r="M44" i="32"/>
  <c r="M30" i="32"/>
  <c r="M45" i="32"/>
  <c r="M27" i="32"/>
  <c r="M25" i="32"/>
  <c r="M57" i="32"/>
  <c r="M11" i="31"/>
  <c r="N11" i="31" s="1"/>
  <c r="E11" i="31" s="1"/>
  <c r="M56" i="31"/>
  <c r="I7" i="31"/>
  <c r="L37" i="31"/>
  <c r="L53" i="31"/>
  <c r="L30" i="31"/>
  <c r="L38" i="31"/>
  <c r="L46" i="31"/>
  <c r="L15" i="31"/>
  <c r="L23" i="31"/>
  <c r="L13" i="31"/>
  <c r="L29" i="31"/>
  <c r="L45" i="31"/>
  <c r="L61" i="31"/>
  <c r="L22" i="31"/>
  <c r="L62" i="31"/>
  <c r="L14" i="31"/>
  <c r="L21" i="31"/>
  <c r="L54" i="31"/>
  <c r="L56" i="31"/>
  <c r="L44" i="31"/>
  <c r="L34" i="31"/>
  <c r="M25" i="31"/>
  <c r="L24" i="31"/>
  <c r="L19" i="31"/>
  <c r="M31" i="31"/>
  <c r="N25" i="31"/>
  <c r="E25" i="31" s="1"/>
  <c r="M34" i="31"/>
  <c r="L26" i="31"/>
  <c r="L55" i="31"/>
  <c r="M23" i="31"/>
  <c r="M18" i="31"/>
  <c r="N18" i="31" s="1"/>
  <c r="E18" i="31" s="1"/>
  <c r="M24" i="31"/>
  <c r="L51" i="31"/>
  <c r="M44" i="31"/>
  <c r="L39" i="31"/>
  <c r="L17" i="31"/>
  <c r="L41" i="31"/>
  <c r="L32" i="31"/>
  <c r="L60" i="31"/>
  <c r="M55" i="31"/>
  <c r="L50" i="31"/>
  <c r="L43" i="31"/>
  <c r="L31" i="31"/>
  <c r="L28" i="31"/>
  <c r="L12" i="31"/>
  <c r="L10" i="31"/>
  <c r="B6" i="30"/>
  <c r="B7" i="30"/>
  <c r="E10" i="30"/>
  <c r="G10" i="30"/>
  <c r="H10" i="30"/>
  <c r="I10" i="30"/>
  <c r="J10" i="30" s="1"/>
  <c r="K10" i="30" s="1"/>
  <c r="G11" i="30"/>
  <c r="H11" i="30"/>
  <c r="I11" i="30" s="1"/>
  <c r="J11" i="30" s="1"/>
  <c r="K11" i="30" s="1"/>
  <c r="G12" i="30"/>
  <c r="H12" i="30"/>
  <c r="I12" i="30" s="1"/>
  <c r="J12" i="30" s="1"/>
  <c r="K12" i="30" s="1"/>
  <c r="G13" i="30"/>
  <c r="H13" i="30"/>
  <c r="I13" i="30"/>
  <c r="J13" i="30"/>
  <c r="K13" i="30"/>
  <c r="G14" i="30"/>
  <c r="H14" i="30"/>
  <c r="I14" i="30"/>
  <c r="J14" i="30"/>
  <c r="K14" i="30"/>
  <c r="G15" i="30"/>
  <c r="H15" i="30"/>
  <c r="I15" i="30"/>
  <c r="J15" i="30"/>
  <c r="K15" i="30"/>
  <c r="G16" i="30"/>
  <c r="H16" i="30"/>
  <c r="I16" i="30" s="1"/>
  <c r="J16" i="30" s="1"/>
  <c r="K16" i="30" s="1"/>
  <c r="G17" i="30"/>
  <c r="H17" i="30"/>
  <c r="I17" i="30"/>
  <c r="J17" i="30"/>
  <c r="K17" i="30" s="1"/>
  <c r="G18" i="30"/>
  <c r="H18" i="30"/>
  <c r="I18" i="30"/>
  <c r="J18" i="30" s="1"/>
  <c r="K18" i="30" s="1"/>
  <c r="G19" i="30"/>
  <c r="H19" i="30"/>
  <c r="I19" i="30" s="1"/>
  <c r="J19" i="30" s="1"/>
  <c r="K19" i="30" s="1"/>
  <c r="G20" i="30"/>
  <c r="H20" i="30"/>
  <c r="I20" i="30" s="1"/>
  <c r="J20" i="30" s="1"/>
  <c r="K20" i="30" s="1"/>
  <c r="G21" i="30"/>
  <c r="H21" i="30"/>
  <c r="I21" i="30"/>
  <c r="J21" i="30"/>
  <c r="K21" i="30"/>
  <c r="G22" i="30"/>
  <c r="H22" i="30"/>
  <c r="I22" i="30"/>
  <c r="J22" i="30"/>
  <c r="K22" i="30"/>
  <c r="G23" i="30"/>
  <c r="H23" i="30"/>
  <c r="I23" i="30"/>
  <c r="J23" i="30"/>
  <c r="K23" i="30"/>
  <c r="G24" i="30"/>
  <c r="H24" i="30"/>
  <c r="I24" i="30"/>
  <c r="J24" i="30" s="1"/>
  <c r="K24" i="30" s="1"/>
  <c r="G25" i="30"/>
  <c r="H25" i="30"/>
  <c r="I25" i="30"/>
  <c r="J25" i="30"/>
  <c r="K25" i="30" s="1"/>
  <c r="G26" i="30"/>
  <c r="H26" i="30"/>
  <c r="I26" i="30" s="1"/>
  <c r="J26" i="30" s="1"/>
  <c r="K26" i="30" s="1"/>
  <c r="G27" i="30"/>
  <c r="H27" i="30"/>
  <c r="I27" i="30" s="1"/>
  <c r="J27" i="30" s="1"/>
  <c r="K27" i="30" s="1"/>
  <c r="G28" i="30"/>
  <c r="H28" i="30"/>
  <c r="I28" i="30" s="1"/>
  <c r="J28" i="30" s="1"/>
  <c r="K28" i="30" s="1"/>
  <c r="G29" i="30"/>
  <c r="H29" i="30"/>
  <c r="I29" i="30"/>
  <c r="J29" i="30"/>
  <c r="K29" i="30"/>
  <c r="G30" i="30"/>
  <c r="H30" i="30"/>
  <c r="I30" i="30"/>
  <c r="J30" i="30"/>
  <c r="K30" i="30"/>
  <c r="G31" i="30"/>
  <c r="H31" i="30"/>
  <c r="I31" i="30"/>
  <c r="J31" i="30" s="1"/>
  <c r="K31" i="30" s="1"/>
  <c r="G32" i="30"/>
  <c r="H32" i="30"/>
  <c r="I32" i="30"/>
  <c r="J32" i="30"/>
  <c r="K32" i="30" s="1"/>
  <c r="G33" i="30"/>
  <c r="H33" i="30"/>
  <c r="I33" i="30"/>
  <c r="J33" i="30"/>
  <c r="K33" i="30" s="1"/>
  <c r="G34" i="30"/>
  <c r="H34" i="30"/>
  <c r="I34" i="30" s="1"/>
  <c r="J34" i="30" s="1"/>
  <c r="K34" i="30" s="1"/>
  <c r="G35" i="30"/>
  <c r="H35" i="30"/>
  <c r="I35" i="30" s="1"/>
  <c r="J35" i="30" s="1"/>
  <c r="K35" i="30" s="1"/>
  <c r="G36" i="30"/>
  <c r="H36" i="30"/>
  <c r="I36" i="30" s="1"/>
  <c r="J36" i="30" s="1"/>
  <c r="K36" i="30" s="1"/>
  <c r="G37" i="30"/>
  <c r="H37" i="30"/>
  <c r="I37" i="30"/>
  <c r="J37" i="30"/>
  <c r="K37" i="30"/>
  <c r="G38" i="30"/>
  <c r="H38" i="30"/>
  <c r="I38" i="30"/>
  <c r="J38" i="30"/>
  <c r="K38" i="30"/>
  <c r="G39" i="30"/>
  <c r="H39" i="30"/>
  <c r="I39" i="30"/>
  <c r="J39" i="30" s="1"/>
  <c r="K39" i="30" s="1"/>
  <c r="G40" i="30"/>
  <c r="H40" i="30"/>
  <c r="I40" i="30"/>
  <c r="J40" i="30"/>
  <c r="K40" i="30"/>
  <c r="G41" i="30"/>
  <c r="H41" i="30"/>
  <c r="I41" i="30"/>
  <c r="J41" i="30"/>
  <c r="K41" i="30" s="1"/>
  <c r="G42" i="30"/>
  <c r="H42" i="30"/>
  <c r="I42" i="30"/>
  <c r="J42" i="30" s="1"/>
  <c r="K42" i="30" s="1"/>
  <c r="G43" i="30"/>
  <c r="H43" i="30"/>
  <c r="I43" i="30" s="1"/>
  <c r="J43" i="30" s="1"/>
  <c r="K43" i="30" s="1"/>
  <c r="G44" i="30"/>
  <c r="H44" i="30"/>
  <c r="I44" i="30" s="1"/>
  <c r="J44" i="30" s="1"/>
  <c r="K44" i="30" s="1"/>
  <c r="G45" i="30"/>
  <c r="H45" i="30"/>
  <c r="I45" i="30"/>
  <c r="J45" i="30"/>
  <c r="K45" i="30"/>
  <c r="G46" i="30"/>
  <c r="H46" i="30"/>
  <c r="I46" i="30"/>
  <c r="J46" i="30"/>
  <c r="K46" i="30" s="1"/>
  <c r="G47" i="30"/>
  <c r="H47" i="30"/>
  <c r="I47" i="30"/>
  <c r="J47" i="30"/>
  <c r="K47" i="30" s="1"/>
  <c r="G48" i="30"/>
  <c r="H48" i="30"/>
  <c r="I48" i="30"/>
  <c r="J48" i="30"/>
  <c r="K48" i="30"/>
  <c r="G49" i="30"/>
  <c r="H49" i="30"/>
  <c r="I49" i="30" s="1"/>
  <c r="J49" i="30" s="1"/>
  <c r="K49" i="30" s="1"/>
  <c r="G50" i="30"/>
  <c r="H50" i="30"/>
  <c r="I50" i="30"/>
  <c r="J50" i="30" s="1"/>
  <c r="K50" i="30" s="1"/>
  <c r="G51" i="30"/>
  <c r="H51" i="30"/>
  <c r="I51" i="30" s="1"/>
  <c r="J51" i="30" s="1"/>
  <c r="K51" i="30" s="1"/>
  <c r="G52" i="30"/>
  <c r="H52" i="30"/>
  <c r="I52" i="30" s="1"/>
  <c r="J52" i="30" s="1"/>
  <c r="K52" i="30" s="1"/>
  <c r="G53" i="30"/>
  <c r="H53" i="30"/>
  <c r="I53" i="30"/>
  <c r="J53" i="30"/>
  <c r="K53" i="30"/>
  <c r="G54" i="30"/>
  <c r="H54" i="30"/>
  <c r="I54" i="30"/>
  <c r="J54" i="30"/>
  <c r="K54" i="30" s="1"/>
  <c r="G55" i="30"/>
  <c r="H55" i="30"/>
  <c r="I55" i="30"/>
  <c r="J55" i="30"/>
  <c r="K55" i="30"/>
  <c r="G56" i="30"/>
  <c r="H56" i="30"/>
  <c r="I56" i="30"/>
  <c r="J56" i="30"/>
  <c r="K56" i="30"/>
  <c r="G57" i="30"/>
  <c r="H57" i="30"/>
  <c r="I57" i="30" s="1"/>
  <c r="J57" i="30" s="1"/>
  <c r="K57" i="30" s="1"/>
  <c r="G58" i="30"/>
  <c r="H58" i="30"/>
  <c r="I58" i="30"/>
  <c r="J58" i="30" s="1"/>
  <c r="K58" i="30" s="1"/>
  <c r="G59" i="30"/>
  <c r="H59" i="30"/>
  <c r="I59" i="30" s="1"/>
  <c r="J59" i="30" s="1"/>
  <c r="K59" i="30" s="1"/>
  <c r="G60" i="30"/>
  <c r="H60" i="30"/>
  <c r="I60" i="30" s="1"/>
  <c r="J60" i="30" s="1"/>
  <c r="K60" i="30" s="1"/>
  <c r="G61" i="30"/>
  <c r="H61" i="30"/>
  <c r="I61" i="30"/>
  <c r="J61" i="30"/>
  <c r="K61" i="30"/>
  <c r="G62" i="30"/>
  <c r="H62" i="30"/>
  <c r="I62" i="30"/>
  <c r="J62" i="30"/>
  <c r="K62" i="30"/>
  <c r="N13" i="32" l="1"/>
  <c r="E13" i="32" s="1"/>
  <c r="N35" i="32"/>
  <c r="E35" i="32" s="1"/>
  <c r="N38" i="32"/>
  <c r="E38" i="32" s="1"/>
  <c r="N28" i="32"/>
  <c r="E28" i="32" s="1"/>
  <c r="N25" i="32"/>
  <c r="E25" i="32" s="1"/>
  <c r="N43" i="32"/>
  <c r="E43" i="32" s="1"/>
  <c r="N17" i="32"/>
  <c r="E17" i="32" s="1"/>
  <c r="N60" i="32"/>
  <c r="E60" i="32" s="1"/>
  <c r="N36" i="32"/>
  <c r="E36" i="32" s="1"/>
  <c r="N39" i="32"/>
  <c r="E39" i="32" s="1"/>
  <c r="N44" i="32"/>
  <c r="E44" i="32" s="1"/>
  <c r="N37" i="32"/>
  <c r="E37" i="32" s="1"/>
  <c r="N56" i="32"/>
  <c r="E56" i="32" s="1"/>
  <c r="N31" i="32"/>
  <c r="E31" i="32" s="1"/>
  <c r="N59" i="32"/>
  <c r="E59" i="32" s="1"/>
  <c r="N27" i="32"/>
  <c r="E27" i="32" s="1"/>
  <c r="N62" i="32"/>
  <c r="E62" i="32" s="1"/>
  <c r="N14" i="32"/>
  <c r="E14" i="32" s="1"/>
  <c r="N21" i="32"/>
  <c r="E21" i="32" s="1"/>
  <c r="N23" i="31"/>
  <c r="E23" i="31" s="1"/>
  <c r="M37" i="31"/>
  <c r="M45" i="31"/>
  <c r="N45" i="31" s="1"/>
  <c r="E45" i="31" s="1"/>
  <c r="M53" i="31"/>
  <c r="N53" i="31" s="1"/>
  <c r="E53" i="31" s="1"/>
  <c r="M61" i="31"/>
  <c r="N61" i="31" s="1"/>
  <c r="E61" i="31" s="1"/>
  <c r="M22" i="31"/>
  <c r="N22" i="31" s="1"/>
  <c r="E22" i="31" s="1"/>
  <c r="M14" i="31"/>
  <c r="M46" i="31"/>
  <c r="M54" i="31"/>
  <c r="N54" i="31" s="1"/>
  <c r="E54" i="31" s="1"/>
  <c r="M30" i="31"/>
  <c r="M62" i="31"/>
  <c r="M38" i="31"/>
  <c r="N38" i="31" s="1"/>
  <c r="E38" i="31" s="1"/>
  <c r="N31" i="31"/>
  <c r="E31" i="31" s="1"/>
  <c r="M20" i="31"/>
  <c r="N20" i="31" s="1"/>
  <c r="E20" i="31" s="1"/>
  <c r="N44" i="31"/>
  <c r="E44" i="31" s="1"/>
  <c r="M10" i="31"/>
  <c r="M36" i="31"/>
  <c r="N36" i="31" s="1"/>
  <c r="E36" i="31" s="1"/>
  <c r="M52" i="31"/>
  <c r="N52" i="31" s="1"/>
  <c r="E52" i="31" s="1"/>
  <c r="M40" i="31"/>
  <c r="N40" i="31" s="1"/>
  <c r="E40" i="31" s="1"/>
  <c r="M51" i="31"/>
  <c r="N51" i="31" s="1"/>
  <c r="E51" i="31" s="1"/>
  <c r="M16" i="31"/>
  <c r="N16" i="31" s="1"/>
  <c r="E16" i="31" s="1"/>
  <c r="N56" i="31"/>
  <c r="E56" i="31" s="1"/>
  <c r="N30" i="31"/>
  <c r="E30" i="31" s="1"/>
  <c r="M47" i="31"/>
  <c r="N47" i="31" s="1"/>
  <c r="E47" i="31" s="1"/>
  <c r="N12" i="31"/>
  <c r="E12" i="31" s="1"/>
  <c r="M15" i="31"/>
  <c r="M39" i="31"/>
  <c r="N15" i="31"/>
  <c r="E15" i="31" s="1"/>
  <c r="N55" i="31"/>
  <c r="E55" i="31" s="1"/>
  <c r="N62" i="31"/>
  <c r="E62" i="31" s="1"/>
  <c r="M41" i="31"/>
  <c r="M59" i="31"/>
  <c r="N59" i="31" s="1"/>
  <c r="E59" i="31" s="1"/>
  <c r="M26" i="31"/>
  <c r="N26" i="31" s="1"/>
  <c r="E26" i="31" s="1"/>
  <c r="M49" i="31"/>
  <c r="N49" i="31" s="1"/>
  <c r="E49" i="31" s="1"/>
  <c r="M29" i="31"/>
  <c r="N29" i="31" s="1"/>
  <c r="E29" i="31" s="1"/>
  <c r="M17" i="31"/>
  <c r="N17" i="31" s="1"/>
  <c r="E17" i="31" s="1"/>
  <c r="N19" i="31"/>
  <c r="E19" i="31" s="1"/>
  <c r="M57" i="31"/>
  <c r="N57" i="31" s="1"/>
  <c r="E57" i="31" s="1"/>
  <c r="M58" i="31"/>
  <c r="N58" i="31" s="1"/>
  <c r="E58" i="31" s="1"/>
  <c r="N10" i="31"/>
  <c r="N39" i="31"/>
  <c r="E39" i="31" s="1"/>
  <c r="N60" i="31"/>
  <c r="E60" i="31" s="1"/>
  <c r="N34" i="31"/>
  <c r="E34" i="31" s="1"/>
  <c r="N21" i="31"/>
  <c r="E21" i="31" s="1"/>
  <c r="M28" i="31"/>
  <c r="N28" i="31" s="1"/>
  <c r="E28" i="31" s="1"/>
  <c r="N14" i="31"/>
  <c r="E14" i="31" s="1"/>
  <c r="M33" i="31"/>
  <c r="N33" i="31" s="1"/>
  <c r="E33" i="31" s="1"/>
  <c r="M42" i="31"/>
  <c r="N42" i="31" s="1"/>
  <c r="E42" i="31" s="1"/>
  <c r="N46" i="31"/>
  <c r="E46" i="31" s="1"/>
  <c r="N41" i="31"/>
  <c r="E41" i="31" s="1"/>
  <c r="M13" i="31"/>
  <c r="N13" i="31" s="1"/>
  <c r="E13" i="31" s="1"/>
  <c r="M32" i="31"/>
  <c r="N32" i="31" s="1"/>
  <c r="E32" i="31" s="1"/>
  <c r="M50" i="31"/>
  <c r="M43" i="31"/>
  <c r="N43" i="31" s="1"/>
  <c r="E43" i="31" s="1"/>
  <c r="M21" i="31"/>
  <c r="N50" i="31"/>
  <c r="E50" i="31" s="1"/>
  <c r="M19" i="31"/>
  <c r="M12" i="31"/>
  <c r="M48" i="31"/>
  <c r="N48" i="31" s="1"/>
  <c r="E48" i="31" s="1"/>
  <c r="M35" i="31"/>
  <c r="N35" i="31" s="1"/>
  <c r="E35" i="31" s="1"/>
  <c r="N24" i="31"/>
  <c r="E24" i="31" s="1"/>
  <c r="M60" i="31"/>
  <c r="N37" i="31"/>
  <c r="E37" i="31" s="1"/>
  <c r="M27" i="31"/>
  <c r="N27" i="31" s="1"/>
  <c r="E27" i="31" s="1"/>
  <c r="M54" i="30"/>
  <c r="M49" i="30"/>
  <c r="M62" i="30"/>
  <c r="M46" i="30"/>
  <c r="M32" i="30"/>
  <c r="M57" i="30"/>
  <c r="M47" i="30"/>
  <c r="M61" i="30"/>
  <c r="M26" i="30"/>
  <c r="M52" i="30"/>
  <c r="L52" i="30"/>
  <c r="N52" i="30" s="1"/>
  <c r="E52" i="30" s="1"/>
  <c r="M16" i="30"/>
  <c r="M60" i="30"/>
  <c r="M34" i="30"/>
  <c r="M55" i="30"/>
  <c r="L49" i="30"/>
  <c r="M42" i="30"/>
  <c r="L11" i="30"/>
  <c r="L57" i="30"/>
  <c r="M48" i="30"/>
  <c r="M58" i="30"/>
  <c r="M25" i="30"/>
  <c r="L32" i="30"/>
  <c r="L40" i="30"/>
  <c r="L35" i="30"/>
  <c r="L17" i="30"/>
  <c r="N17" i="30" s="1"/>
  <c r="E17" i="30" s="1"/>
  <c r="L10" i="30"/>
  <c r="I6" i="30"/>
  <c r="L48" i="30"/>
  <c r="L43" i="30"/>
  <c r="L56" i="30"/>
  <c r="L51" i="30"/>
  <c r="L33" i="30"/>
  <c r="N33" i="30" s="1"/>
  <c r="E33" i="30" s="1"/>
  <c r="M40" i="30"/>
  <c r="L26" i="30"/>
  <c r="N26" i="30" s="1"/>
  <c r="E26" i="30" s="1"/>
  <c r="M17" i="30"/>
  <c r="L16" i="30"/>
  <c r="M56" i="30"/>
  <c r="L42" i="30"/>
  <c r="N42" i="30" s="1"/>
  <c r="E42" i="30" s="1"/>
  <c r="L24" i="30"/>
  <c r="L19" i="30"/>
  <c r="M10" i="30"/>
  <c r="I7" i="30"/>
  <c r="M31" i="30" s="1"/>
  <c r="L50" i="30"/>
  <c r="M33" i="30"/>
  <c r="L27" i="30"/>
  <c r="M15" i="30"/>
  <c r="L58" i="30"/>
  <c r="N58" i="30" s="1"/>
  <c r="E58" i="30" s="1"/>
  <c r="M41" i="30"/>
  <c r="M23" i="30"/>
  <c r="L25" i="30"/>
  <c r="M18" i="30"/>
  <c r="L59" i="30"/>
  <c r="L41" i="30"/>
  <c r="L18" i="30"/>
  <c r="N18" i="30" s="1"/>
  <c r="E18" i="30" s="1"/>
  <c r="M11" i="30"/>
  <c r="B6" i="29"/>
  <c r="B7" i="29"/>
  <c r="E10" i="29"/>
  <c r="G10" i="29"/>
  <c r="I6" i="29" s="1"/>
  <c r="L39" i="29" s="1"/>
  <c r="H10" i="29"/>
  <c r="I10" i="29"/>
  <c r="J10" i="29" s="1"/>
  <c r="K10" i="29" s="1"/>
  <c r="G11" i="29"/>
  <c r="L11" i="29" s="1"/>
  <c r="H11" i="29"/>
  <c r="I11" i="29" s="1"/>
  <c r="J11" i="29" s="1"/>
  <c r="K11" i="29" s="1"/>
  <c r="G12" i="29"/>
  <c r="H12" i="29"/>
  <c r="I12" i="29" s="1"/>
  <c r="J12" i="29" s="1"/>
  <c r="K12" i="29" s="1"/>
  <c r="G13" i="29"/>
  <c r="H13" i="29"/>
  <c r="I13" i="29" s="1"/>
  <c r="J13" i="29" s="1"/>
  <c r="K13" i="29" s="1"/>
  <c r="G14" i="29"/>
  <c r="H14" i="29"/>
  <c r="I14" i="29"/>
  <c r="J14" i="29"/>
  <c r="K14" i="29"/>
  <c r="L14" i="29"/>
  <c r="G15" i="29"/>
  <c r="H15" i="29"/>
  <c r="I15" i="29"/>
  <c r="J15" i="29"/>
  <c r="K15" i="29"/>
  <c r="L15" i="29"/>
  <c r="G16" i="29"/>
  <c r="L16" i="29" s="1"/>
  <c r="H16" i="29"/>
  <c r="I16" i="29"/>
  <c r="J16" i="29"/>
  <c r="K16" i="29" s="1"/>
  <c r="G17" i="29"/>
  <c r="H17" i="29"/>
  <c r="I17" i="29"/>
  <c r="J17" i="29"/>
  <c r="K17" i="29" s="1"/>
  <c r="G18" i="29"/>
  <c r="L18" i="29" s="1"/>
  <c r="H18" i="29"/>
  <c r="I18" i="29" s="1"/>
  <c r="J18" i="29" s="1"/>
  <c r="K18" i="29" s="1"/>
  <c r="G19" i="29"/>
  <c r="H19" i="29"/>
  <c r="I19" i="29" s="1"/>
  <c r="J19" i="29" s="1"/>
  <c r="K19" i="29" s="1"/>
  <c r="G20" i="29"/>
  <c r="L20" i="29" s="1"/>
  <c r="H20" i="29"/>
  <c r="I20" i="29" s="1"/>
  <c r="J20" i="29" s="1"/>
  <c r="K20" i="29" s="1"/>
  <c r="G21" i="29"/>
  <c r="H21" i="29"/>
  <c r="I21" i="29" s="1"/>
  <c r="J21" i="29" s="1"/>
  <c r="K21" i="29" s="1"/>
  <c r="G22" i="29"/>
  <c r="H22" i="29"/>
  <c r="I22" i="29"/>
  <c r="J22" i="29"/>
  <c r="K22" i="29"/>
  <c r="G23" i="29"/>
  <c r="H23" i="29"/>
  <c r="I23" i="29"/>
  <c r="J23" i="29"/>
  <c r="K23" i="29"/>
  <c r="G24" i="29"/>
  <c r="H24" i="29"/>
  <c r="I24" i="29"/>
  <c r="J24" i="29"/>
  <c r="K24" i="29"/>
  <c r="G25" i="29"/>
  <c r="L25" i="29" s="1"/>
  <c r="H25" i="29"/>
  <c r="I25" i="29"/>
  <c r="J25" i="29"/>
  <c r="K25" i="29" s="1"/>
  <c r="G26" i="29"/>
  <c r="H26" i="29"/>
  <c r="I26" i="29"/>
  <c r="J26" i="29" s="1"/>
  <c r="K26" i="29" s="1"/>
  <c r="G27" i="29"/>
  <c r="L27" i="29" s="1"/>
  <c r="H27" i="29"/>
  <c r="I27" i="29" s="1"/>
  <c r="J27" i="29" s="1"/>
  <c r="K27" i="29" s="1"/>
  <c r="G28" i="29"/>
  <c r="H28" i="29"/>
  <c r="I28" i="29"/>
  <c r="J28" i="29" s="1"/>
  <c r="K28" i="29" s="1"/>
  <c r="G29" i="29"/>
  <c r="H29" i="29"/>
  <c r="I29" i="29" s="1"/>
  <c r="J29" i="29" s="1"/>
  <c r="K29" i="29" s="1"/>
  <c r="G30" i="29"/>
  <c r="H30" i="29"/>
  <c r="I30" i="29"/>
  <c r="J30" i="29"/>
  <c r="K30" i="29"/>
  <c r="L30" i="29"/>
  <c r="G31" i="29"/>
  <c r="H31" i="29"/>
  <c r="I31" i="29"/>
  <c r="J31" i="29"/>
  <c r="K31" i="29"/>
  <c r="L31" i="29"/>
  <c r="G32" i="29"/>
  <c r="L32" i="29" s="1"/>
  <c r="H32" i="29"/>
  <c r="I32" i="29"/>
  <c r="J32" i="29"/>
  <c r="K32" i="29"/>
  <c r="G33" i="29"/>
  <c r="H33" i="29"/>
  <c r="I33" i="29"/>
  <c r="J33" i="29"/>
  <c r="K33" i="29" s="1"/>
  <c r="G34" i="29"/>
  <c r="L34" i="29" s="1"/>
  <c r="H34" i="29"/>
  <c r="I34" i="29"/>
  <c r="J34" i="29" s="1"/>
  <c r="K34" i="29" s="1"/>
  <c r="G35" i="29"/>
  <c r="H35" i="29"/>
  <c r="I35" i="29" s="1"/>
  <c r="J35" i="29" s="1"/>
  <c r="K35" i="29" s="1"/>
  <c r="G36" i="29"/>
  <c r="L36" i="29" s="1"/>
  <c r="H36" i="29"/>
  <c r="I36" i="29"/>
  <c r="J36" i="29" s="1"/>
  <c r="K36" i="29" s="1"/>
  <c r="G37" i="29"/>
  <c r="H37" i="29"/>
  <c r="I37" i="29" s="1"/>
  <c r="J37" i="29" s="1"/>
  <c r="K37" i="29" s="1"/>
  <c r="G38" i="29"/>
  <c r="H38" i="29"/>
  <c r="I38" i="29"/>
  <c r="J38" i="29"/>
  <c r="K38" i="29"/>
  <c r="G39" i="29"/>
  <c r="H39" i="29"/>
  <c r="I39" i="29"/>
  <c r="J39" i="29"/>
  <c r="K39" i="29"/>
  <c r="G40" i="29"/>
  <c r="H40" i="29"/>
  <c r="I40" i="29"/>
  <c r="J40" i="29"/>
  <c r="K40" i="29"/>
  <c r="G41" i="29"/>
  <c r="H41" i="29"/>
  <c r="I41" i="29"/>
  <c r="J41" i="29"/>
  <c r="K41" i="29" s="1"/>
  <c r="G42" i="29"/>
  <c r="L42" i="29" s="1"/>
  <c r="H42" i="29"/>
  <c r="I42" i="29"/>
  <c r="J42" i="29" s="1"/>
  <c r="K42" i="29" s="1"/>
  <c r="G43" i="29"/>
  <c r="L43" i="29" s="1"/>
  <c r="H43" i="29"/>
  <c r="I43" i="29" s="1"/>
  <c r="J43" i="29" s="1"/>
  <c r="K43" i="29" s="1"/>
  <c r="G44" i="29"/>
  <c r="H44" i="29"/>
  <c r="I44" i="29"/>
  <c r="J44" i="29" s="1"/>
  <c r="K44" i="29" s="1"/>
  <c r="G45" i="29"/>
  <c r="H45" i="29"/>
  <c r="I45" i="29" s="1"/>
  <c r="J45" i="29" s="1"/>
  <c r="K45" i="29" s="1"/>
  <c r="G46" i="29"/>
  <c r="H46" i="29"/>
  <c r="I46" i="29"/>
  <c r="J46" i="29"/>
  <c r="K46" i="29"/>
  <c r="G47" i="29"/>
  <c r="H47" i="29"/>
  <c r="I47" i="29"/>
  <c r="J47" i="29"/>
  <c r="K47" i="29"/>
  <c r="L47" i="29"/>
  <c r="G48" i="29"/>
  <c r="H48" i="29"/>
  <c r="I48" i="29"/>
  <c r="J48" i="29"/>
  <c r="K48" i="29"/>
  <c r="G49" i="29"/>
  <c r="L49" i="29" s="1"/>
  <c r="H49" i="29"/>
  <c r="I49" i="29"/>
  <c r="J49" i="29" s="1"/>
  <c r="K49" i="29" s="1"/>
  <c r="G50" i="29"/>
  <c r="H50" i="29"/>
  <c r="I50" i="29"/>
  <c r="J50" i="29" s="1"/>
  <c r="K50" i="29" s="1"/>
  <c r="G51" i="29"/>
  <c r="L51" i="29" s="1"/>
  <c r="H51" i="29"/>
  <c r="I51" i="29" s="1"/>
  <c r="J51" i="29" s="1"/>
  <c r="K51" i="29" s="1"/>
  <c r="G52" i="29"/>
  <c r="L52" i="29" s="1"/>
  <c r="H52" i="29"/>
  <c r="I52" i="29"/>
  <c r="J52" i="29" s="1"/>
  <c r="K52" i="29" s="1"/>
  <c r="G53" i="29"/>
  <c r="H53" i="29"/>
  <c r="I53" i="29" s="1"/>
  <c r="J53" i="29" s="1"/>
  <c r="K53" i="29" s="1"/>
  <c r="G54" i="29"/>
  <c r="H54" i="29"/>
  <c r="I54" i="29"/>
  <c r="J54" i="29"/>
  <c r="K54" i="29"/>
  <c r="L54" i="29"/>
  <c r="G55" i="29"/>
  <c r="H55" i="29"/>
  <c r="I55" i="29"/>
  <c r="J55" i="29"/>
  <c r="K55" i="29"/>
  <c r="L55" i="29"/>
  <c r="G56" i="29"/>
  <c r="L56" i="29" s="1"/>
  <c r="H56" i="29"/>
  <c r="I56" i="29"/>
  <c r="J56" i="29"/>
  <c r="K56" i="29"/>
  <c r="G57" i="29"/>
  <c r="H57" i="29"/>
  <c r="I57" i="29"/>
  <c r="J57" i="29"/>
  <c r="K57" i="29" s="1"/>
  <c r="G58" i="29"/>
  <c r="L58" i="29" s="1"/>
  <c r="H58" i="29"/>
  <c r="I58" i="29" s="1"/>
  <c r="J58" i="29" s="1"/>
  <c r="K58" i="29" s="1"/>
  <c r="G59" i="29"/>
  <c r="H59" i="29"/>
  <c r="I59" i="29" s="1"/>
  <c r="J59" i="29" s="1"/>
  <c r="K59" i="29" s="1"/>
  <c r="G60" i="29"/>
  <c r="L60" i="29" s="1"/>
  <c r="H60" i="29"/>
  <c r="I60" i="29"/>
  <c r="J60" i="29" s="1"/>
  <c r="K60" i="29" s="1"/>
  <c r="G61" i="29"/>
  <c r="H61" i="29"/>
  <c r="I61" i="29" s="1"/>
  <c r="J61" i="29" s="1"/>
  <c r="K61" i="29" s="1"/>
  <c r="G62" i="29"/>
  <c r="H62" i="29"/>
  <c r="I62" i="29"/>
  <c r="J62" i="29"/>
  <c r="K62" i="29"/>
  <c r="N57" i="30" l="1"/>
  <c r="E57" i="30" s="1"/>
  <c r="N11" i="30"/>
  <c r="E11" i="30" s="1"/>
  <c r="N40" i="30"/>
  <c r="E40" i="30" s="1"/>
  <c r="N41" i="30"/>
  <c r="E41" i="30" s="1"/>
  <c r="N27" i="30"/>
  <c r="E27" i="30" s="1"/>
  <c r="N56" i="30"/>
  <c r="E56" i="30" s="1"/>
  <c r="N32" i="30"/>
  <c r="E32" i="30" s="1"/>
  <c r="N49" i="30"/>
  <c r="E49" i="30" s="1"/>
  <c r="N16" i="30"/>
  <c r="E16" i="30" s="1"/>
  <c r="N50" i="30"/>
  <c r="E50" i="30" s="1"/>
  <c r="N10" i="30"/>
  <c r="N24" i="30"/>
  <c r="E24" i="30" s="1"/>
  <c r="N35" i="30"/>
  <c r="E35" i="30" s="1"/>
  <c r="N48" i="30"/>
  <c r="E48" i="30" s="1"/>
  <c r="N25" i="30"/>
  <c r="E25" i="30" s="1"/>
  <c r="M44" i="30"/>
  <c r="M45" i="30"/>
  <c r="M51" i="30"/>
  <c r="N51" i="30" s="1"/>
  <c r="E51" i="30" s="1"/>
  <c r="M38" i="30"/>
  <c r="M21" i="30"/>
  <c r="M22" i="30"/>
  <c r="M27" i="30"/>
  <c r="M53" i="30"/>
  <c r="M59" i="30"/>
  <c r="N59" i="30" s="1"/>
  <c r="E59" i="30" s="1"/>
  <c r="M36" i="30"/>
  <c r="M28" i="30"/>
  <c r="M37" i="30"/>
  <c r="M43" i="30"/>
  <c r="N43" i="30" s="1"/>
  <c r="E43" i="30" s="1"/>
  <c r="M20" i="30"/>
  <c r="M29" i="30"/>
  <c r="M30" i="30"/>
  <c r="M35" i="30"/>
  <c r="M12" i="30"/>
  <c r="M13" i="30"/>
  <c r="M14" i="30"/>
  <c r="M19" i="30"/>
  <c r="N19" i="30" s="1"/>
  <c r="E19" i="30" s="1"/>
  <c r="M50" i="30"/>
  <c r="L55" i="30"/>
  <c r="N55" i="30" s="1"/>
  <c r="E55" i="30" s="1"/>
  <c r="L61" i="30"/>
  <c r="N61" i="30" s="1"/>
  <c r="E61" i="30" s="1"/>
  <c r="L62" i="30"/>
  <c r="N62" i="30" s="1"/>
  <c r="E62" i="30" s="1"/>
  <c r="L39" i="30"/>
  <c r="L45" i="30"/>
  <c r="N45" i="30" s="1"/>
  <c r="E45" i="30" s="1"/>
  <c r="L46" i="30"/>
  <c r="N46" i="30" s="1"/>
  <c r="E46" i="30" s="1"/>
  <c r="L28" i="30"/>
  <c r="N28" i="30" s="1"/>
  <c r="E28" i="30" s="1"/>
  <c r="L37" i="30"/>
  <c r="L29" i="30"/>
  <c r="N29" i="30" s="1"/>
  <c r="E29" i="30" s="1"/>
  <c r="L15" i="30"/>
  <c r="N15" i="30" s="1"/>
  <c r="E15" i="30" s="1"/>
  <c r="L21" i="30"/>
  <c r="L22" i="30"/>
  <c r="N22" i="30" s="1"/>
  <c r="E22" i="30" s="1"/>
  <c r="L13" i="30"/>
  <c r="N13" i="30" s="1"/>
  <c r="E13" i="30" s="1"/>
  <c r="L14" i="30"/>
  <c r="N14" i="30" s="1"/>
  <c r="E14" i="30" s="1"/>
  <c r="L60" i="30"/>
  <c r="N60" i="30" s="1"/>
  <c r="E60" i="30" s="1"/>
  <c r="L47" i="30"/>
  <c r="N47" i="30" s="1"/>
  <c r="E47" i="30" s="1"/>
  <c r="L53" i="30"/>
  <c r="L54" i="30"/>
  <c r="N54" i="30" s="1"/>
  <c r="E54" i="30" s="1"/>
  <c r="L36" i="30"/>
  <c r="L31" i="30"/>
  <c r="N31" i="30" s="1"/>
  <c r="E31" i="30" s="1"/>
  <c r="L38" i="30"/>
  <c r="L20" i="30"/>
  <c r="N20" i="30" s="1"/>
  <c r="E20" i="30" s="1"/>
  <c r="L23" i="30"/>
  <c r="N23" i="30" s="1"/>
  <c r="E23" i="30" s="1"/>
  <c r="L30" i="30"/>
  <c r="L12" i="30"/>
  <c r="L34" i="30"/>
  <c r="N34" i="30" s="1"/>
  <c r="E34" i="30" s="1"/>
  <c r="L44" i="30"/>
  <c r="N44" i="30" s="1"/>
  <c r="E44" i="30" s="1"/>
  <c r="M39" i="30"/>
  <c r="M24" i="30"/>
  <c r="L40" i="29"/>
  <c r="L38" i="29"/>
  <c r="L33" i="29"/>
  <c r="L57" i="29"/>
  <c r="L44" i="29"/>
  <c r="L35" i="29"/>
  <c r="L26" i="29"/>
  <c r="L17" i="29"/>
  <c r="I7" i="29"/>
  <c r="M49" i="29" s="1"/>
  <c r="N49" i="29" s="1"/>
  <c r="E49" i="29" s="1"/>
  <c r="L21" i="29"/>
  <c r="L29" i="29"/>
  <c r="L53" i="29"/>
  <c r="L61" i="29"/>
  <c r="L13" i="29"/>
  <c r="L37" i="29"/>
  <c r="L45" i="29"/>
  <c r="L62" i="29"/>
  <c r="L59" i="29"/>
  <c r="L50" i="29"/>
  <c r="M34" i="29"/>
  <c r="N34" i="29" s="1"/>
  <c r="E34" i="29" s="1"/>
  <c r="L24" i="29"/>
  <c r="L22" i="29"/>
  <c r="L19" i="29"/>
  <c r="L12" i="29"/>
  <c r="M42" i="29"/>
  <c r="N42" i="29" s="1"/>
  <c r="E42" i="29" s="1"/>
  <c r="M44" i="29"/>
  <c r="L48" i="29"/>
  <c r="L46" i="29"/>
  <c r="L41" i="29"/>
  <c r="L28" i="29"/>
  <c r="L23" i="29"/>
  <c r="L10" i="29"/>
  <c r="B6" i="28"/>
  <c r="B7" i="28"/>
  <c r="E10" i="28"/>
  <c r="G10" i="28"/>
  <c r="I6" i="28" s="1"/>
  <c r="L55" i="28" s="1"/>
  <c r="H10" i="28"/>
  <c r="I10" i="28"/>
  <c r="J10" i="28" s="1"/>
  <c r="K10" i="28" s="1"/>
  <c r="G11" i="28"/>
  <c r="L11" i="28" s="1"/>
  <c r="H11" i="28"/>
  <c r="I11" i="28" s="1"/>
  <c r="J11" i="28" s="1"/>
  <c r="K11" i="28" s="1"/>
  <c r="G12" i="28"/>
  <c r="H12" i="28"/>
  <c r="I12" i="28" s="1"/>
  <c r="J12" i="28" s="1"/>
  <c r="K12" i="28" s="1"/>
  <c r="G13" i="28"/>
  <c r="H13" i="28"/>
  <c r="I13" i="28" s="1"/>
  <c r="J13" i="28" s="1"/>
  <c r="K13" i="28" s="1"/>
  <c r="G14" i="28"/>
  <c r="H14" i="28"/>
  <c r="I14" i="28"/>
  <c r="J14" i="28"/>
  <c r="K14" i="28"/>
  <c r="G15" i="28"/>
  <c r="H15" i="28"/>
  <c r="I15" i="28"/>
  <c r="J15" i="28"/>
  <c r="K15" i="28"/>
  <c r="G16" i="28"/>
  <c r="H16" i="28"/>
  <c r="I16" i="28"/>
  <c r="J16" i="28"/>
  <c r="K16" i="28"/>
  <c r="G17" i="28"/>
  <c r="L17" i="28" s="1"/>
  <c r="H17" i="28"/>
  <c r="I17" i="28"/>
  <c r="J17" i="28"/>
  <c r="K17" i="28" s="1"/>
  <c r="G18" i="28"/>
  <c r="H18" i="28"/>
  <c r="I18" i="28"/>
  <c r="J18" i="28" s="1"/>
  <c r="K18" i="28" s="1"/>
  <c r="G19" i="28"/>
  <c r="L19" i="28" s="1"/>
  <c r="H19" i="28"/>
  <c r="I19" i="28" s="1"/>
  <c r="J19" i="28" s="1"/>
  <c r="K19" i="28" s="1"/>
  <c r="G20" i="28"/>
  <c r="H20" i="28"/>
  <c r="I20" i="28" s="1"/>
  <c r="J20" i="28" s="1"/>
  <c r="K20" i="28" s="1"/>
  <c r="G21" i="28"/>
  <c r="H21" i="28"/>
  <c r="I21" i="28" s="1"/>
  <c r="J21" i="28" s="1"/>
  <c r="K21" i="28" s="1"/>
  <c r="G22" i="28"/>
  <c r="H22" i="28"/>
  <c r="I22" i="28"/>
  <c r="J22" i="28"/>
  <c r="K22" i="28"/>
  <c r="G23" i="28"/>
  <c r="H23" i="28"/>
  <c r="I23" i="28"/>
  <c r="J23" i="28"/>
  <c r="K23" i="28"/>
  <c r="G24" i="28"/>
  <c r="H24" i="28"/>
  <c r="I24" i="28"/>
  <c r="J24" i="28"/>
  <c r="K24" i="28"/>
  <c r="G25" i="28"/>
  <c r="L25" i="28" s="1"/>
  <c r="H25" i="28"/>
  <c r="I25" i="28"/>
  <c r="J25" i="28"/>
  <c r="K25" i="28" s="1"/>
  <c r="G26" i="28"/>
  <c r="H26" i="28"/>
  <c r="I26" i="28"/>
  <c r="J26" i="28" s="1"/>
  <c r="K26" i="28" s="1"/>
  <c r="G27" i="28"/>
  <c r="L27" i="28" s="1"/>
  <c r="H27" i="28"/>
  <c r="I27" i="28" s="1"/>
  <c r="J27" i="28" s="1"/>
  <c r="K27" i="28" s="1"/>
  <c r="G28" i="28"/>
  <c r="H28" i="28"/>
  <c r="I28" i="28" s="1"/>
  <c r="J28" i="28" s="1"/>
  <c r="K28" i="28" s="1"/>
  <c r="G29" i="28"/>
  <c r="H29" i="28"/>
  <c r="I29" i="28"/>
  <c r="J29" i="28"/>
  <c r="K29" i="28"/>
  <c r="G30" i="28"/>
  <c r="H30" i="28"/>
  <c r="I30" i="28"/>
  <c r="J30" i="28"/>
  <c r="K30" i="28"/>
  <c r="L30" i="28"/>
  <c r="G31" i="28"/>
  <c r="H31" i="28"/>
  <c r="I31" i="28"/>
  <c r="J31" i="28"/>
  <c r="K31" i="28"/>
  <c r="L31" i="28"/>
  <c r="G32" i="28"/>
  <c r="L32" i="28" s="1"/>
  <c r="H32" i="28"/>
  <c r="I32" i="28"/>
  <c r="J32" i="28"/>
  <c r="K32" i="28"/>
  <c r="G33" i="28"/>
  <c r="H33" i="28"/>
  <c r="I33" i="28"/>
  <c r="J33" i="28"/>
  <c r="K33" i="28" s="1"/>
  <c r="G34" i="28"/>
  <c r="L34" i="28" s="1"/>
  <c r="H34" i="28"/>
  <c r="I34" i="28"/>
  <c r="J34" i="28" s="1"/>
  <c r="K34" i="28" s="1"/>
  <c r="G35" i="28"/>
  <c r="H35" i="28"/>
  <c r="I35" i="28" s="1"/>
  <c r="J35" i="28" s="1"/>
  <c r="K35" i="28" s="1"/>
  <c r="G36" i="28"/>
  <c r="L36" i="28" s="1"/>
  <c r="H36" i="28"/>
  <c r="I36" i="28" s="1"/>
  <c r="J36" i="28" s="1"/>
  <c r="K36" i="28" s="1"/>
  <c r="G37" i="28"/>
  <c r="H37" i="28"/>
  <c r="I37" i="28"/>
  <c r="J37" i="28"/>
  <c r="K37" i="28"/>
  <c r="G38" i="28"/>
  <c r="H38" i="28"/>
  <c r="I38" i="28"/>
  <c r="J38" i="28"/>
  <c r="K38" i="28"/>
  <c r="L38" i="28"/>
  <c r="G39" i="28"/>
  <c r="H39" i="28"/>
  <c r="I39" i="28"/>
  <c r="J39" i="28"/>
  <c r="K39" i="28"/>
  <c r="L39" i="28"/>
  <c r="G40" i="28"/>
  <c r="L40" i="28" s="1"/>
  <c r="H40" i="28"/>
  <c r="I40" i="28"/>
  <c r="J40" i="28"/>
  <c r="K40" i="28"/>
  <c r="G41" i="28"/>
  <c r="H41" i="28"/>
  <c r="I41" i="28"/>
  <c r="J41" i="28"/>
  <c r="K41" i="28" s="1"/>
  <c r="G42" i="28"/>
  <c r="L42" i="28" s="1"/>
  <c r="H42" i="28"/>
  <c r="I42" i="28" s="1"/>
  <c r="J42" i="28" s="1"/>
  <c r="K42" i="28" s="1"/>
  <c r="G43" i="28"/>
  <c r="H43" i="28"/>
  <c r="I43" i="28" s="1"/>
  <c r="J43" i="28" s="1"/>
  <c r="K43" i="28" s="1"/>
  <c r="G44" i="28"/>
  <c r="L44" i="28" s="1"/>
  <c r="H44" i="28"/>
  <c r="I44" i="28" s="1"/>
  <c r="J44" i="28" s="1"/>
  <c r="K44" i="28" s="1"/>
  <c r="G45" i="28"/>
  <c r="H45" i="28"/>
  <c r="I45" i="28"/>
  <c r="J45" i="28"/>
  <c r="K45" i="28"/>
  <c r="G46" i="28"/>
  <c r="H46" i="28"/>
  <c r="I46" i="28"/>
  <c r="J46" i="28"/>
  <c r="K46" i="28"/>
  <c r="L46" i="28"/>
  <c r="G47" i="28"/>
  <c r="H47" i="28"/>
  <c r="I47" i="28"/>
  <c r="J47" i="28"/>
  <c r="K47" i="28"/>
  <c r="G48" i="28"/>
  <c r="L48" i="28" s="1"/>
  <c r="H48" i="28"/>
  <c r="I48" i="28"/>
  <c r="J48" i="28"/>
  <c r="K48" i="28" s="1"/>
  <c r="G49" i="28"/>
  <c r="H49" i="28"/>
  <c r="I49" i="28"/>
  <c r="J49" i="28"/>
  <c r="K49" i="28" s="1"/>
  <c r="G50" i="28"/>
  <c r="L50" i="28" s="1"/>
  <c r="H50" i="28"/>
  <c r="I50" i="28"/>
  <c r="J50" i="28" s="1"/>
  <c r="K50" i="28" s="1"/>
  <c r="G51" i="28"/>
  <c r="H51" i="28"/>
  <c r="I51" i="28" s="1"/>
  <c r="J51" i="28" s="1"/>
  <c r="K51" i="28" s="1"/>
  <c r="G52" i="28"/>
  <c r="H52" i="28"/>
  <c r="I52" i="28" s="1"/>
  <c r="J52" i="28" s="1"/>
  <c r="K52" i="28" s="1"/>
  <c r="G53" i="28"/>
  <c r="H53" i="28"/>
  <c r="I53" i="28"/>
  <c r="J53" i="28"/>
  <c r="K53" i="28"/>
  <c r="G54" i="28"/>
  <c r="H54" i="28"/>
  <c r="I54" i="28"/>
  <c r="J54" i="28"/>
  <c r="K54" i="28"/>
  <c r="G55" i="28"/>
  <c r="H55" i="28"/>
  <c r="I55" i="28"/>
  <c r="J55" i="28"/>
  <c r="K55" i="28"/>
  <c r="G56" i="28"/>
  <c r="H56" i="28"/>
  <c r="I56" i="28"/>
  <c r="J56" i="28"/>
  <c r="K56" i="28"/>
  <c r="G57" i="28"/>
  <c r="H57" i="28"/>
  <c r="I57" i="28"/>
  <c r="J57" i="28"/>
  <c r="K57" i="28" s="1"/>
  <c r="G58" i="28"/>
  <c r="L58" i="28" s="1"/>
  <c r="H58" i="28"/>
  <c r="I58" i="28"/>
  <c r="J58" i="28" s="1"/>
  <c r="K58" i="28" s="1"/>
  <c r="G59" i="28"/>
  <c r="L59" i="28" s="1"/>
  <c r="H59" i="28"/>
  <c r="I59" i="28" s="1"/>
  <c r="J59" i="28" s="1"/>
  <c r="K59" i="28" s="1"/>
  <c r="G60" i="28"/>
  <c r="H60" i="28"/>
  <c r="I60" i="28"/>
  <c r="J60" i="28" s="1"/>
  <c r="K60" i="28" s="1"/>
  <c r="G61" i="28"/>
  <c r="H61" i="28"/>
  <c r="I61" i="28"/>
  <c r="J61" i="28"/>
  <c r="K61" i="28"/>
  <c r="G62" i="28"/>
  <c r="H62" i="28"/>
  <c r="I62" i="28"/>
  <c r="J62" i="28"/>
  <c r="K62" i="28"/>
  <c r="L62" i="28"/>
  <c r="N38" i="30" l="1"/>
  <c r="E38" i="30" s="1"/>
  <c r="N12" i="30"/>
  <c r="E12" i="30" s="1"/>
  <c r="N53" i="30"/>
  <c r="E53" i="30" s="1"/>
  <c r="N39" i="30"/>
  <c r="E39" i="30" s="1"/>
  <c r="N36" i="30"/>
  <c r="E36" i="30" s="1"/>
  <c r="N21" i="30"/>
  <c r="E21" i="30" s="1"/>
  <c r="N30" i="30"/>
  <c r="E30" i="30" s="1"/>
  <c r="N37" i="30"/>
  <c r="E37" i="30" s="1"/>
  <c r="M10" i="29"/>
  <c r="M60" i="29"/>
  <c r="N60" i="29" s="1"/>
  <c r="E60" i="29" s="1"/>
  <c r="M32" i="29"/>
  <c r="N32" i="29" s="1"/>
  <c r="E32" i="29" s="1"/>
  <c r="M43" i="29"/>
  <c r="N43" i="29" s="1"/>
  <c r="E43" i="29" s="1"/>
  <c r="M11" i="29"/>
  <c r="N11" i="29" s="1"/>
  <c r="E11" i="29" s="1"/>
  <c r="M39" i="29"/>
  <c r="N39" i="29" s="1"/>
  <c r="E39" i="29" s="1"/>
  <c r="N35" i="29"/>
  <c r="E35" i="29" s="1"/>
  <c r="N44" i="29"/>
  <c r="E44" i="29" s="1"/>
  <c r="N48" i="29"/>
  <c r="E48" i="29" s="1"/>
  <c r="M17" i="29"/>
  <c r="N17" i="29" s="1"/>
  <c r="E17" i="29" s="1"/>
  <c r="N29" i="29"/>
  <c r="E29" i="29" s="1"/>
  <c r="M12" i="29"/>
  <c r="N12" i="29" s="1"/>
  <c r="E12" i="29" s="1"/>
  <c r="M26" i="29"/>
  <c r="N26" i="29" s="1"/>
  <c r="E26" i="29" s="1"/>
  <c r="M27" i="29"/>
  <c r="N27" i="29" s="1"/>
  <c r="E27" i="29" s="1"/>
  <c r="M24" i="29"/>
  <c r="N59" i="29"/>
  <c r="E59" i="29" s="1"/>
  <c r="M47" i="29"/>
  <c r="N47" i="29" s="1"/>
  <c r="E47" i="29" s="1"/>
  <c r="N10" i="29"/>
  <c r="M35" i="29"/>
  <c r="M19" i="29"/>
  <c r="N23" i="29"/>
  <c r="E23" i="29" s="1"/>
  <c r="M50" i="29"/>
  <c r="N50" i="29" s="1"/>
  <c r="E50" i="29" s="1"/>
  <c r="M51" i="29"/>
  <c r="N51" i="29" s="1"/>
  <c r="E51" i="29" s="1"/>
  <c r="N24" i="29"/>
  <c r="E24" i="29" s="1"/>
  <c r="M20" i="29"/>
  <c r="N20" i="29" s="1"/>
  <c r="E20" i="29" s="1"/>
  <c r="M62" i="29"/>
  <c r="N62" i="29" s="1"/>
  <c r="E62" i="29" s="1"/>
  <c r="M13" i="29"/>
  <c r="N13" i="29" s="1"/>
  <c r="E13" i="29" s="1"/>
  <c r="M54" i="29"/>
  <c r="N54" i="29" s="1"/>
  <c r="E54" i="29" s="1"/>
  <c r="M45" i="29"/>
  <c r="N45" i="29" s="1"/>
  <c r="E45" i="29" s="1"/>
  <c r="M46" i="29"/>
  <c r="M61" i="29"/>
  <c r="N61" i="29" s="1"/>
  <c r="E61" i="29" s="1"/>
  <c r="M38" i="29"/>
  <c r="M14" i="29"/>
  <c r="N14" i="29" s="1"/>
  <c r="E14" i="29" s="1"/>
  <c r="M21" i="29"/>
  <c r="M22" i="29"/>
  <c r="N22" i="29" s="1"/>
  <c r="E22" i="29" s="1"/>
  <c r="M37" i="29"/>
  <c r="N37" i="29" s="1"/>
  <c r="E37" i="29" s="1"/>
  <c r="M53" i="29"/>
  <c r="N53" i="29" s="1"/>
  <c r="E53" i="29" s="1"/>
  <c r="M29" i="29"/>
  <c r="M30" i="29"/>
  <c r="N30" i="29" s="1"/>
  <c r="E30" i="29" s="1"/>
  <c r="M23" i="29"/>
  <c r="M41" i="29"/>
  <c r="N41" i="29" s="1"/>
  <c r="E41" i="29" s="1"/>
  <c r="N46" i="29"/>
  <c r="E46" i="29" s="1"/>
  <c r="M36" i="29"/>
  <c r="N36" i="29" s="1"/>
  <c r="E36" i="29" s="1"/>
  <c r="M55" i="29"/>
  <c r="N55" i="29" s="1"/>
  <c r="E55" i="29" s="1"/>
  <c r="M16" i="29"/>
  <c r="N16" i="29" s="1"/>
  <c r="E16" i="29" s="1"/>
  <c r="M52" i="29"/>
  <c r="N52" i="29" s="1"/>
  <c r="E52" i="29" s="1"/>
  <c r="M57" i="29"/>
  <c r="N57" i="29" s="1"/>
  <c r="E57" i="29" s="1"/>
  <c r="M18" i="29"/>
  <c r="N18" i="29" s="1"/>
  <c r="E18" i="29" s="1"/>
  <c r="M56" i="29"/>
  <c r="N56" i="29" s="1"/>
  <c r="E56" i="29" s="1"/>
  <c r="N19" i="29"/>
  <c r="E19" i="29" s="1"/>
  <c r="N21" i="29"/>
  <c r="E21" i="29" s="1"/>
  <c r="M59" i="29"/>
  <c r="M48" i="29"/>
  <c r="M58" i="29"/>
  <c r="N58" i="29" s="1"/>
  <c r="E58" i="29" s="1"/>
  <c r="M15" i="29"/>
  <c r="N15" i="29" s="1"/>
  <c r="E15" i="29" s="1"/>
  <c r="N28" i="29"/>
  <c r="E28" i="29" s="1"/>
  <c r="M31" i="29"/>
  <c r="N31" i="29" s="1"/>
  <c r="E31" i="29" s="1"/>
  <c r="M25" i="29"/>
  <c r="N25" i="29" s="1"/>
  <c r="E25" i="29" s="1"/>
  <c r="M33" i="29"/>
  <c r="N33" i="29" s="1"/>
  <c r="E33" i="29" s="1"/>
  <c r="M28" i="29"/>
  <c r="N38" i="29"/>
  <c r="E38" i="29" s="1"/>
  <c r="M40" i="29"/>
  <c r="N40" i="29" s="1"/>
  <c r="E40" i="29" s="1"/>
  <c r="M36" i="28"/>
  <c r="N36" i="28" s="1"/>
  <c r="E36" i="28" s="1"/>
  <c r="L60" i="28"/>
  <c r="L16" i="28"/>
  <c r="M50" i="28"/>
  <c r="N50" i="28" s="1"/>
  <c r="E50" i="28" s="1"/>
  <c r="M18" i="28"/>
  <c r="L21" i="28"/>
  <c r="L37" i="28"/>
  <c r="L45" i="28"/>
  <c r="L61" i="28"/>
  <c r="L14" i="28"/>
  <c r="L13" i="28"/>
  <c r="L29" i="28"/>
  <c r="L53" i="28"/>
  <c r="L22" i="28"/>
  <c r="L35" i="28"/>
  <c r="M28" i="28"/>
  <c r="L23" i="28"/>
  <c r="L15" i="28"/>
  <c r="I7" i="28"/>
  <c r="M42" i="28" s="1"/>
  <c r="N42" i="28" s="1"/>
  <c r="E42" i="28" s="1"/>
  <c r="M10" i="28"/>
  <c r="L56" i="28"/>
  <c r="L54" i="28"/>
  <c r="L52" i="28"/>
  <c r="L47" i="28"/>
  <c r="L33" i="28"/>
  <c r="L26" i="28"/>
  <c r="L18" i="28"/>
  <c r="L41" i="28"/>
  <c r="L24" i="28"/>
  <c r="L49" i="28"/>
  <c r="L43" i="28"/>
  <c r="L57" i="28"/>
  <c r="L51" i="28"/>
  <c r="L28" i="28"/>
  <c r="N28" i="28" s="1"/>
  <c r="E28" i="28" s="1"/>
  <c r="L20" i="28"/>
  <c r="L12" i="28"/>
  <c r="L10" i="28"/>
  <c r="B6" i="27"/>
  <c r="B7" i="27"/>
  <c r="E10" i="27"/>
  <c r="G10" i="27"/>
  <c r="I6" i="27" s="1"/>
  <c r="H10" i="27"/>
  <c r="I10" i="27"/>
  <c r="J10" i="27" s="1"/>
  <c r="K10" i="27" s="1"/>
  <c r="G11" i="27"/>
  <c r="L11" i="27" s="1"/>
  <c r="H11" i="27"/>
  <c r="I11" i="27" s="1"/>
  <c r="J11" i="27" s="1"/>
  <c r="K11" i="27" s="1"/>
  <c r="G12" i="27"/>
  <c r="H12" i="27"/>
  <c r="I12" i="27" s="1"/>
  <c r="J12" i="27" s="1"/>
  <c r="K12" i="27" s="1"/>
  <c r="G13" i="27"/>
  <c r="H13" i="27"/>
  <c r="I13" i="27" s="1"/>
  <c r="J13" i="27" s="1"/>
  <c r="K13" i="27" s="1"/>
  <c r="G14" i="27"/>
  <c r="H14" i="27"/>
  <c r="I14" i="27"/>
  <c r="J14" i="27"/>
  <c r="K14" i="27"/>
  <c r="G15" i="27"/>
  <c r="H15" i="27"/>
  <c r="I15" i="27"/>
  <c r="J15" i="27"/>
  <c r="K15" i="27"/>
  <c r="G16" i="27"/>
  <c r="H16" i="27"/>
  <c r="I16" i="27"/>
  <c r="J16" i="27"/>
  <c r="K16" i="27"/>
  <c r="G17" i="27"/>
  <c r="L17" i="27" s="1"/>
  <c r="H17" i="27"/>
  <c r="I17" i="27"/>
  <c r="J17" i="27"/>
  <c r="K17" i="27" s="1"/>
  <c r="G18" i="27"/>
  <c r="H18" i="27"/>
  <c r="I18" i="27"/>
  <c r="J18" i="27" s="1"/>
  <c r="K18" i="27" s="1"/>
  <c r="G19" i="27"/>
  <c r="L19" i="27" s="1"/>
  <c r="H19" i="27"/>
  <c r="I19" i="27" s="1"/>
  <c r="J19" i="27" s="1"/>
  <c r="K19" i="27" s="1"/>
  <c r="G20" i="27"/>
  <c r="H20" i="27"/>
  <c r="I20" i="27" s="1"/>
  <c r="J20" i="27" s="1"/>
  <c r="K20" i="27" s="1"/>
  <c r="G21" i="27"/>
  <c r="H21" i="27"/>
  <c r="I21" i="27" s="1"/>
  <c r="J21" i="27" s="1"/>
  <c r="K21" i="27" s="1"/>
  <c r="G22" i="27"/>
  <c r="H22" i="27"/>
  <c r="I22" i="27"/>
  <c r="J22" i="27"/>
  <c r="K22" i="27"/>
  <c r="G23" i="27"/>
  <c r="H23" i="27"/>
  <c r="I23" i="27"/>
  <c r="J23" i="27"/>
  <c r="K23" i="27"/>
  <c r="G24" i="27"/>
  <c r="H24" i="27"/>
  <c r="I24" i="27"/>
  <c r="J24" i="27"/>
  <c r="K24" i="27"/>
  <c r="G25" i="27"/>
  <c r="H25" i="27"/>
  <c r="I25" i="27"/>
  <c r="J25" i="27"/>
  <c r="K25" i="27" s="1"/>
  <c r="G26" i="27"/>
  <c r="L26" i="27" s="1"/>
  <c r="H26" i="27"/>
  <c r="I26" i="27"/>
  <c r="J26" i="27" s="1"/>
  <c r="K26" i="27" s="1"/>
  <c r="G27" i="27"/>
  <c r="L27" i="27" s="1"/>
  <c r="H27" i="27"/>
  <c r="I27" i="27" s="1"/>
  <c r="J27" i="27" s="1"/>
  <c r="K27" i="27" s="1"/>
  <c r="G28" i="27"/>
  <c r="H28" i="27"/>
  <c r="I28" i="27" s="1"/>
  <c r="J28" i="27" s="1"/>
  <c r="K28" i="27" s="1"/>
  <c r="G29" i="27"/>
  <c r="H29" i="27"/>
  <c r="I29" i="27" s="1"/>
  <c r="J29" i="27" s="1"/>
  <c r="K29" i="27" s="1"/>
  <c r="G30" i="27"/>
  <c r="H30" i="27"/>
  <c r="I30" i="27"/>
  <c r="J30" i="27"/>
  <c r="K30" i="27"/>
  <c r="L30" i="27"/>
  <c r="G31" i="27"/>
  <c r="H31" i="27"/>
  <c r="I31" i="27"/>
  <c r="J31" i="27"/>
  <c r="K31" i="27"/>
  <c r="L31" i="27"/>
  <c r="G32" i="27"/>
  <c r="L32" i="27" s="1"/>
  <c r="H32" i="27"/>
  <c r="I32" i="27"/>
  <c r="J32" i="27"/>
  <c r="K32" i="27"/>
  <c r="G33" i="27"/>
  <c r="L33" i="27" s="1"/>
  <c r="H33" i="27"/>
  <c r="I33" i="27"/>
  <c r="J33" i="27"/>
  <c r="K33" i="27" s="1"/>
  <c r="G34" i="27"/>
  <c r="H34" i="27"/>
  <c r="I34" i="27" s="1"/>
  <c r="J34" i="27" s="1"/>
  <c r="K34" i="27" s="1"/>
  <c r="G35" i="27"/>
  <c r="L35" i="27" s="1"/>
  <c r="H35" i="27"/>
  <c r="I35" i="27" s="1"/>
  <c r="J35" i="27" s="1"/>
  <c r="K35" i="27" s="1"/>
  <c r="G36" i="27"/>
  <c r="L36" i="27" s="1"/>
  <c r="H36" i="27"/>
  <c r="I36" i="27" s="1"/>
  <c r="J36" i="27" s="1"/>
  <c r="K36" i="27" s="1"/>
  <c r="G37" i="27"/>
  <c r="H37" i="27"/>
  <c r="I37" i="27" s="1"/>
  <c r="J37" i="27" s="1"/>
  <c r="K37" i="27" s="1"/>
  <c r="G38" i="27"/>
  <c r="H38" i="27"/>
  <c r="I38" i="27"/>
  <c r="J38" i="27"/>
  <c r="K38" i="27"/>
  <c r="L38" i="27"/>
  <c r="G39" i="27"/>
  <c r="H39" i="27"/>
  <c r="I39" i="27"/>
  <c r="J39" i="27"/>
  <c r="K39" i="27"/>
  <c r="G40" i="27"/>
  <c r="L40" i="27" s="1"/>
  <c r="H40" i="27"/>
  <c r="I40" i="27"/>
  <c r="J40" i="27"/>
  <c r="K40" i="27"/>
  <c r="G41" i="27"/>
  <c r="H41" i="27"/>
  <c r="I41" i="27"/>
  <c r="J41" i="27"/>
  <c r="K41" i="27" s="1"/>
  <c r="G42" i="27"/>
  <c r="L42" i="27" s="1"/>
  <c r="H42" i="27"/>
  <c r="I42" i="27"/>
  <c r="J42" i="27" s="1"/>
  <c r="K42" i="27" s="1"/>
  <c r="G43" i="27"/>
  <c r="L43" i="27" s="1"/>
  <c r="H43" i="27"/>
  <c r="I43" i="27" s="1"/>
  <c r="J43" i="27" s="1"/>
  <c r="K43" i="27" s="1"/>
  <c r="G44" i="27"/>
  <c r="H44" i="27"/>
  <c r="I44" i="27" s="1"/>
  <c r="J44" i="27" s="1"/>
  <c r="K44" i="27" s="1"/>
  <c r="G45" i="27"/>
  <c r="H45" i="27"/>
  <c r="I45" i="27" s="1"/>
  <c r="J45" i="27" s="1"/>
  <c r="K45" i="27" s="1"/>
  <c r="G46" i="27"/>
  <c r="H46" i="27"/>
  <c r="I46" i="27"/>
  <c r="J46" i="27"/>
  <c r="K46" i="27"/>
  <c r="L46" i="27"/>
  <c r="G47" i="27"/>
  <c r="H47" i="27"/>
  <c r="I47" i="27"/>
  <c r="J47" i="27"/>
  <c r="K47" i="27"/>
  <c r="L47" i="27"/>
  <c r="G48" i="27"/>
  <c r="L48" i="27" s="1"/>
  <c r="H48" i="27"/>
  <c r="I48" i="27"/>
  <c r="J48" i="27"/>
  <c r="K48" i="27"/>
  <c r="G49" i="27"/>
  <c r="L49" i="27" s="1"/>
  <c r="H49" i="27"/>
  <c r="I49" i="27"/>
  <c r="J49" i="27"/>
  <c r="K49" i="27" s="1"/>
  <c r="G50" i="27"/>
  <c r="H50" i="27"/>
  <c r="I50" i="27" s="1"/>
  <c r="J50" i="27" s="1"/>
  <c r="K50" i="27" s="1"/>
  <c r="G51" i="27"/>
  <c r="L51" i="27" s="1"/>
  <c r="H51" i="27"/>
  <c r="I51" i="27" s="1"/>
  <c r="J51" i="27" s="1"/>
  <c r="K51" i="27" s="1"/>
  <c r="G52" i="27"/>
  <c r="L52" i="27" s="1"/>
  <c r="H52" i="27"/>
  <c r="I52" i="27" s="1"/>
  <c r="J52" i="27" s="1"/>
  <c r="K52" i="27" s="1"/>
  <c r="G53" i="27"/>
  <c r="H53" i="27"/>
  <c r="I53" i="27" s="1"/>
  <c r="J53" i="27" s="1"/>
  <c r="K53" i="27" s="1"/>
  <c r="G54" i="27"/>
  <c r="H54" i="27"/>
  <c r="I54" i="27"/>
  <c r="J54" i="27"/>
  <c r="K54" i="27"/>
  <c r="L54" i="27"/>
  <c r="G55" i="27"/>
  <c r="H55" i="27"/>
  <c r="I55" i="27"/>
  <c r="J55" i="27"/>
  <c r="K55" i="27"/>
  <c r="G56" i="27"/>
  <c r="L56" i="27" s="1"/>
  <c r="H56" i="27"/>
  <c r="I56" i="27"/>
  <c r="J56" i="27"/>
  <c r="K56" i="27"/>
  <c r="G57" i="27"/>
  <c r="H57" i="27"/>
  <c r="I57" i="27"/>
  <c r="J57" i="27"/>
  <c r="K57" i="27" s="1"/>
  <c r="G58" i="27"/>
  <c r="L58" i="27" s="1"/>
  <c r="H58" i="27"/>
  <c r="I58" i="27"/>
  <c r="J58" i="27" s="1"/>
  <c r="K58" i="27" s="1"/>
  <c r="G59" i="27"/>
  <c r="L59" i="27" s="1"/>
  <c r="H59" i="27"/>
  <c r="I59" i="27" s="1"/>
  <c r="J59" i="27" s="1"/>
  <c r="K59" i="27" s="1"/>
  <c r="G60" i="27"/>
  <c r="H60" i="27"/>
  <c r="I60" i="27" s="1"/>
  <c r="J60" i="27" s="1"/>
  <c r="K60" i="27" s="1"/>
  <c r="G61" i="27"/>
  <c r="H61" i="27"/>
  <c r="I61" i="27" s="1"/>
  <c r="J61" i="27" s="1"/>
  <c r="K61" i="27" s="1"/>
  <c r="G62" i="27"/>
  <c r="H62" i="27"/>
  <c r="I62" i="27"/>
  <c r="J62" i="27"/>
  <c r="K62" i="27"/>
  <c r="L62" i="27"/>
  <c r="M25" i="28" l="1"/>
  <c r="N25" i="28" s="1"/>
  <c r="E25" i="28" s="1"/>
  <c r="M58" i="28"/>
  <c r="N58" i="28" s="1"/>
  <c r="E58" i="28" s="1"/>
  <c r="M19" i="28"/>
  <c r="N19" i="28" s="1"/>
  <c r="E19" i="28" s="1"/>
  <c r="M51" i="28"/>
  <c r="N51" i="28" s="1"/>
  <c r="E51" i="28" s="1"/>
  <c r="M49" i="28"/>
  <c r="M32" i="28"/>
  <c r="N32" i="28" s="1"/>
  <c r="E32" i="28" s="1"/>
  <c r="N12" i="28"/>
  <c r="E12" i="28" s="1"/>
  <c r="M57" i="28"/>
  <c r="N57" i="28" s="1"/>
  <c r="E57" i="28" s="1"/>
  <c r="N37" i="28"/>
  <c r="E37" i="28" s="1"/>
  <c r="M24" i="28"/>
  <c r="N24" i="28" s="1"/>
  <c r="E24" i="28" s="1"/>
  <c r="M15" i="28"/>
  <c r="N26" i="28"/>
  <c r="E26" i="28" s="1"/>
  <c r="M21" i="28"/>
  <c r="N15" i="28"/>
  <c r="E15" i="28" s="1"/>
  <c r="N22" i="28"/>
  <c r="E22" i="28" s="1"/>
  <c r="N21" i="28"/>
  <c r="E21" i="28" s="1"/>
  <c r="M33" i="28"/>
  <c r="M35" i="28"/>
  <c r="M41" i="28"/>
  <c r="N47" i="28"/>
  <c r="E47" i="28" s="1"/>
  <c r="M29" i="28"/>
  <c r="N29" i="28" s="1"/>
  <c r="E29" i="28" s="1"/>
  <c r="M22" i="28"/>
  <c r="M53" i="28"/>
  <c r="M54" i="28"/>
  <c r="N54" i="28" s="1"/>
  <c r="E54" i="28" s="1"/>
  <c r="M61" i="28"/>
  <c r="M62" i="28"/>
  <c r="N62" i="28" s="1"/>
  <c r="E62" i="28" s="1"/>
  <c r="M37" i="28"/>
  <c r="M38" i="28"/>
  <c r="N38" i="28" s="1"/>
  <c r="E38" i="28" s="1"/>
  <c r="M45" i="28"/>
  <c r="N45" i="28" s="1"/>
  <c r="E45" i="28" s="1"/>
  <c r="M46" i="28"/>
  <c r="N46" i="28" s="1"/>
  <c r="E46" i="28" s="1"/>
  <c r="M30" i="28"/>
  <c r="N30" i="28" s="1"/>
  <c r="E30" i="28" s="1"/>
  <c r="M14" i="28"/>
  <c r="N14" i="28" s="1"/>
  <c r="E14" i="28" s="1"/>
  <c r="M17" i="28"/>
  <c r="N17" i="28" s="1"/>
  <c r="E17" i="28" s="1"/>
  <c r="N10" i="28"/>
  <c r="N35" i="28"/>
  <c r="E35" i="28" s="1"/>
  <c r="M27" i="28"/>
  <c r="N27" i="28" s="1"/>
  <c r="E27" i="28" s="1"/>
  <c r="M40" i="28"/>
  <c r="N40" i="28" s="1"/>
  <c r="E40" i="28" s="1"/>
  <c r="M44" i="28"/>
  <c r="N44" i="28" s="1"/>
  <c r="E44" i="28" s="1"/>
  <c r="M47" i="28"/>
  <c r="M26" i="28"/>
  <c r="N49" i="28"/>
  <c r="E49" i="28" s="1"/>
  <c r="N33" i="28"/>
  <c r="E33" i="28" s="1"/>
  <c r="M20" i="28"/>
  <c r="N20" i="28" s="1"/>
  <c r="E20" i="28" s="1"/>
  <c r="N53" i="28"/>
  <c r="E53" i="28" s="1"/>
  <c r="M13" i="28"/>
  <c r="N13" i="28" s="1"/>
  <c r="E13" i="28" s="1"/>
  <c r="M11" i="28"/>
  <c r="N11" i="28" s="1"/>
  <c r="E11" i="28" s="1"/>
  <c r="M16" i="28"/>
  <c r="N16" i="28" s="1"/>
  <c r="E16" i="28" s="1"/>
  <c r="N52" i="28"/>
  <c r="E52" i="28" s="1"/>
  <c r="M34" i="28"/>
  <c r="N34" i="28" s="1"/>
  <c r="E34" i="28" s="1"/>
  <c r="N41" i="28"/>
  <c r="E41" i="28" s="1"/>
  <c r="N61" i="28"/>
  <c r="E61" i="28" s="1"/>
  <c r="M59" i="28"/>
  <c r="N59" i="28" s="1"/>
  <c r="E59" i="28" s="1"/>
  <c r="M43" i="28"/>
  <c r="N43" i="28" s="1"/>
  <c r="E43" i="28" s="1"/>
  <c r="M60" i="28"/>
  <c r="N60" i="28" s="1"/>
  <c r="E60" i="28" s="1"/>
  <c r="N18" i="28"/>
  <c r="E18" i="28" s="1"/>
  <c r="M12" i="28"/>
  <c r="M56" i="28"/>
  <c r="N56" i="28" s="1"/>
  <c r="E56" i="28" s="1"/>
  <c r="M23" i="28"/>
  <c r="N23" i="28" s="1"/>
  <c r="E23" i="28" s="1"/>
  <c r="M55" i="28"/>
  <c r="N55" i="28" s="1"/>
  <c r="E55" i="28" s="1"/>
  <c r="M39" i="28"/>
  <c r="N39" i="28" s="1"/>
  <c r="E39" i="28" s="1"/>
  <c r="M52" i="28"/>
  <c r="M31" i="28"/>
  <c r="N31" i="28" s="1"/>
  <c r="E31" i="28" s="1"/>
  <c r="M48" i="28"/>
  <c r="N48" i="28" s="1"/>
  <c r="E48" i="28" s="1"/>
  <c r="M34" i="27"/>
  <c r="M52" i="27"/>
  <c r="N52" i="27" s="1"/>
  <c r="E52" i="27" s="1"/>
  <c r="I7" i="27"/>
  <c r="M26" i="27" s="1"/>
  <c r="N26" i="27" s="1"/>
  <c r="E26" i="27" s="1"/>
  <c r="M10" i="27"/>
  <c r="M44" i="27"/>
  <c r="M32" i="27"/>
  <c r="N32" i="27" s="1"/>
  <c r="E32" i="27" s="1"/>
  <c r="L29" i="27"/>
  <c r="L53" i="27"/>
  <c r="L13" i="27"/>
  <c r="L21" i="27"/>
  <c r="L45" i="27"/>
  <c r="L14" i="27"/>
  <c r="L37" i="27"/>
  <c r="L61" i="27"/>
  <c r="L60" i="27"/>
  <c r="L55" i="27"/>
  <c r="L44" i="27"/>
  <c r="L39" i="27"/>
  <c r="L28" i="27"/>
  <c r="L23" i="27"/>
  <c r="M17" i="27"/>
  <c r="N17" i="27" s="1"/>
  <c r="E17" i="27" s="1"/>
  <c r="L16" i="27"/>
  <c r="N16" i="27" s="1"/>
  <c r="E16" i="27" s="1"/>
  <c r="M31" i="27"/>
  <c r="N31" i="27" s="1"/>
  <c r="E31" i="27" s="1"/>
  <c r="M41" i="27"/>
  <c r="M25" i="27"/>
  <c r="L22" i="27"/>
  <c r="M20" i="27"/>
  <c r="L15" i="27"/>
  <c r="M12" i="27"/>
  <c r="M33" i="27"/>
  <c r="N33" i="27" s="1"/>
  <c r="E33" i="27" s="1"/>
  <c r="N27" i="27"/>
  <c r="E27" i="27" s="1"/>
  <c r="M16" i="27"/>
  <c r="M47" i="27"/>
  <c r="N47" i="27" s="1"/>
  <c r="E47" i="27" s="1"/>
  <c r="M18" i="27"/>
  <c r="M35" i="27"/>
  <c r="N35" i="27" s="1"/>
  <c r="E35" i="27" s="1"/>
  <c r="L24" i="27"/>
  <c r="L18" i="27"/>
  <c r="M59" i="27"/>
  <c r="N59" i="27" s="1"/>
  <c r="E59" i="27" s="1"/>
  <c r="L57" i="27"/>
  <c r="L50" i="27"/>
  <c r="L41" i="27"/>
  <c r="L34" i="27"/>
  <c r="M27" i="27"/>
  <c r="L25" i="27"/>
  <c r="L20" i="27"/>
  <c r="N20" i="27" s="1"/>
  <c r="E20" i="27" s="1"/>
  <c r="M15" i="27"/>
  <c r="L12" i="27"/>
  <c r="L10" i="27"/>
  <c r="B6" i="26"/>
  <c r="I6" i="26"/>
  <c r="L13" i="26" s="1"/>
  <c r="B7" i="26"/>
  <c r="E10" i="26"/>
  <c r="G10" i="26"/>
  <c r="L10" i="26" s="1"/>
  <c r="H10" i="26"/>
  <c r="I10" i="26"/>
  <c r="J10" i="26" s="1"/>
  <c r="K10" i="26" s="1"/>
  <c r="G11" i="26"/>
  <c r="L11" i="26" s="1"/>
  <c r="H11" i="26"/>
  <c r="I11" i="26" s="1"/>
  <c r="J11" i="26" s="1"/>
  <c r="K11" i="26" s="1"/>
  <c r="G12" i="26"/>
  <c r="L12" i="26" s="1"/>
  <c r="H12" i="26"/>
  <c r="I12" i="26"/>
  <c r="J12" i="26" s="1"/>
  <c r="K12" i="26" s="1"/>
  <c r="G13" i="26"/>
  <c r="H13" i="26"/>
  <c r="I13" i="26" s="1"/>
  <c r="J13" i="26" s="1"/>
  <c r="K13" i="26" s="1"/>
  <c r="G14" i="26"/>
  <c r="H14" i="26"/>
  <c r="I14" i="26"/>
  <c r="J14" i="26" s="1"/>
  <c r="K14" i="26" s="1"/>
  <c r="L14" i="26"/>
  <c r="G15" i="26"/>
  <c r="H15" i="26"/>
  <c r="I15" i="26" s="1"/>
  <c r="J15" i="26" s="1"/>
  <c r="K15" i="26"/>
  <c r="L15" i="26"/>
  <c r="G16" i="26"/>
  <c r="L16" i="26" s="1"/>
  <c r="H16" i="26"/>
  <c r="I16" i="26"/>
  <c r="J16" i="26"/>
  <c r="K16" i="26"/>
  <c r="G17" i="26"/>
  <c r="H17" i="26"/>
  <c r="I17" i="26"/>
  <c r="J17" i="26"/>
  <c r="K17" i="26" s="1"/>
  <c r="L17" i="26"/>
  <c r="G18" i="26"/>
  <c r="L18" i="26" s="1"/>
  <c r="H18" i="26"/>
  <c r="I18" i="26"/>
  <c r="J18" i="26" s="1"/>
  <c r="K18" i="26" s="1"/>
  <c r="G19" i="26"/>
  <c r="L19" i="26" s="1"/>
  <c r="H19" i="26"/>
  <c r="I19" i="26" s="1"/>
  <c r="J19" i="26" s="1"/>
  <c r="K19" i="26" s="1"/>
  <c r="G20" i="26"/>
  <c r="L20" i="26" s="1"/>
  <c r="H20" i="26"/>
  <c r="I20" i="26"/>
  <c r="J20" i="26" s="1"/>
  <c r="K20" i="26" s="1"/>
  <c r="G21" i="26"/>
  <c r="H21" i="26"/>
  <c r="I21" i="26" s="1"/>
  <c r="J21" i="26" s="1"/>
  <c r="K21" i="26" s="1"/>
  <c r="G22" i="26"/>
  <c r="H22" i="26"/>
  <c r="I22" i="26"/>
  <c r="J22" i="26" s="1"/>
  <c r="K22" i="26" s="1"/>
  <c r="L22" i="26"/>
  <c r="G23" i="26"/>
  <c r="H23" i="26"/>
  <c r="I23" i="26" s="1"/>
  <c r="J23" i="26" s="1"/>
  <c r="K23" i="26"/>
  <c r="L23" i="26"/>
  <c r="G24" i="26"/>
  <c r="L24" i="26" s="1"/>
  <c r="H24" i="26"/>
  <c r="I24" i="26"/>
  <c r="J24" i="26"/>
  <c r="K24" i="26"/>
  <c r="G25" i="26"/>
  <c r="H25" i="26"/>
  <c r="I25" i="26"/>
  <c r="J25" i="26"/>
  <c r="K25" i="26" s="1"/>
  <c r="L25" i="26"/>
  <c r="G26" i="26"/>
  <c r="L26" i="26" s="1"/>
  <c r="H26" i="26"/>
  <c r="I26" i="26"/>
  <c r="J26" i="26" s="1"/>
  <c r="K26" i="26" s="1"/>
  <c r="G27" i="26"/>
  <c r="L27" i="26" s="1"/>
  <c r="H27" i="26"/>
  <c r="I27" i="26" s="1"/>
  <c r="J27" i="26" s="1"/>
  <c r="K27" i="26" s="1"/>
  <c r="G28" i="26"/>
  <c r="L28" i="26" s="1"/>
  <c r="H28" i="26"/>
  <c r="I28" i="26"/>
  <c r="J28" i="26" s="1"/>
  <c r="K28" i="26" s="1"/>
  <c r="G29" i="26"/>
  <c r="H29" i="26"/>
  <c r="I29" i="26" s="1"/>
  <c r="J29" i="26" s="1"/>
  <c r="K29" i="26" s="1"/>
  <c r="G30" i="26"/>
  <c r="H30" i="26"/>
  <c r="I30" i="26"/>
  <c r="J30" i="26" s="1"/>
  <c r="K30" i="26" s="1"/>
  <c r="L30" i="26"/>
  <c r="G31" i="26"/>
  <c r="H31" i="26"/>
  <c r="I31" i="26" s="1"/>
  <c r="J31" i="26" s="1"/>
  <c r="K31" i="26"/>
  <c r="L31" i="26"/>
  <c r="G32" i="26"/>
  <c r="L32" i="26" s="1"/>
  <c r="H32" i="26"/>
  <c r="I32" i="26"/>
  <c r="J32" i="26"/>
  <c r="K32" i="26"/>
  <c r="G33" i="26"/>
  <c r="H33" i="26"/>
  <c r="I33" i="26"/>
  <c r="J33" i="26"/>
  <c r="K33" i="26" s="1"/>
  <c r="L33" i="26"/>
  <c r="G34" i="26"/>
  <c r="L34" i="26" s="1"/>
  <c r="H34" i="26"/>
  <c r="I34" i="26"/>
  <c r="J34" i="26" s="1"/>
  <c r="K34" i="26" s="1"/>
  <c r="G35" i="26"/>
  <c r="L35" i="26" s="1"/>
  <c r="H35" i="26"/>
  <c r="I35" i="26" s="1"/>
  <c r="J35" i="26" s="1"/>
  <c r="K35" i="26" s="1"/>
  <c r="G36" i="26"/>
  <c r="L36" i="26" s="1"/>
  <c r="H36" i="26"/>
  <c r="I36" i="26"/>
  <c r="J36" i="26" s="1"/>
  <c r="K36" i="26" s="1"/>
  <c r="G37" i="26"/>
  <c r="H37" i="26"/>
  <c r="I37" i="26" s="1"/>
  <c r="J37" i="26" s="1"/>
  <c r="K37" i="26" s="1"/>
  <c r="L37" i="26"/>
  <c r="G38" i="26"/>
  <c r="H38" i="26"/>
  <c r="I38" i="26"/>
  <c r="J38" i="26" s="1"/>
  <c r="K38" i="26" s="1"/>
  <c r="L38" i="26"/>
  <c r="G39" i="26"/>
  <c r="H39" i="26"/>
  <c r="I39" i="26" s="1"/>
  <c r="J39" i="26" s="1"/>
  <c r="K39" i="26" s="1"/>
  <c r="L39" i="26"/>
  <c r="G40" i="26"/>
  <c r="L40" i="26" s="1"/>
  <c r="H40" i="26"/>
  <c r="I40" i="26"/>
  <c r="J40" i="26"/>
  <c r="K40" i="26"/>
  <c r="G41" i="26"/>
  <c r="H41" i="26"/>
  <c r="I41" i="26"/>
  <c r="J41" i="26" s="1"/>
  <c r="K41" i="26" s="1"/>
  <c r="L41" i="26"/>
  <c r="G42" i="26"/>
  <c r="L42" i="26" s="1"/>
  <c r="H42" i="26"/>
  <c r="I42" i="26"/>
  <c r="J42" i="26" s="1"/>
  <c r="K42" i="26" s="1"/>
  <c r="G43" i="26"/>
  <c r="L43" i="26" s="1"/>
  <c r="H43" i="26"/>
  <c r="I43" i="26" s="1"/>
  <c r="J43" i="26" s="1"/>
  <c r="K43" i="26" s="1"/>
  <c r="G44" i="26"/>
  <c r="L44" i="26" s="1"/>
  <c r="H44" i="26"/>
  <c r="I44" i="26"/>
  <c r="J44" i="26" s="1"/>
  <c r="K44" i="26" s="1"/>
  <c r="G45" i="26"/>
  <c r="H45" i="26"/>
  <c r="I45" i="26" s="1"/>
  <c r="J45" i="26" s="1"/>
  <c r="K45" i="26" s="1"/>
  <c r="L45" i="26"/>
  <c r="G46" i="26"/>
  <c r="H46" i="26"/>
  <c r="I46" i="26"/>
  <c r="J46" i="26" s="1"/>
  <c r="K46" i="26" s="1"/>
  <c r="L46" i="26"/>
  <c r="G47" i="26"/>
  <c r="H47" i="26"/>
  <c r="I47" i="26" s="1"/>
  <c r="J47" i="26" s="1"/>
  <c r="K47" i="26"/>
  <c r="L47" i="26"/>
  <c r="G48" i="26"/>
  <c r="L48" i="26" s="1"/>
  <c r="H48" i="26"/>
  <c r="I48" i="26"/>
  <c r="J48" i="26"/>
  <c r="K48" i="26" s="1"/>
  <c r="G49" i="26"/>
  <c r="H49" i="26"/>
  <c r="I49" i="26"/>
  <c r="J49" i="26"/>
  <c r="K49" i="26" s="1"/>
  <c r="L49" i="26"/>
  <c r="G50" i="26"/>
  <c r="L50" i="26" s="1"/>
  <c r="H50" i="26"/>
  <c r="I50" i="26"/>
  <c r="J50" i="26" s="1"/>
  <c r="K50" i="26" s="1"/>
  <c r="G51" i="26"/>
  <c r="L51" i="26" s="1"/>
  <c r="H51" i="26"/>
  <c r="I51" i="26" s="1"/>
  <c r="J51" i="26"/>
  <c r="K51" i="26" s="1"/>
  <c r="G52" i="26"/>
  <c r="L52" i="26" s="1"/>
  <c r="H52" i="26"/>
  <c r="I52" i="26"/>
  <c r="J52" i="26" s="1"/>
  <c r="K52" i="26" s="1"/>
  <c r="G53" i="26"/>
  <c r="H53" i="26"/>
  <c r="I53" i="26" s="1"/>
  <c r="J53" i="26" s="1"/>
  <c r="K53" i="26" s="1"/>
  <c r="L53" i="26"/>
  <c r="G54" i="26"/>
  <c r="H54" i="26"/>
  <c r="I54" i="26"/>
  <c r="J54" i="26" s="1"/>
  <c r="K54" i="26" s="1"/>
  <c r="L54" i="26"/>
  <c r="G55" i="26"/>
  <c r="H55" i="26"/>
  <c r="I55" i="26" s="1"/>
  <c r="J55" i="26" s="1"/>
  <c r="K55" i="26"/>
  <c r="L55" i="26"/>
  <c r="G56" i="26"/>
  <c r="L56" i="26" s="1"/>
  <c r="H56" i="26"/>
  <c r="I56" i="26"/>
  <c r="J56" i="26"/>
  <c r="K56" i="26" s="1"/>
  <c r="G57" i="26"/>
  <c r="H57" i="26"/>
  <c r="I57" i="26"/>
  <c r="J57" i="26"/>
  <c r="K57" i="26" s="1"/>
  <c r="L57" i="26"/>
  <c r="G58" i="26"/>
  <c r="L58" i="26" s="1"/>
  <c r="H58" i="26"/>
  <c r="I58" i="26"/>
  <c r="J58" i="26" s="1"/>
  <c r="K58" i="26" s="1"/>
  <c r="G59" i="26"/>
  <c r="L59" i="26" s="1"/>
  <c r="H59" i="26"/>
  <c r="I59" i="26" s="1"/>
  <c r="J59" i="26"/>
  <c r="K59" i="26" s="1"/>
  <c r="G60" i="26"/>
  <c r="L60" i="26" s="1"/>
  <c r="H60" i="26"/>
  <c r="I60" i="26"/>
  <c r="J60" i="26" s="1"/>
  <c r="K60" i="26" s="1"/>
  <c r="G61" i="26"/>
  <c r="H61" i="26"/>
  <c r="I61" i="26" s="1"/>
  <c r="J61" i="26" s="1"/>
  <c r="K61" i="26" s="1"/>
  <c r="L61" i="26"/>
  <c r="G62" i="26"/>
  <c r="H62" i="26"/>
  <c r="I62" i="26"/>
  <c r="J62" i="26" s="1"/>
  <c r="K62" i="26" s="1"/>
  <c r="L62" i="26"/>
  <c r="N18" i="27" l="1"/>
  <c r="E18" i="27" s="1"/>
  <c r="N14" i="27"/>
  <c r="E14" i="27" s="1"/>
  <c r="N24" i="27"/>
  <c r="E24" i="27" s="1"/>
  <c r="M58" i="27"/>
  <c r="N58" i="27" s="1"/>
  <c r="E58" i="27" s="1"/>
  <c r="N28" i="27"/>
  <c r="E28" i="27" s="1"/>
  <c r="N45" i="27"/>
  <c r="E45" i="27" s="1"/>
  <c r="M50" i="27"/>
  <c r="N34" i="27"/>
  <c r="E34" i="27" s="1"/>
  <c r="M19" i="27"/>
  <c r="N19" i="27" s="1"/>
  <c r="E19" i="27" s="1"/>
  <c r="N21" i="27"/>
  <c r="E21" i="27" s="1"/>
  <c r="M60" i="27"/>
  <c r="M29" i="27"/>
  <c r="N41" i="27"/>
  <c r="E41" i="27" s="1"/>
  <c r="M42" i="27"/>
  <c r="N42" i="27" s="1"/>
  <c r="E42" i="27" s="1"/>
  <c r="M39" i="27"/>
  <c r="M57" i="27"/>
  <c r="M36" i="27"/>
  <c r="N36" i="27" s="1"/>
  <c r="E36" i="27" s="1"/>
  <c r="N44" i="27"/>
  <c r="E44" i="27" s="1"/>
  <c r="N13" i="27"/>
  <c r="E13" i="27" s="1"/>
  <c r="N57" i="27"/>
  <c r="E57" i="27" s="1"/>
  <c r="N23" i="27"/>
  <c r="E23" i="27" s="1"/>
  <c r="M30" i="27"/>
  <c r="N30" i="27" s="1"/>
  <c r="E30" i="27" s="1"/>
  <c r="M46" i="27"/>
  <c r="N46" i="27" s="1"/>
  <c r="E46" i="27" s="1"/>
  <c r="M62" i="27"/>
  <c r="N62" i="27" s="1"/>
  <c r="E62" i="27" s="1"/>
  <c r="M14" i="27"/>
  <c r="M38" i="27"/>
  <c r="N38" i="27" s="1"/>
  <c r="E38" i="27" s="1"/>
  <c r="M22" i="27"/>
  <c r="N22" i="27" s="1"/>
  <c r="E22" i="27" s="1"/>
  <c r="M37" i="27"/>
  <c r="N37" i="27" s="1"/>
  <c r="E37" i="27" s="1"/>
  <c r="M53" i="27"/>
  <c r="N53" i="27" s="1"/>
  <c r="E53" i="27" s="1"/>
  <c r="M54" i="27"/>
  <c r="N54" i="27" s="1"/>
  <c r="E54" i="27" s="1"/>
  <c r="M28" i="27"/>
  <c r="M23" i="27"/>
  <c r="N39" i="27"/>
  <c r="E39" i="27" s="1"/>
  <c r="N10" i="27"/>
  <c r="M43" i="27"/>
  <c r="N43" i="27" s="1"/>
  <c r="E43" i="27" s="1"/>
  <c r="M48" i="27"/>
  <c r="N48" i="27" s="1"/>
  <c r="E48" i="27" s="1"/>
  <c r="M49" i="27"/>
  <c r="N49" i="27" s="1"/>
  <c r="E49" i="27" s="1"/>
  <c r="M55" i="27"/>
  <c r="N55" i="27" s="1"/>
  <c r="E55" i="27" s="1"/>
  <c r="M13" i="27"/>
  <c r="M11" i="27"/>
  <c r="N11" i="27" s="1"/>
  <c r="E11" i="27" s="1"/>
  <c r="M45" i="27"/>
  <c r="N25" i="27"/>
  <c r="E25" i="27" s="1"/>
  <c r="N15" i="27"/>
  <c r="E15" i="27" s="1"/>
  <c r="N12" i="27"/>
  <c r="E12" i="27" s="1"/>
  <c r="N50" i="27"/>
  <c r="E50" i="27" s="1"/>
  <c r="M21" i="27"/>
  <c r="M24" i="27"/>
  <c r="M51" i="27"/>
  <c r="N51" i="27" s="1"/>
  <c r="E51" i="27" s="1"/>
  <c r="M56" i="27"/>
  <c r="N56" i="27" s="1"/>
  <c r="E56" i="27" s="1"/>
  <c r="N60" i="27"/>
  <c r="E60" i="27" s="1"/>
  <c r="N29" i="27"/>
  <c r="E29" i="27" s="1"/>
  <c r="M40" i="27"/>
  <c r="N40" i="27" s="1"/>
  <c r="E40" i="27" s="1"/>
  <c r="M61" i="27"/>
  <c r="N61" i="27" s="1"/>
  <c r="E61" i="27" s="1"/>
  <c r="M45" i="26"/>
  <c r="N45" i="26" s="1"/>
  <c r="E45" i="26" s="1"/>
  <c r="M22" i="26"/>
  <c r="N22" i="26" s="1"/>
  <c r="E22" i="26" s="1"/>
  <c r="M56" i="26"/>
  <c r="N56" i="26" s="1"/>
  <c r="E56" i="26" s="1"/>
  <c r="M61" i="26"/>
  <c r="N61" i="26" s="1"/>
  <c r="E61" i="26" s="1"/>
  <c r="M53" i="26"/>
  <c r="N53" i="26" s="1"/>
  <c r="E53" i="26" s="1"/>
  <c r="M59" i="26"/>
  <c r="N59" i="26" s="1"/>
  <c r="E59" i="26" s="1"/>
  <c r="M40" i="26"/>
  <c r="M25" i="26"/>
  <c r="N25" i="26" s="1"/>
  <c r="E25" i="26" s="1"/>
  <c r="M20" i="26"/>
  <c r="N20" i="26" s="1"/>
  <c r="E20" i="26" s="1"/>
  <c r="N23" i="26"/>
  <c r="E23" i="26" s="1"/>
  <c r="N17" i="26"/>
  <c r="E17" i="26" s="1"/>
  <c r="I7" i="26"/>
  <c r="M12" i="26"/>
  <c r="N12" i="26" s="1"/>
  <c r="E12" i="26" s="1"/>
  <c r="M18" i="26"/>
  <c r="N18" i="26" s="1"/>
  <c r="E18" i="26" s="1"/>
  <c r="M42" i="26"/>
  <c r="N42" i="26" s="1"/>
  <c r="E42" i="26" s="1"/>
  <c r="M60" i="26"/>
  <c r="N60" i="26" s="1"/>
  <c r="E60" i="26" s="1"/>
  <c r="M55" i="26"/>
  <c r="N55" i="26" s="1"/>
  <c r="E55" i="26" s="1"/>
  <c r="M52" i="26"/>
  <c r="N52" i="26" s="1"/>
  <c r="E52" i="26" s="1"/>
  <c r="M47" i="26"/>
  <c r="N47" i="26" s="1"/>
  <c r="E47" i="26" s="1"/>
  <c r="M23" i="26"/>
  <c r="M17" i="26"/>
  <c r="N16" i="26"/>
  <c r="E16" i="26" s="1"/>
  <c r="N40" i="26"/>
  <c r="E40" i="26" s="1"/>
  <c r="M28" i="26"/>
  <c r="N28" i="26" s="1"/>
  <c r="E28" i="26" s="1"/>
  <c r="M16" i="26"/>
  <c r="M15" i="26"/>
  <c r="N15" i="26" s="1"/>
  <c r="E15" i="26" s="1"/>
  <c r="M57" i="26"/>
  <c r="M33" i="26"/>
  <c r="N33" i="26" s="1"/>
  <c r="E33" i="26" s="1"/>
  <c r="M26" i="26"/>
  <c r="N26" i="26" s="1"/>
  <c r="E26" i="26" s="1"/>
  <c r="N57" i="26"/>
  <c r="E57" i="26" s="1"/>
  <c r="L29" i="26"/>
  <c r="L21" i="26"/>
  <c r="B6" i="25"/>
  <c r="I6" i="25"/>
  <c r="B7" i="25"/>
  <c r="E10" i="25"/>
  <c r="G10" i="25"/>
  <c r="H10" i="25"/>
  <c r="I10" i="25"/>
  <c r="J10" i="25"/>
  <c r="K10" i="25" s="1"/>
  <c r="L10" i="25"/>
  <c r="G11" i="25"/>
  <c r="H11" i="25"/>
  <c r="I11" i="25"/>
  <c r="J11" i="25"/>
  <c r="K11" i="25"/>
  <c r="G12" i="25"/>
  <c r="L12" i="25" s="1"/>
  <c r="H12" i="25"/>
  <c r="I12" i="25" s="1"/>
  <c r="J12" i="25" s="1"/>
  <c r="K12" i="25" s="1"/>
  <c r="G13" i="25"/>
  <c r="L13" i="25" s="1"/>
  <c r="H13" i="25"/>
  <c r="I13" i="25" s="1"/>
  <c r="J13" i="25" s="1"/>
  <c r="K13" i="25" s="1"/>
  <c r="G14" i="25"/>
  <c r="L14" i="25" s="1"/>
  <c r="H14" i="25"/>
  <c r="I14" i="25" s="1"/>
  <c r="J14" i="25" s="1"/>
  <c r="K14" i="25"/>
  <c r="G15" i="25"/>
  <c r="L15" i="25" s="1"/>
  <c r="H15" i="25"/>
  <c r="I15" i="25"/>
  <c r="J15" i="25"/>
  <c r="K15" i="25" s="1"/>
  <c r="G16" i="25"/>
  <c r="H16" i="25"/>
  <c r="I16" i="25"/>
  <c r="J16" i="25" s="1"/>
  <c r="K16" i="25" s="1"/>
  <c r="L16" i="25"/>
  <c r="G17" i="25"/>
  <c r="H17" i="25"/>
  <c r="I17" i="25"/>
  <c r="J17" i="25" s="1"/>
  <c r="K17" i="25" s="1"/>
  <c r="L17" i="25"/>
  <c r="G18" i="25"/>
  <c r="L18" i="25" s="1"/>
  <c r="H18" i="25"/>
  <c r="I18" i="25" s="1"/>
  <c r="J18" i="25" s="1"/>
  <c r="K18" i="25" s="1"/>
  <c r="G19" i="25"/>
  <c r="L19" i="25" s="1"/>
  <c r="H19" i="25"/>
  <c r="I19" i="25" s="1"/>
  <c r="J19" i="25" s="1"/>
  <c r="K19" i="25" s="1"/>
  <c r="G20" i="25"/>
  <c r="L20" i="25" s="1"/>
  <c r="H20" i="25"/>
  <c r="I20" i="25"/>
  <c r="J20" i="25" s="1"/>
  <c r="K20" i="25" s="1"/>
  <c r="G21" i="25"/>
  <c r="H21" i="25"/>
  <c r="I21" i="25"/>
  <c r="J21" i="25" s="1"/>
  <c r="K21" i="25" s="1"/>
  <c r="L21" i="25"/>
  <c r="G22" i="25"/>
  <c r="H22" i="25"/>
  <c r="I22" i="25" s="1"/>
  <c r="J22" i="25" s="1"/>
  <c r="K22" i="25"/>
  <c r="L22" i="25"/>
  <c r="G23" i="25"/>
  <c r="H23" i="25"/>
  <c r="I23" i="25"/>
  <c r="J23" i="25"/>
  <c r="K23" i="25"/>
  <c r="L23" i="25"/>
  <c r="G24" i="25"/>
  <c r="H24" i="25"/>
  <c r="I24" i="25"/>
  <c r="J24" i="25"/>
  <c r="K24" i="25"/>
  <c r="L24" i="25"/>
  <c r="G25" i="25"/>
  <c r="H25" i="25"/>
  <c r="I25" i="25"/>
  <c r="J25" i="25"/>
  <c r="K25" i="25"/>
  <c r="L25" i="25"/>
  <c r="G26" i="25"/>
  <c r="H26" i="25"/>
  <c r="I26" i="25" s="1"/>
  <c r="J26" i="25" s="1"/>
  <c r="K26" i="25" s="1"/>
  <c r="L26" i="25"/>
  <c r="G27" i="25"/>
  <c r="L27" i="25" s="1"/>
  <c r="H27" i="25"/>
  <c r="I27" i="25" s="1"/>
  <c r="J27" i="25" s="1"/>
  <c r="K27" i="25" s="1"/>
  <c r="G28" i="25"/>
  <c r="L28" i="25" s="1"/>
  <c r="H28" i="25"/>
  <c r="I28" i="25"/>
  <c r="J28" i="25" s="1"/>
  <c r="K28" i="25" s="1"/>
  <c r="G29" i="25"/>
  <c r="L29" i="25" s="1"/>
  <c r="H29" i="25"/>
  <c r="I29" i="25" s="1"/>
  <c r="J29" i="25" s="1"/>
  <c r="K29" i="25" s="1"/>
  <c r="G30" i="25"/>
  <c r="L30" i="25" s="1"/>
  <c r="H30" i="25"/>
  <c r="I30" i="25" s="1"/>
  <c r="J30" i="25" s="1"/>
  <c r="K30" i="25" s="1"/>
  <c r="G31" i="25"/>
  <c r="H31" i="25"/>
  <c r="I31" i="25"/>
  <c r="J31" i="25"/>
  <c r="K31" i="25" s="1"/>
  <c r="L31" i="25"/>
  <c r="G32" i="25"/>
  <c r="H32" i="25"/>
  <c r="I32" i="25"/>
  <c r="J32" i="25" s="1"/>
  <c r="K32" i="25" s="1"/>
  <c r="L32" i="25"/>
  <c r="G33" i="25"/>
  <c r="H33" i="25"/>
  <c r="I33" i="25"/>
  <c r="J33" i="25" s="1"/>
  <c r="K33" i="25" s="1"/>
  <c r="L33" i="25"/>
  <c r="G34" i="25"/>
  <c r="H34" i="25"/>
  <c r="I34" i="25"/>
  <c r="J34" i="25"/>
  <c r="K34" i="25" s="1"/>
  <c r="L34" i="25"/>
  <c r="G35" i="25"/>
  <c r="L35" i="25" s="1"/>
  <c r="H35" i="25"/>
  <c r="I35" i="25"/>
  <c r="J35" i="25"/>
  <c r="K35" i="25"/>
  <c r="G36" i="25"/>
  <c r="L36" i="25" s="1"/>
  <c r="H36" i="25"/>
  <c r="I36" i="25"/>
  <c r="J36" i="25"/>
  <c r="K36" i="25" s="1"/>
  <c r="G37" i="25"/>
  <c r="L37" i="25" s="1"/>
  <c r="H37" i="25"/>
  <c r="I37" i="25" s="1"/>
  <c r="J37" i="25" s="1"/>
  <c r="K37" i="25" s="1"/>
  <c r="G38" i="25"/>
  <c r="L38" i="25" s="1"/>
  <c r="H38" i="25"/>
  <c r="I38" i="25" s="1"/>
  <c r="J38" i="25" s="1"/>
  <c r="K38" i="25" s="1"/>
  <c r="G39" i="25"/>
  <c r="L39" i="25" s="1"/>
  <c r="H39" i="25"/>
  <c r="I39" i="25"/>
  <c r="J39" i="25"/>
  <c r="K39" i="25" s="1"/>
  <c r="G40" i="25"/>
  <c r="H40" i="25"/>
  <c r="I40" i="25"/>
  <c r="J40" i="25" s="1"/>
  <c r="K40" i="25" s="1"/>
  <c r="L40" i="25"/>
  <c r="G41" i="25"/>
  <c r="H41" i="25"/>
  <c r="I41" i="25" s="1"/>
  <c r="J41" i="25" s="1"/>
  <c r="K41" i="25" s="1"/>
  <c r="L41" i="25"/>
  <c r="G42" i="25"/>
  <c r="L42" i="25" s="1"/>
  <c r="H42" i="25"/>
  <c r="I42" i="25"/>
  <c r="J42" i="25" s="1"/>
  <c r="K42" i="25" s="1"/>
  <c r="G43" i="25"/>
  <c r="L43" i="25" s="1"/>
  <c r="H43" i="25"/>
  <c r="I43" i="25" s="1"/>
  <c r="J43" i="25" s="1"/>
  <c r="K43" i="25" s="1"/>
  <c r="G44" i="25"/>
  <c r="L44" i="25" s="1"/>
  <c r="H44" i="25"/>
  <c r="I44" i="25"/>
  <c r="J44" i="25" s="1"/>
  <c r="K44" i="25" s="1"/>
  <c r="G45" i="25"/>
  <c r="H45" i="25"/>
  <c r="I45" i="25"/>
  <c r="J45" i="25" s="1"/>
  <c r="K45" i="25" s="1"/>
  <c r="L45" i="25"/>
  <c r="G46" i="25"/>
  <c r="H46" i="25"/>
  <c r="I46" i="25" s="1"/>
  <c r="J46" i="25" s="1"/>
  <c r="K46" i="25"/>
  <c r="L46" i="25"/>
  <c r="G47" i="25"/>
  <c r="H47" i="25"/>
  <c r="I47" i="25"/>
  <c r="J47" i="25"/>
  <c r="K47" i="25"/>
  <c r="L47" i="25"/>
  <c r="G48" i="25"/>
  <c r="H48" i="25"/>
  <c r="I48" i="25"/>
  <c r="J48" i="25"/>
  <c r="K48" i="25"/>
  <c r="L48" i="25"/>
  <c r="G49" i="25"/>
  <c r="H49" i="25"/>
  <c r="I49" i="25"/>
  <c r="J49" i="25"/>
  <c r="K49" i="25"/>
  <c r="L49" i="25"/>
  <c r="G50" i="25"/>
  <c r="H50" i="25"/>
  <c r="I50" i="25"/>
  <c r="J50" i="25"/>
  <c r="K50" i="25"/>
  <c r="L50" i="25"/>
  <c r="G51" i="25"/>
  <c r="L51" i="25" s="1"/>
  <c r="H51" i="25"/>
  <c r="I51" i="25" s="1"/>
  <c r="J51" i="25" s="1"/>
  <c r="K51" i="25" s="1"/>
  <c r="G52" i="25"/>
  <c r="L52" i="25" s="1"/>
  <c r="H52" i="25"/>
  <c r="I52" i="25" s="1"/>
  <c r="J52" i="25" s="1"/>
  <c r="K52" i="25" s="1"/>
  <c r="G53" i="25"/>
  <c r="L53" i="25" s="1"/>
  <c r="H53" i="25"/>
  <c r="I53" i="25"/>
  <c r="J53" i="25" s="1"/>
  <c r="K53" i="25" s="1"/>
  <c r="G54" i="25"/>
  <c r="L54" i="25" s="1"/>
  <c r="H54" i="25"/>
  <c r="I54" i="25" s="1"/>
  <c r="J54" i="25" s="1"/>
  <c r="K54" i="25" s="1"/>
  <c r="G55" i="25"/>
  <c r="L55" i="25" s="1"/>
  <c r="H55" i="25"/>
  <c r="I55" i="25"/>
  <c r="J55" i="25"/>
  <c r="K55" i="25"/>
  <c r="G56" i="25"/>
  <c r="H56" i="25"/>
  <c r="I56" i="25"/>
  <c r="J56" i="25"/>
  <c r="K56" i="25" s="1"/>
  <c r="L56" i="25"/>
  <c r="G57" i="25"/>
  <c r="H57" i="25"/>
  <c r="I57" i="25" s="1"/>
  <c r="J57" i="25" s="1"/>
  <c r="K57" i="25" s="1"/>
  <c r="L57" i="25"/>
  <c r="G58" i="25"/>
  <c r="L58" i="25" s="1"/>
  <c r="H58" i="25"/>
  <c r="I58" i="25"/>
  <c r="J58" i="25" s="1"/>
  <c r="K58" i="25" s="1"/>
  <c r="G59" i="25"/>
  <c r="L59" i="25" s="1"/>
  <c r="H59" i="25"/>
  <c r="I59" i="25"/>
  <c r="J59" i="25" s="1"/>
  <c r="K59" i="25" s="1"/>
  <c r="G60" i="25"/>
  <c r="L60" i="25" s="1"/>
  <c r="H60" i="25"/>
  <c r="I60" i="25"/>
  <c r="J60" i="25"/>
  <c r="K60" i="25" s="1"/>
  <c r="G61" i="25"/>
  <c r="L61" i="25" s="1"/>
  <c r="H61" i="25"/>
  <c r="I61" i="25"/>
  <c r="J61" i="25" s="1"/>
  <c r="K61" i="25" s="1"/>
  <c r="G62" i="25"/>
  <c r="L62" i="25" s="1"/>
  <c r="H62" i="25"/>
  <c r="I62" i="25" s="1"/>
  <c r="J62" i="25"/>
  <c r="K62" i="25"/>
  <c r="N29" i="26" l="1"/>
  <c r="E29" i="26" s="1"/>
  <c r="M54" i="26"/>
  <c r="N54" i="26" s="1"/>
  <c r="E54" i="26" s="1"/>
  <c r="M62" i="26"/>
  <c r="N62" i="26" s="1"/>
  <c r="E62" i="26" s="1"/>
  <c r="M14" i="26"/>
  <c r="N14" i="26" s="1"/>
  <c r="E14" i="26" s="1"/>
  <c r="M37" i="26"/>
  <c r="N37" i="26" s="1"/>
  <c r="E37" i="26" s="1"/>
  <c r="M31" i="26"/>
  <c r="N31" i="26" s="1"/>
  <c r="E31" i="26" s="1"/>
  <c r="M30" i="26"/>
  <c r="N30" i="26" s="1"/>
  <c r="E30" i="26" s="1"/>
  <c r="M21" i="26"/>
  <c r="N21" i="26" s="1"/>
  <c r="E21" i="26" s="1"/>
  <c r="M13" i="26"/>
  <c r="N13" i="26" s="1"/>
  <c r="E13" i="26" s="1"/>
  <c r="M29" i="26"/>
  <c r="M27" i="26"/>
  <c r="N27" i="26" s="1"/>
  <c r="E27" i="26" s="1"/>
  <c r="M39" i="26"/>
  <c r="N39" i="26" s="1"/>
  <c r="E39" i="26" s="1"/>
  <c r="M24" i="26"/>
  <c r="N24" i="26" s="1"/>
  <c r="E24" i="26" s="1"/>
  <c r="M51" i="26"/>
  <c r="N51" i="26" s="1"/>
  <c r="E51" i="26" s="1"/>
  <c r="M32" i="26"/>
  <c r="N32" i="26" s="1"/>
  <c r="E32" i="26" s="1"/>
  <c r="M44" i="26"/>
  <c r="N44" i="26" s="1"/>
  <c r="E44" i="26" s="1"/>
  <c r="M46" i="26"/>
  <c r="N46" i="26" s="1"/>
  <c r="E46" i="26" s="1"/>
  <c r="M41" i="26"/>
  <c r="N41" i="26" s="1"/>
  <c r="E41" i="26" s="1"/>
  <c r="M11" i="26"/>
  <c r="N11" i="26" s="1"/>
  <c r="E11" i="26" s="1"/>
  <c r="M10" i="26"/>
  <c r="N10" i="26" s="1"/>
  <c r="M34" i="26"/>
  <c r="N34" i="26" s="1"/>
  <c r="E34" i="26" s="1"/>
  <c r="M49" i="26"/>
  <c r="N49" i="26" s="1"/>
  <c r="E49" i="26" s="1"/>
  <c r="M48" i="26"/>
  <c r="N48" i="26" s="1"/>
  <c r="E48" i="26" s="1"/>
  <c r="M19" i="26"/>
  <c r="N19" i="26" s="1"/>
  <c r="E19" i="26" s="1"/>
  <c r="M35" i="26"/>
  <c r="N35" i="26" s="1"/>
  <c r="E35" i="26" s="1"/>
  <c r="M43" i="26"/>
  <c r="N43" i="26" s="1"/>
  <c r="E43" i="26" s="1"/>
  <c r="M36" i="26"/>
  <c r="N36" i="26" s="1"/>
  <c r="E36" i="26" s="1"/>
  <c r="M50" i="26"/>
  <c r="N50" i="26" s="1"/>
  <c r="E50" i="26" s="1"/>
  <c r="M38" i="26"/>
  <c r="N38" i="26" s="1"/>
  <c r="E38" i="26" s="1"/>
  <c r="M58" i="26"/>
  <c r="N58" i="26" s="1"/>
  <c r="E58" i="26" s="1"/>
  <c r="M61" i="25"/>
  <c r="N61" i="25" s="1"/>
  <c r="E61" i="25" s="1"/>
  <c r="M59" i="25"/>
  <c r="N59" i="25" s="1"/>
  <c r="E59" i="25" s="1"/>
  <c r="M58" i="25"/>
  <c r="N58" i="25" s="1"/>
  <c r="E58" i="25" s="1"/>
  <c r="I7" i="25"/>
  <c r="M10" i="25"/>
  <c r="M40" i="25"/>
  <c r="N40" i="25" s="1"/>
  <c r="E40" i="25" s="1"/>
  <c r="M34" i="25"/>
  <c r="N34" i="25" s="1"/>
  <c r="E34" i="25" s="1"/>
  <c r="M19" i="25"/>
  <c r="N19" i="25" s="1"/>
  <c r="E19" i="25" s="1"/>
  <c r="M14" i="25"/>
  <c r="N14" i="25" s="1"/>
  <c r="E14" i="25" s="1"/>
  <c r="M57" i="25"/>
  <c r="N53" i="25"/>
  <c r="E53" i="25" s="1"/>
  <c r="M37" i="25"/>
  <c r="M29" i="25"/>
  <c r="M26" i="25"/>
  <c r="N26" i="25" s="1"/>
  <c r="E26" i="25" s="1"/>
  <c r="M20" i="25"/>
  <c r="N20" i="25" s="1"/>
  <c r="E20" i="25" s="1"/>
  <c r="M51" i="25"/>
  <c r="N51" i="25" s="1"/>
  <c r="E51" i="25" s="1"/>
  <c r="M45" i="25"/>
  <c r="N45" i="25" s="1"/>
  <c r="E45" i="25" s="1"/>
  <c r="M38" i="25"/>
  <c r="N38" i="25" s="1"/>
  <c r="E38" i="25" s="1"/>
  <c r="M49" i="25"/>
  <c r="N49" i="25" s="1"/>
  <c r="E49" i="25" s="1"/>
  <c r="M41" i="25"/>
  <c r="M39" i="25"/>
  <c r="N37" i="25"/>
  <c r="E37" i="25" s="1"/>
  <c r="N29" i="25"/>
  <c r="E29" i="25" s="1"/>
  <c r="M62" i="25"/>
  <c r="N62" i="25" s="1"/>
  <c r="E62" i="25" s="1"/>
  <c r="M54" i="25"/>
  <c r="N54" i="25" s="1"/>
  <c r="E54" i="25" s="1"/>
  <c r="M48" i="25"/>
  <c r="N48" i="25" s="1"/>
  <c r="E48" i="25" s="1"/>
  <c r="N39" i="25"/>
  <c r="E39" i="25" s="1"/>
  <c r="M42" i="25"/>
  <c r="N42" i="25" s="1"/>
  <c r="E42" i="25" s="1"/>
  <c r="M27" i="25"/>
  <c r="N27" i="25" s="1"/>
  <c r="E27" i="25" s="1"/>
  <c r="M53" i="25"/>
  <c r="M30" i="25"/>
  <c r="N30" i="25" s="1"/>
  <c r="E30" i="25" s="1"/>
  <c r="M52" i="25"/>
  <c r="N52" i="25" s="1"/>
  <c r="E52" i="25" s="1"/>
  <c r="M47" i="25"/>
  <c r="N47" i="25" s="1"/>
  <c r="E47" i="25" s="1"/>
  <c r="M33" i="25"/>
  <c r="N33" i="25" s="1"/>
  <c r="E33" i="25" s="1"/>
  <c r="M31" i="25"/>
  <c r="N31" i="25" s="1"/>
  <c r="E31" i="25" s="1"/>
  <c r="M13" i="25"/>
  <c r="M56" i="25"/>
  <c r="N56" i="25" s="1"/>
  <c r="E56" i="25" s="1"/>
  <c r="M43" i="25"/>
  <c r="N43" i="25" s="1"/>
  <c r="E43" i="25" s="1"/>
  <c r="M36" i="25"/>
  <c r="N36" i="25" s="1"/>
  <c r="E36" i="25" s="1"/>
  <c r="N13" i="25"/>
  <c r="E13" i="25" s="1"/>
  <c r="M11" i="25"/>
  <c r="N41" i="25"/>
  <c r="E41" i="25" s="1"/>
  <c r="N57" i="25"/>
  <c r="E57" i="25" s="1"/>
  <c r="L11" i="25"/>
  <c r="N10" i="25"/>
  <c r="B6" i="24"/>
  <c r="I6" i="24"/>
  <c r="L10" i="24" s="1"/>
  <c r="B7" i="24"/>
  <c r="E10" i="24"/>
  <c r="G10" i="24"/>
  <c r="H10" i="24"/>
  <c r="I10" i="24"/>
  <c r="J10" i="24" s="1"/>
  <c r="K10" i="24"/>
  <c r="G11" i="24"/>
  <c r="H11" i="24"/>
  <c r="I11" i="24" s="1"/>
  <c r="J11" i="24"/>
  <c r="K11" i="24"/>
  <c r="L11" i="24"/>
  <c r="G12" i="24"/>
  <c r="H12" i="24"/>
  <c r="I12" i="24"/>
  <c r="J12" i="24" s="1"/>
  <c r="K12" i="24" s="1"/>
  <c r="G13" i="24"/>
  <c r="L13" i="24" s="1"/>
  <c r="H13" i="24"/>
  <c r="I13" i="24"/>
  <c r="J13" i="24" s="1"/>
  <c r="K13" i="24" s="1"/>
  <c r="G14" i="24"/>
  <c r="L14" i="24" s="1"/>
  <c r="H14" i="24"/>
  <c r="I14" i="24" s="1"/>
  <c r="J14" i="24" s="1"/>
  <c r="K14" i="24" s="1"/>
  <c r="G15" i="24"/>
  <c r="L15" i="24" s="1"/>
  <c r="H15" i="24"/>
  <c r="I15" i="24" s="1"/>
  <c r="J15" i="24" s="1"/>
  <c r="K15" i="24"/>
  <c r="G16" i="24"/>
  <c r="H16" i="24"/>
  <c r="I16" i="24"/>
  <c r="J16" i="24"/>
  <c r="K16" i="24" s="1"/>
  <c r="L16" i="24"/>
  <c r="G17" i="24"/>
  <c r="H17" i="24"/>
  <c r="I17" i="24"/>
  <c r="J17" i="24" s="1"/>
  <c r="K17" i="24" s="1"/>
  <c r="G18" i="24"/>
  <c r="H18" i="24"/>
  <c r="I18" i="24"/>
  <c r="J18" i="24" s="1"/>
  <c r="K18" i="24" s="1"/>
  <c r="G19" i="24"/>
  <c r="H19" i="24"/>
  <c r="I19" i="24"/>
  <c r="J19" i="24"/>
  <c r="K19" i="24" s="1"/>
  <c r="L19" i="24"/>
  <c r="G20" i="24"/>
  <c r="H20" i="24"/>
  <c r="I20" i="24"/>
  <c r="J20" i="24"/>
  <c r="K20" i="24"/>
  <c r="G21" i="24"/>
  <c r="H21" i="24"/>
  <c r="I21" i="24"/>
  <c r="J21" i="24"/>
  <c r="K21" i="24" s="1"/>
  <c r="G22" i="24"/>
  <c r="L22" i="24" s="1"/>
  <c r="H22" i="24"/>
  <c r="I22" i="24" s="1"/>
  <c r="J22" i="24" s="1"/>
  <c r="K22" i="24" s="1"/>
  <c r="G23" i="24"/>
  <c r="L23" i="24" s="1"/>
  <c r="H23" i="24"/>
  <c r="I23" i="24" s="1"/>
  <c r="J23" i="24" s="1"/>
  <c r="K23" i="24" s="1"/>
  <c r="G24" i="24"/>
  <c r="L24" i="24" s="1"/>
  <c r="H24" i="24"/>
  <c r="I24" i="24"/>
  <c r="J24" i="24"/>
  <c r="K24" i="24" s="1"/>
  <c r="G25" i="24"/>
  <c r="H25" i="24"/>
  <c r="I25" i="24"/>
  <c r="J25" i="24" s="1"/>
  <c r="K25" i="24" s="1"/>
  <c r="L25" i="24"/>
  <c r="G26" i="24"/>
  <c r="H26" i="24"/>
  <c r="I26" i="24"/>
  <c r="J26" i="24" s="1"/>
  <c r="K26" i="24" s="1"/>
  <c r="L26" i="24"/>
  <c r="G27" i="24"/>
  <c r="L27" i="24" s="1"/>
  <c r="H27" i="24"/>
  <c r="I27" i="24"/>
  <c r="J27" i="24"/>
  <c r="K27" i="24" s="1"/>
  <c r="G28" i="24"/>
  <c r="L28" i="24" s="1"/>
  <c r="H28" i="24"/>
  <c r="I28" i="24" s="1"/>
  <c r="J28" i="24" s="1"/>
  <c r="K28" i="24" s="1"/>
  <c r="G29" i="24"/>
  <c r="L29" i="24" s="1"/>
  <c r="H29" i="24"/>
  <c r="I29" i="24"/>
  <c r="J29" i="24" s="1"/>
  <c r="K29" i="24" s="1"/>
  <c r="G30" i="24"/>
  <c r="H30" i="24"/>
  <c r="I30" i="24"/>
  <c r="J30" i="24" s="1"/>
  <c r="K30" i="24" s="1"/>
  <c r="L30" i="24"/>
  <c r="G31" i="24"/>
  <c r="H31" i="24"/>
  <c r="I31" i="24" s="1"/>
  <c r="J31" i="24" s="1"/>
  <c r="K31" i="24"/>
  <c r="L31" i="24"/>
  <c r="G32" i="24"/>
  <c r="H32" i="24"/>
  <c r="I32" i="24"/>
  <c r="J32" i="24"/>
  <c r="K32" i="24"/>
  <c r="L32" i="24"/>
  <c r="G33" i="24"/>
  <c r="H33" i="24"/>
  <c r="I33" i="24"/>
  <c r="J33" i="24"/>
  <c r="K33" i="24"/>
  <c r="G34" i="24"/>
  <c r="H34" i="24"/>
  <c r="I34" i="24"/>
  <c r="J34" i="24"/>
  <c r="K34" i="24"/>
  <c r="G35" i="24"/>
  <c r="H35" i="24"/>
  <c r="I35" i="24"/>
  <c r="J35" i="24"/>
  <c r="K35" i="24"/>
  <c r="L35" i="24"/>
  <c r="G36" i="24"/>
  <c r="L36" i="24" s="1"/>
  <c r="H36" i="24"/>
  <c r="I36" i="24" s="1"/>
  <c r="J36" i="24" s="1"/>
  <c r="K36" i="24" s="1"/>
  <c r="G37" i="24"/>
  <c r="H37" i="24"/>
  <c r="I37" i="24"/>
  <c r="J37" i="24" s="1"/>
  <c r="K37" i="24" s="1"/>
  <c r="G38" i="24"/>
  <c r="L38" i="24" s="1"/>
  <c r="H38" i="24"/>
  <c r="I38" i="24"/>
  <c r="J38" i="24" s="1"/>
  <c r="K38" i="24" s="1"/>
  <c r="G39" i="24"/>
  <c r="L39" i="24" s="1"/>
  <c r="H39" i="24"/>
  <c r="I39" i="24" s="1"/>
  <c r="J39" i="24" s="1"/>
  <c r="K39" i="24" s="1"/>
  <c r="G40" i="24"/>
  <c r="H40" i="24"/>
  <c r="I40" i="24"/>
  <c r="J40" i="24"/>
  <c r="K40" i="24"/>
  <c r="L40" i="24"/>
  <c r="G41" i="24"/>
  <c r="H41" i="24"/>
  <c r="I41" i="24"/>
  <c r="J41" i="24"/>
  <c r="K41" i="24"/>
  <c r="G42" i="24"/>
  <c r="H42" i="24"/>
  <c r="I42" i="24" s="1"/>
  <c r="J42" i="24" s="1"/>
  <c r="K42" i="24" s="1"/>
  <c r="G43" i="24"/>
  <c r="H43" i="24"/>
  <c r="I43" i="24"/>
  <c r="J43" i="24" s="1"/>
  <c r="K43" i="24" s="1"/>
  <c r="L43" i="24"/>
  <c r="G44" i="24"/>
  <c r="H44" i="24"/>
  <c r="I44" i="24"/>
  <c r="J44" i="24"/>
  <c r="K44" i="24" s="1"/>
  <c r="G45" i="24"/>
  <c r="H45" i="24"/>
  <c r="I45" i="24"/>
  <c r="J45" i="24"/>
  <c r="K45" i="24" s="1"/>
  <c r="G46" i="24"/>
  <c r="L46" i="24" s="1"/>
  <c r="H46" i="24"/>
  <c r="I46" i="24"/>
  <c r="J46" i="24" s="1"/>
  <c r="K46" i="24" s="1"/>
  <c r="G47" i="24"/>
  <c r="L47" i="24" s="1"/>
  <c r="H47" i="24"/>
  <c r="I47" i="24" s="1"/>
  <c r="J47" i="24" s="1"/>
  <c r="K47" i="24" s="1"/>
  <c r="G48" i="24"/>
  <c r="H48" i="24"/>
  <c r="I48" i="24"/>
  <c r="J48" i="24"/>
  <c r="K48" i="24"/>
  <c r="L48" i="24"/>
  <c r="G49" i="24"/>
  <c r="H49" i="24"/>
  <c r="I49" i="24"/>
  <c r="J49" i="24"/>
  <c r="K49" i="24"/>
  <c r="L49" i="24"/>
  <c r="G50" i="24"/>
  <c r="H50" i="24"/>
  <c r="I50" i="24" s="1"/>
  <c r="J50" i="24" s="1"/>
  <c r="K50" i="24" s="1"/>
  <c r="L50" i="24"/>
  <c r="G51" i="24"/>
  <c r="H51" i="24"/>
  <c r="I51" i="24"/>
  <c r="J51" i="24" s="1"/>
  <c r="K51" i="24" s="1"/>
  <c r="L51" i="24"/>
  <c r="G52" i="24"/>
  <c r="L52" i="24" s="1"/>
  <c r="H52" i="24"/>
  <c r="I52" i="24"/>
  <c r="J52" i="24"/>
  <c r="K52" i="24" s="1"/>
  <c r="G53" i="24"/>
  <c r="L53" i="24" s="1"/>
  <c r="H53" i="24"/>
  <c r="I53" i="24" s="1"/>
  <c r="J53" i="24" s="1"/>
  <c r="K53" i="24" s="1"/>
  <c r="G54" i="24"/>
  <c r="L54" i="24" s="1"/>
  <c r="H54" i="24"/>
  <c r="I54" i="24"/>
  <c r="J54" i="24" s="1"/>
  <c r="K54" i="24" s="1"/>
  <c r="G55" i="24"/>
  <c r="H55" i="24"/>
  <c r="I55" i="24" s="1"/>
  <c r="J55" i="24" s="1"/>
  <c r="K55" i="24"/>
  <c r="L55" i="24"/>
  <c r="G56" i="24"/>
  <c r="H56" i="24"/>
  <c r="I56" i="24"/>
  <c r="J56" i="24"/>
  <c r="K56" i="24"/>
  <c r="G57" i="24"/>
  <c r="H57" i="24"/>
  <c r="I57" i="24"/>
  <c r="J57" i="24"/>
  <c r="K57" i="24" s="1"/>
  <c r="L57" i="24"/>
  <c r="G58" i="24"/>
  <c r="H58" i="24"/>
  <c r="I58" i="24"/>
  <c r="J58" i="24"/>
  <c r="K58" i="24" s="1"/>
  <c r="L58" i="24"/>
  <c r="G59" i="24"/>
  <c r="H59" i="24"/>
  <c r="I59" i="24"/>
  <c r="J59" i="24"/>
  <c r="K59" i="24"/>
  <c r="G60" i="24"/>
  <c r="L60" i="24" s="1"/>
  <c r="H60" i="24"/>
  <c r="I60" i="24"/>
  <c r="J60" i="24"/>
  <c r="K60" i="24"/>
  <c r="G61" i="24"/>
  <c r="H61" i="24"/>
  <c r="I61" i="24"/>
  <c r="J61" i="24"/>
  <c r="K61" i="24" s="1"/>
  <c r="L61" i="24"/>
  <c r="G62" i="24"/>
  <c r="H62" i="24"/>
  <c r="I62" i="24"/>
  <c r="J62" i="24" s="1"/>
  <c r="K62" i="24"/>
  <c r="L62" i="24"/>
  <c r="M21" i="25" l="1"/>
  <c r="N21" i="25" s="1"/>
  <c r="E21" i="25" s="1"/>
  <c r="M23" i="25"/>
  <c r="N23" i="25" s="1"/>
  <c r="E23" i="25" s="1"/>
  <c r="M22" i="25"/>
  <c r="N22" i="25" s="1"/>
  <c r="E22" i="25" s="1"/>
  <c r="M46" i="25"/>
  <c r="N46" i="25" s="1"/>
  <c r="E46" i="25" s="1"/>
  <c r="N11" i="25"/>
  <c r="E11" i="25" s="1"/>
  <c r="M15" i="25"/>
  <c r="N15" i="25" s="1"/>
  <c r="E15" i="25" s="1"/>
  <c r="M35" i="25"/>
  <c r="N35" i="25" s="1"/>
  <c r="E35" i="25" s="1"/>
  <c r="M12" i="25"/>
  <c r="N12" i="25" s="1"/>
  <c r="E12" i="25" s="1"/>
  <c r="M18" i="25"/>
  <c r="N18" i="25" s="1"/>
  <c r="E18" i="25" s="1"/>
  <c r="M55" i="25"/>
  <c r="N55" i="25" s="1"/>
  <c r="E55" i="25" s="1"/>
  <c r="M16" i="25"/>
  <c r="N16" i="25" s="1"/>
  <c r="E16" i="25" s="1"/>
  <c r="M17" i="25"/>
  <c r="N17" i="25" s="1"/>
  <c r="E17" i="25" s="1"/>
  <c r="M60" i="25"/>
  <c r="N60" i="25" s="1"/>
  <c r="E60" i="25" s="1"/>
  <c r="M44" i="25"/>
  <c r="N44" i="25" s="1"/>
  <c r="E44" i="25" s="1"/>
  <c r="M25" i="25"/>
  <c r="N25" i="25" s="1"/>
  <c r="E25" i="25" s="1"/>
  <c r="M28" i="25"/>
  <c r="N28" i="25" s="1"/>
  <c r="E28" i="25" s="1"/>
  <c r="M24" i="25"/>
  <c r="N24" i="25" s="1"/>
  <c r="E24" i="25" s="1"/>
  <c r="M50" i="25"/>
  <c r="N50" i="25" s="1"/>
  <c r="E50" i="25" s="1"/>
  <c r="M32" i="25"/>
  <c r="N32" i="25" s="1"/>
  <c r="E32" i="25" s="1"/>
  <c r="I7" i="24"/>
  <c r="M38" i="24"/>
  <c r="N38" i="24" s="1"/>
  <c r="E38" i="24" s="1"/>
  <c r="M59" i="24"/>
  <c r="M23" i="24"/>
  <c r="N23" i="24" s="1"/>
  <c r="E23" i="24" s="1"/>
  <c r="M57" i="24"/>
  <c r="N57" i="24" s="1"/>
  <c r="E57" i="24" s="1"/>
  <c r="M12" i="24"/>
  <c r="L44" i="24"/>
  <c r="L45" i="24"/>
  <c r="L42" i="24"/>
  <c r="L41" i="24"/>
  <c r="L20" i="24"/>
  <c r="L21" i="24"/>
  <c r="L18" i="24"/>
  <c r="L17" i="24"/>
  <c r="L59" i="24"/>
  <c r="L56" i="24"/>
  <c r="L37" i="24"/>
  <c r="L34" i="24"/>
  <c r="L33" i="24"/>
  <c r="L12" i="24"/>
  <c r="B6" i="23"/>
  <c r="B7" i="23"/>
  <c r="E10" i="23"/>
  <c r="G10" i="23"/>
  <c r="I6" i="23" s="1"/>
  <c r="H10" i="23"/>
  <c r="I10" i="23"/>
  <c r="J10" i="23"/>
  <c r="K10" i="23" s="1"/>
  <c r="G11" i="23"/>
  <c r="L11" i="23" s="1"/>
  <c r="H11" i="23"/>
  <c r="I11" i="23" s="1"/>
  <c r="J11" i="23" s="1"/>
  <c r="K11" i="23" s="1"/>
  <c r="G12" i="23"/>
  <c r="L12" i="23" s="1"/>
  <c r="H12" i="23"/>
  <c r="I12" i="23" s="1"/>
  <c r="J12" i="23" s="1"/>
  <c r="K12" i="23" s="1"/>
  <c r="G13" i="23"/>
  <c r="L13" i="23" s="1"/>
  <c r="H13" i="23"/>
  <c r="I13" i="23" s="1"/>
  <c r="J13" i="23" s="1"/>
  <c r="K13" i="23" s="1"/>
  <c r="G14" i="23"/>
  <c r="H14" i="23"/>
  <c r="I14" i="23" s="1"/>
  <c r="J14" i="23" s="1"/>
  <c r="K14" i="23" s="1"/>
  <c r="L14" i="23"/>
  <c r="G15" i="23"/>
  <c r="H15" i="23"/>
  <c r="I15" i="23"/>
  <c r="J15" i="23"/>
  <c r="K15" i="23"/>
  <c r="L15" i="23"/>
  <c r="G16" i="23"/>
  <c r="H16" i="23"/>
  <c r="I16" i="23"/>
  <c r="J16" i="23"/>
  <c r="K16" i="23"/>
  <c r="L16" i="23"/>
  <c r="G17" i="23"/>
  <c r="L17" i="23" s="1"/>
  <c r="H17" i="23"/>
  <c r="I17" i="23"/>
  <c r="J17" i="23" s="1"/>
  <c r="K17" i="23" s="1"/>
  <c r="G18" i="23"/>
  <c r="L18" i="23" s="1"/>
  <c r="H18" i="23"/>
  <c r="I18" i="23" s="1"/>
  <c r="J18" i="23" s="1"/>
  <c r="K18" i="23" s="1"/>
  <c r="G19" i="23"/>
  <c r="L19" i="23" s="1"/>
  <c r="H19" i="23"/>
  <c r="I19" i="23" s="1"/>
  <c r="J19" i="23" s="1"/>
  <c r="K19" i="23" s="1"/>
  <c r="G20" i="23"/>
  <c r="L20" i="23" s="1"/>
  <c r="H20" i="23"/>
  <c r="I20" i="23" s="1"/>
  <c r="J20" i="23" s="1"/>
  <c r="K20" i="23" s="1"/>
  <c r="G21" i="23"/>
  <c r="L21" i="23" s="1"/>
  <c r="H21" i="23"/>
  <c r="I21" i="23" s="1"/>
  <c r="J21" i="23" s="1"/>
  <c r="K21" i="23" s="1"/>
  <c r="G22" i="23"/>
  <c r="H22" i="23"/>
  <c r="I22" i="23" s="1"/>
  <c r="J22" i="23" s="1"/>
  <c r="K22" i="23" s="1"/>
  <c r="L22" i="23"/>
  <c r="G23" i="23"/>
  <c r="H23" i="23"/>
  <c r="I23" i="23"/>
  <c r="J23" i="23"/>
  <c r="K23" i="23"/>
  <c r="L23" i="23"/>
  <c r="G24" i="23"/>
  <c r="H24" i="23"/>
  <c r="I24" i="23"/>
  <c r="J24" i="23"/>
  <c r="K24" i="23"/>
  <c r="L24" i="23"/>
  <c r="G25" i="23"/>
  <c r="L25" i="23" s="1"/>
  <c r="H25" i="23"/>
  <c r="I25" i="23"/>
  <c r="J25" i="23" s="1"/>
  <c r="K25" i="23" s="1"/>
  <c r="G26" i="23"/>
  <c r="L26" i="23" s="1"/>
  <c r="H26" i="23"/>
  <c r="I26" i="23"/>
  <c r="J26" i="23"/>
  <c r="K26" i="23" s="1"/>
  <c r="G27" i="23"/>
  <c r="L27" i="23" s="1"/>
  <c r="H27" i="23"/>
  <c r="I27" i="23" s="1"/>
  <c r="J27" i="23" s="1"/>
  <c r="K27" i="23" s="1"/>
  <c r="G28" i="23"/>
  <c r="L28" i="23" s="1"/>
  <c r="H28" i="23"/>
  <c r="I28" i="23" s="1"/>
  <c r="J28" i="23" s="1"/>
  <c r="K28" i="23" s="1"/>
  <c r="G29" i="23"/>
  <c r="L29" i="23" s="1"/>
  <c r="H29" i="23"/>
  <c r="I29" i="23" s="1"/>
  <c r="J29" i="23" s="1"/>
  <c r="K29" i="23" s="1"/>
  <c r="G30" i="23"/>
  <c r="H30" i="23"/>
  <c r="I30" i="23" s="1"/>
  <c r="J30" i="23" s="1"/>
  <c r="K30" i="23" s="1"/>
  <c r="L30" i="23"/>
  <c r="G31" i="23"/>
  <c r="H31" i="23"/>
  <c r="I31" i="23"/>
  <c r="J31" i="23"/>
  <c r="K31" i="23"/>
  <c r="L31" i="23"/>
  <c r="G32" i="23"/>
  <c r="H32" i="23"/>
  <c r="I32" i="23"/>
  <c r="J32" i="23"/>
  <c r="K32" i="23"/>
  <c r="L32" i="23"/>
  <c r="G33" i="23"/>
  <c r="L33" i="23" s="1"/>
  <c r="H33" i="23"/>
  <c r="I33" i="23"/>
  <c r="J33" i="23" s="1"/>
  <c r="K33" i="23" s="1"/>
  <c r="G34" i="23"/>
  <c r="L34" i="23" s="1"/>
  <c r="H34" i="23"/>
  <c r="I34" i="23"/>
  <c r="J34" i="23"/>
  <c r="K34" i="23" s="1"/>
  <c r="G35" i="23"/>
  <c r="L35" i="23" s="1"/>
  <c r="H35" i="23"/>
  <c r="I35" i="23" s="1"/>
  <c r="J35" i="23" s="1"/>
  <c r="K35" i="23" s="1"/>
  <c r="G36" i="23"/>
  <c r="L36" i="23" s="1"/>
  <c r="H36" i="23"/>
  <c r="I36" i="23" s="1"/>
  <c r="J36" i="23" s="1"/>
  <c r="K36" i="23" s="1"/>
  <c r="G37" i="23"/>
  <c r="L37" i="23" s="1"/>
  <c r="H37" i="23"/>
  <c r="I37" i="23" s="1"/>
  <c r="J37" i="23" s="1"/>
  <c r="K37" i="23" s="1"/>
  <c r="G38" i="23"/>
  <c r="H38" i="23"/>
  <c r="I38" i="23" s="1"/>
  <c r="J38" i="23" s="1"/>
  <c r="K38" i="23" s="1"/>
  <c r="L38" i="23"/>
  <c r="G39" i="23"/>
  <c r="H39" i="23"/>
  <c r="I39" i="23"/>
  <c r="J39" i="23"/>
  <c r="K39" i="23"/>
  <c r="L39" i="23"/>
  <c r="G40" i="23"/>
  <c r="H40" i="23"/>
  <c r="I40" i="23"/>
  <c r="J40" i="23"/>
  <c r="K40" i="23"/>
  <c r="L40" i="23"/>
  <c r="G41" i="23"/>
  <c r="L41" i="23" s="1"/>
  <c r="H41" i="23"/>
  <c r="I41" i="23"/>
  <c r="J41" i="23" s="1"/>
  <c r="K41" i="23" s="1"/>
  <c r="G42" i="23"/>
  <c r="L42" i="23" s="1"/>
  <c r="H42" i="23"/>
  <c r="I42" i="23"/>
  <c r="J42" i="23"/>
  <c r="K42" i="23" s="1"/>
  <c r="G43" i="23"/>
  <c r="L43" i="23" s="1"/>
  <c r="H43" i="23"/>
  <c r="I43" i="23" s="1"/>
  <c r="J43" i="23" s="1"/>
  <c r="K43" i="23" s="1"/>
  <c r="G44" i="23"/>
  <c r="L44" i="23" s="1"/>
  <c r="H44" i="23"/>
  <c r="I44" i="23" s="1"/>
  <c r="J44" i="23" s="1"/>
  <c r="K44" i="23" s="1"/>
  <c r="G45" i="23"/>
  <c r="L45" i="23" s="1"/>
  <c r="H45" i="23"/>
  <c r="I45" i="23" s="1"/>
  <c r="J45" i="23" s="1"/>
  <c r="K45" i="23" s="1"/>
  <c r="G46" i="23"/>
  <c r="H46" i="23"/>
  <c r="I46" i="23" s="1"/>
  <c r="J46" i="23" s="1"/>
  <c r="K46" i="23" s="1"/>
  <c r="L46" i="23"/>
  <c r="G47" i="23"/>
  <c r="H47" i="23"/>
  <c r="I47" i="23"/>
  <c r="J47" i="23"/>
  <c r="K47" i="23"/>
  <c r="L47" i="23"/>
  <c r="G48" i="23"/>
  <c r="H48" i="23"/>
  <c r="I48" i="23"/>
  <c r="J48" i="23"/>
  <c r="K48" i="23"/>
  <c r="L48" i="23"/>
  <c r="G49" i="23"/>
  <c r="L49" i="23" s="1"/>
  <c r="H49" i="23"/>
  <c r="I49" i="23"/>
  <c r="J49" i="23" s="1"/>
  <c r="K49" i="23" s="1"/>
  <c r="G50" i="23"/>
  <c r="L50" i="23" s="1"/>
  <c r="H50" i="23"/>
  <c r="I50" i="23"/>
  <c r="J50" i="23"/>
  <c r="K50" i="23" s="1"/>
  <c r="G51" i="23"/>
  <c r="L51" i="23" s="1"/>
  <c r="H51" i="23"/>
  <c r="I51" i="23" s="1"/>
  <c r="J51" i="23" s="1"/>
  <c r="K51" i="23" s="1"/>
  <c r="G52" i="23"/>
  <c r="L52" i="23" s="1"/>
  <c r="H52" i="23"/>
  <c r="I52" i="23" s="1"/>
  <c r="J52" i="23" s="1"/>
  <c r="K52" i="23" s="1"/>
  <c r="G53" i="23"/>
  <c r="L53" i="23" s="1"/>
  <c r="H53" i="23"/>
  <c r="I53" i="23" s="1"/>
  <c r="J53" i="23" s="1"/>
  <c r="K53" i="23" s="1"/>
  <c r="G54" i="23"/>
  <c r="H54" i="23"/>
  <c r="I54" i="23" s="1"/>
  <c r="J54" i="23" s="1"/>
  <c r="K54" i="23" s="1"/>
  <c r="L54" i="23"/>
  <c r="G55" i="23"/>
  <c r="H55" i="23"/>
  <c r="I55" i="23"/>
  <c r="J55" i="23"/>
  <c r="K55" i="23"/>
  <c r="L55" i="23"/>
  <c r="G56" i="23"/>
  <c r="H56" i="23"/>
  <c r="I56" i="23"/>
  <c r="J56" i="23"/>
  <c r="K56" i="23"/>
  <c r="L56" i="23"/>
  <c r="G57" i="23"/>
  <c r="L57" i="23" s="1"/>
  <c r="H57" i="23"/>
  <c r="I57" i="23"/>
  <c r="J57" i="23" s="1"/>
  <c r="K57" i="23" s="1"/>
  <c r="G58" i="23"/>
  <c r="L58" i="23" s="1"/>
  <c r="H58" i="23"/>
  <c r="I58" i="23"/>
  <c r="J58" i="23"/>
  <c r="K58" i="23" s="1"/>
  <c r="G59" i="23"/>
  <c r="L59" i="23" s="1"/>
  <c r="H59" i="23"/>
  <c r="I59" i="23" s="1"/>
  <c r="J59" i="23" s="1"/>
  <c r="K59" i="23" s="1"/>
  <c r="G60" i="23"/>
  <c r="L60" i="23" s="1"/>
  <c r="H60" i="23"/>
  <c r="I60" i="23" s="1"/>
  <c r="J60" i="23" s="1"/>
  <c r="K60" i="23" s="1"/>
  <c r="G61" i="23"/>
  <c r="L61" i="23" s="1"/>
  <c r="H61" i="23"/>
  <c r="I61" i="23" s="1"/>
  <c r="J61" i="23" s="1"/>
  <c r="K61" i="23" s="1"/>
  <c r="G62" i="23"/>
  <c r="H62" i="23"/>
  <c r="I62" i="23" s="1"/>
  <c r="J62" i="23" s="1"/>
  <c r="K62" i="23" s="1"/>
  <c r="L62" i="23"/>
  <c r="M21" i="24" l="1"/>
  <c r="M61" i="24"/>
  <c r="N61" i="24" s="1"/>
  <c r="E61" i="24" s="1"/>
  <c r="M50" i="24"/>
  <c r="N50" i="24" s="1"/>
  <c r="E50" i="24" s="1"/>
  <c r="M48" i="24"/>
  <c r="N48" i="24" s="1"/>
  <c r="E48" i="24" s="1"/>
  <c r="M49" i="24"/>
  <c r="N49" i="24" s="1"/>
  <c r="E49" i="24" s="1"/>
  <c r="M31" i="24"/>
  <c r="N31" i="24" s="1"/>
  <c r="E31" i="24" s="1"/>
  <c r="M46" i="24"/>
  <c r="N46" i="24" s="1"/>
  <c r="E46" i="24" s="1"/>
  <c r="M62" i="24"/>
  <c r="N62" i="24" s="1"/>
  <c r="E62" i="24" s="1"/>
  <c r="M11" i="24"/>
  <c r="N11" i="24" s="1"/>
  <c r="E11" i="24" s="1"/>
  <c r="M30" i="24"/>
  <c r="N30" i="24" s="1"/>
  <c r="E30" i="24" s="1"/>
  <c r="M28" i="24"/>
  <c r="N28" i="24" s="1"/>
  <c r="E28" i="24" s="1"/>
  <c r="M36" i="24"/>
  <c r="N36" i="24" s="1"/>
  <c r="E36" i="24" s="1"/>
  <c r="M25" i="24"/>
  <c r="N25" i="24" s="1"/>
  <c r="E25" i="24" s="1"/>
  <c r="N18" i="24"/>
  <c r="E18" i="24" s="1"/>
  <c r="M39" i="24"/>
  <c r="N39" i="24" s="1"/>
  <c r="E39" i="24" s="1"/>
  <c r="M47" i="24"/>
  <c r="N47" i="24" s="1"/>
  <c r="E47" i="24" s="1"/>
  <c r="M54" i="24"/>
  <c r="N54" i="24" s="1"/>
  <c r="E54" i="24" s="1"/>
  <c r="M13" i="24"/>
  <c r="N13" i="24" s="1"/>
  <c r="E13" i="24" s="1"/>
  <c r="M16" i="24"/>
  <c r="N16" i="24" s="1"/>
  <c r="E16" i="24" s="1"/>
  <c r="M40" i="24"/>
  <c r="N40" i="24" s="1"/>
  <c r="E40" i="24" s="1"/>
  <c r="M52" i="24"/>
  <c r="N52" i="24" s="1"/>
  <c r="E52" i="24" s="1"/>
  <c r="N12" i="24"/>
  <c r="E12" i="24" s="1"/>
  <c r="M43" i="24"/>
  <c r="N43" i="24" s="1"/>
  <c r="E43" i="24" s="1"/>
  <c r="M14" i="24"/>
  <c r="N14" i="24" s="1"/>
  <c r="E14" i="24" s="1"/>
  <c r="M18" i="24"/>
  <c r="M22" i="24"/>
  <c r="N22" i="24" s="1"/>
  <c r="E22" i="24" s="1"/>
  <c r="M44" i="24"/>
  <c r="M45" i="24"/>
  <c r="N45" i="24"/>
  <c r="E45" i="24" s="1"/>
  <c r="M34" i="24"/>
  <c r="N34" i="24" s="1"/>
  <c r="E34" i="24" s="1"/>
  <c r="M29" i="24"/>
  <c r="N29" i="24" s="1"/>
  <c r="E29" i="24" s="1"/>
  <c r="M10" i="24"/>
  <c r="N10" i="24" s="1"/>
  <c r="N44" i="24"/>
  <c r="E44" i="24" s="1"/>
  <c r="M27" i="24"/>
  <c r="N27" i="24" s="1"/>
  <c r="E27" i="24" s="1"/>
  <c r="M55" i="24"/>
  <c r="N55" i="24" s="1"/>
  <c r="E55" i="24" s="1"/>
  <c r="M19" i="24"/>
  <c r="N19" i="24" s="1"/>
  <c r="E19" i="24" s="1"/>
  <c r="M20" i="24"/>
  <c r="N20" i="24" s="1"/>
  <c r="E20" i="24" s="1"/>
  <c r="N21" i="24"/>
  <c r="E21" i="24" s="1"/>
  <c r="M51" i="24"/>
  <c r="N51" i="24" s="1"/>
  <c r="E51" i="24" s="1"/>
  <c r="M33" i="24"/>
  <c r="N33" i="24" s="1"/>
  <c r="E33" i="24" s="1"/>
  <c r="M37" i="24"/>
  <c r="M26" i="24"/>
  <c r="N26" i="24" s="1"/>
  <c r="E26" i="24" s="1"/>
  <c r="M56" i="24"/>
  <c r="N56" i="24" s="1"/>
  <c r="E56" i="24" s="1"/>
  <c r="N42" i="24"/>
  <c r="E42" i="24" s="1"/>
  <c r="M15" i="24"/>
  <c r="N15" i="24" s="1"/>
  <c r="E15" i="24" s="1"/>
  <c r="M17" i="24"/>
  <c r="N17" i="24" s="1"/>
  <c r="E17" i="24" s="1"/>
  <c r="M42" i="24"/>
  <c r="M24" i="24"/>
  <c r="N24" i="24" s="1"/>
  <c r="E24" i="24" s="1"/>
  <c r="N37" i="24"/>
  <c r="E37" i="24" s="1"/>
  <c r="N59" i="24"/>
  <c r="E59" i="24" s="1"/>
  <c r="N41" i="24"/>
  <c r="E41" i="24" s="1"/>
  <c r="M35" i="24"/>
  <c r="N35" i="24" s="1"/>
  <c r="E35" i="24" s="1"/>
  <c r="M53" i="24"/>
  <c r="N53" i="24" s="1"/>
  <c r="E53" i="24" s="1"/>
  <c r="M58" i="24"/>
  <c r="N58" i="24" s="1"/>
  <c r="E58" i="24" s="1"/>
  <c r="M41" i="24"/>
  <c r="M32" i="24"/>
  <c r="N32" i="24" s="1"/>
  <c r="E32" i="24" s="1"/>
  <c r="M60" i="24"/>
  <c r="N60" i="24" s="1"/>
  <c r="E60" i="24" s="1"/>
  <c r="M41" i="23"/>
  <c r="N41" i="23" s="1"/>
  <c r="E41" i="23" s="1"/>
  <c r="M16" i="23"/>
  <c r="N16" i="23" s="1"/>
  <c r="E16" i="23" s="1"/>
  <c r="M42" i="23"/>
  <c r="N42" i="23" s="1"/>
  <c r="E42" i="23" s="1"/>
  <c r="I7" i="23"/>
  <c r="M17" i="23" s="1"/>
  <c r="N17" i="23" s="1"/>
  <c r="E17" i="23" s="1"/>
  <c r="M10" i="23"/>
  <c r="M32" i="23"/>
  <c r="N32" i="23" s="1"/>
  <c r="E32" i="23" s="1"/>
  <c r="M20" i="23"/>
  <c r="N20" i="23" s="1"/>
  <c r="E20" i="23" s="1"/>
  <c r="L10" i="23"/>
  <c r="N10" i="23" s="1"/>
  <c r="B6" i="22"/>
  <c r="B7" i="22"/>
  <c r="E10" i="22"/>
  <c r="G10" i="22"/>
  <c r="H10" i="22"/>
  <c r="I10" i="22"/>
  <c r="J10" i="22" s="1"/>
  <c r="K10" i="22" s="1"/>
  <c r="G11" i="22"/>
  <c r="H11" i="22"/>
  <c r="I11" i="22" s="1"/>
  <c r="J11" i="22" s="1"/>
  <c r="K11" i="22" s="1"/>
  <c r="G12" i="22"/>
  <c r="H12" i="22"/>
  <c r="I12" i="22" s="1"/>
  <c r="J12" i="22" s="1"/>
  <c r="K12" i="22" s="1"/>
  <c r="G13" i="22"/>
  <c r="H13" i="22"/>
  <c r="I13" i="22"/>
  <c r="J13" i="22"/>
  <c r="K13" i="22"/>
  <c r="G14" i="22"/>
  <c r="H14" i="22"/>
  <c r="I14" i="22"/>
  <c r="J14" i="22"/>
  <c r="K14" i="22"/>
  <c r="G15" i="22"/>
  <c r="H15" i="22"/>
  <c r="I15" i="22"/>
  <c r="J15" i="22"/>
  <c r="K15" i="22"/>
  <c r="G16" i="22"/>
  <c r="H16" i="22"/>
  <c r="I16" i="22"/>
  <c r="J16" i="22" s="1"/>
  <c r="K16" i="22" s="1"/>
  <c r="G17" i="22"/>
  <c r="H17" i="22"/>
  <c r="I17" i="22"/>
  <c r="J17" i="22"/>
  <c r="K17" i="22" s="1"/>
  <c r="G18" i="22"/>
  <c r="H18" i="22"/>
  <c r="I18" i="22" s="1"/>
  <c r="J18" i="22" s="1"/>
  <c r="K18" i="22" s="1"/>
  <c r="G19" i="22"/>
  <c r="H19" i="22"/>
  <c r="I19" i="22" s="1"/>
  <c r="J19" i="22" s="1"/>
  <c r="K19" i="22" s="1"/>
  <c r="G20" i="22"/>
  <c r="H20" i="22"/>
  <c r="I20" i="22" s="1"/>
  <c r="J20" i="22" s="1"/>
  <c r="K20" i="22" s="1"/>
  <c r="G21" i="22"/>
  <c r="H21" i="22"/>
  <c r="I21" i="22"/>
  <c r="J21" i="22"/>
  <c r="K21" i="22"/>
  <c r="G22" i="22"/>
  <c r="H22" i="22"/>
  <c r="I22" i="22"/>
  <c r="J22" i="22"/>
  <c r="K22" i="22"/>
  <c r="G23" i="22"/>
  <c r="H23" i="22"/>
  <c r="I23" i="22"/>
  <c r="J23" i="22"/>
  <c r="K23" i="22"/>
  <c r="G24" i="22"/>
  <c r="H24" i="22"/>
  <c r="I24" i="22"/>
  <c r="J24" i="22"/>
  <c r="K24" i="22"/>
  <c r="G25" i="22"/>
  <c r="H25" i="22"/>
  <c r="I25" i="22"/>
  <c r="J25" i="22" s="1"/>
  <c r="K25" i="22" s="1"/>
  <c r="G26" i="22"/>
  <c r="H26" i="22"/>
  <c r="I26" i="22"/>
  <c r="J26" i="22" s="1"/>
  <c r="K26" i="22" s="1"/>
  <c r="G27" i="22"/>
  <c r="H27" i="22"/>
  <c r="I27" i="22" s="1"/>
  <c r="J27" i="22" s="1"/>
  <c r="K27" i="22" s="1"/>
  <c r="G28" i="22"/>
  <c r="H28" i="22"/>
  <c r="I28" i="22"/>
  <c r="J28" i="22"/>
  <c r="K28" i="22"/>
  <c r="G29" i="22"/>
  <c r="H29" i="22"/>
  <c r="I29" i="22"/>
  <c r="J29" i="22"/>
  <c r="K29" i="22"/>
  <c r="G30" i="22"/>
  <c r="H30" i="22"/>
  <c r="I30" i="22"/>
  <c r="J30" i="22"/>
  <c r="K30" i="22"/>
  <c r="G31" i="22"/>
  <c r="H31" i="22"/>
  <c r="I31" i="22"/>
  <c r="J31" i="22"/>
  <c r="K31" i="22"/>
  <c r="G32" i="22"/>
  <c r="H32" i="22"/>
  <c r="I32" i="22"/>
  <c r="J32" i="22" s="1"/>
  <c r="K32" i="22" s="1"/>
  <c r="G33" i="22"/>
  <c r="H33" i="22"/>
  <c r="I33" i="22"/>
  <c r="J33" i="22"/>
  <c r="K33" i="22" s="1"/>
  <c r="G34" i="22"/>
  <c r="H34" i="22"/>
  <c r="I34" i="22" s="1"/>
  <c r="J34" i="22" s="1"/>
  <c r="K34" i="22" s="1"/>
  <c r="G35" i="22"/>
  <c r="H35" i="22"/>
  <c r="I35" i="22" s="1"/>
  <c r="J35" i="22" s="1"/>
  <c r="K35" i="22" s="1"/>
  <c r="G36" i="22"/>
  <c r="H36" i="22"/>
  <c r="I36" i="22"/>
  <c r="J36" i="22"/>
  <c r="K36" i="22"/>
  <c r="G37" i="22"/>
  <c r="H37" i="22"/>
  <c r="I37" i="22"/>
  <c r="J37" i="22"/>
  <c r="K37" i="22"/>
  <c r="G38" i="22"/>
  <c r="H38" i="22"/>
  <c r="I38" i="22"/>
  <c r="J38" i="22"/>
  <c r="K38" i="22"/>
  <c r="G39" i="22"/>
  <c r="H39" i="22"/>
  <c r="I39" i="22"/>
  <c r="J39" i="22"/>
  <c r="K39" i="22"/>
  <c r="G40" i="22"/>
  <c r="H40" i="22"/>
  <c r="I40" i="22"/>
  <c r="J40" i="22"/>
  <c r="K40" i="22" s="1"/>
  <c r="G41" i="22"/>
  <c r="H41" i="22"/>
  <c r="I41" i="22"/>
  <c r="J41" i="22"/>
  <c r="K41" i="22" s="1"/>
  <c r="G42" i="22"/>
  <c r="H42" i="22"/>
  <c r="I42" i="22"/>
  <c r="J42" i="22" s="1"/>
  <c r="K42" i="22" s="1"/>
  <c r="G43" i="22"/>
  <c r="H43" i="22"/>
  <c r="I43" i="22" s="1"/>
  <c r="J43" i="22" s="1"/>
  <c r="K43" i="22" s="1"/>
  <c r="G44" i="22"/>
  <c r="H44" i="22"/>
  <c r="I44" i="22"/>
  <c r="J44" i="22"/>
  <c r="K44" i="22"/>
  <c r="G45" i="22"/>
  <c r="H45" i="22"/>
  <c r="I45" i="22"/>
  <c r="J45" i="22"/>
  <c r="K45" i="22"/>
  <c r="G46" i="22"/>
  <c r="H46" i="22"/>
  <c r="I46" i="22"/>
  <c r="J46" i="22"/>
  <c r="K46" i="22"/>
  <c r="G47" i="22"/>
  <c r="H47" i="22"/>
  <c r="I47" i="22"/>
  <c r="J47" i="22"/>
  <c r="K47" i="22" s="1"/>
  <c r="G48" i="22"/>
  <c r="H48" i="22"/>
  <c r="I48" i="22"/>
  <c r="J48" i="22"/>
  <c r="K48" i="22"/>
  <c r="G49" i="22"/>
  <c r="H49" i="22"/>
  <c r="I49" i="22"/>
  <c r="J49" i="22"/>
  <c r="K49" i="22" s="1"/>
  <c r="G50" i="22"/>
  <c r="H50" i="22"/>
  <c r="I50" i="22"/>
  <c r="J50" i="22" s="1"/>
  <c r="K50" i="22" s="1"/>
  <c r="G51" i="22"/>
  <c r="H51" i="22"/>
  <c r="I51" i="22" s="1"/>
  <c r="J51" i="22" s="1"/>
  <c r="K51" i="22" s="1"/>
  <c r="G52" i="22"/>
  <c r="H52" i="22"/>
  <c r="I52" i="22"/>
  <c r="J52" i="22"/>
  <c r="K52" i="22"/>
  <c r="G53" i="22"/>
  <c r="H53" i="22"/>
  <c r="I53" i="22"/>
  <c r="J53" i="22"/>
  <c r="K53" i="22"/>
  <c r="G54" i="22"/>
  <c r="H54" i="22"/>
  <c r="I54" i="22"/>
  <c r="J54" i="22"/>
  <c r="K54" i="22"/>
  <c r="G55" i="22"/>
  <c r="H55" i="22"/>
  <c r="I55" i="22"/>
  <c r="J55" i="22"/>
  <c r="K55" i="22"/>
  <c r="G56" i="22"/>
  <c r="H56" i="22"/>
  <c r="I56" i="22"/>
  <c r="J56" i="22"/>
  <c r="K56" i="22"/>
  <c r="G57" i="22"/>
  <c r="H57" i="22"/>
  <c r="I57" i="22"/>
  <c r="J57" i="22" s="1"/>
  <c r="K57" i="22" s="1"/>
  <c r="G58" i="22"/>
  <c r="H58" i="22"/>
  <c r="I58" i="22"/>
  <c r="J58" i="22" s="1"/>
  <c r="K58" i="22" s="1"/>
  <c r="G59" i="22"/>
  <c r="H59" i="22"/>
  <c r="I59" i="22" s="1"/>
  <c r="J59" i="22" s="1"/>
  <c r="K59" i="22" s="1"/>
  <c r="G60" i="22"/>
  <c r="H60" i="22"/>
  <c r="I60" i="22"/>
  <c r="J60" i="22"/>
  <c r="K60" i="22"/>
  <c r="G61" i="22"/>
  <c r="H61" i="22"/>
  <c r="I61" i="22"/>
  <c r="J61" i="22"/>
  <c r="K61" i="22"/>
  <c r="G62" i="22"/>
  <c r="H62" i="22"/>
  <c r="I62" i="22"/>
  <c r="J62" i="22"/>
  <c r="K62" i="22" s="1"/>
  <c r="M13" i="23" l="1"/>
  <c r="N13" i="23" s="1"/>
  <c r="E13" i="23" s="1"/>
  <c r="M36" i="23"/>
  <c r="N36" i="23" s="1"/>
  <c r="E36" i="23" s="1"/>
  <c r="M28" i="23"/>
  <c r="N28" i="23" s="1"/>
  <c r="E28" i="23" s="1"/>
  <c r="M29" i="23"/>
  <c r="N29" i="23" s="1"/>
  <c r="E29" i="23" s="1"/>
  <c r="M56" i="23"/>
  <c r="N56" i="23" s="1"/>
  <c r="E56" i="23" s="1"/>
  <c r="M44" i="23"/>
  <c r="N44" i="23" s="1"/>
  <c r="E44" i="23" s="1"/>
  <c r="M11" i="23"/>
  <c r="N11" i="23" s="1"/>
  <c r="E11" i="23" s="1"/>
  <c r="M45" i="23"/>
  <c r="N45" i="23" s="1"/>
  <c r="E45" i="23" s="1"/>
  <c r="M21" i="23"/>
  <c r="N21" i="23" s="1"/>
  <c r="E21" i="23" s="1"/>
  <c r="M24" i="23"/>
  <c r="N24" i="23" s="1"/>
  <c r="E24" i="23" s="1"/>
  <c r="M60" i="23"/>
  <c r="N60" i="23" s="1"/>
  <c r="E60" i="23" s="1"/>
  <c r="M37" i="23"/>
  <c r="N37" i="23" s="1"/>
  <c r="E37" i="23" s="1"/>
  <c r="M22" i="23"/>
  <c r="N22" i="23" s="1"/>
  <c r="E22" i="23" s="1"/>
  <c r="M54" i="23"/>
  <c r="N54" i="23" s="1"/>
  <c r="E54" i="23" s="1"/>
  <c r="M62" i="23"/>
  <c r="N62" i="23" s="1"/>
  <c r="E62" i="23" s="1"/>
  <c r="M14" i="23"/>
  <c r="N14" i="23" s="1"/>
  <c r="E14" i="23" s="1"/>
  <c r="M15" i="23"/>
  <c r="N15" i="23" s="1"/>
  <c r="E15" i="23" s="1"/>
  <c r="M23" i="23"/>
  <c r="N23" i="23" s="1"/>
  <c r="E23" i="23" s="1"/>
  <c r="M38" i="23"/>
  <c r="N38" i="23" s="1"/>
  <c r="E38" i="23" s="1"/>
  <c r="M46" i="23"/>
  <c r="N46" i="23" s="1"/>
  <c r="E46" i="23" s="1"/>
  <c r="M47" i="23"/>
  <c r="N47" i="23" s="1"/>
  <c r="E47" i="23" s="1"/>
  <c r="M55" i="23"/>
  <c r="N55" i="23" s="1"/>
  <c r="E55" i="23" s="1"/>
  <c r="M30" i="23"/>
  <c r="N30" i="23" s="1"/>
  <c r="E30" i="23" s="1"/>
  <c r="M31" i="23"/>
  <c r="N31" i="23" s="1"/>
  <c r="E31" i="23" s="1"/>
  <c r="M39" i="23"/>
  <c r="N39" i="23" s="1"/>
  <c r="E39" i="23" s="1"/>
  <c r="M33" i="23"/>
  <c r="N33" i="23" s="1"/>
  <c r="E33" i="23" s="1"/>
  <c r="M48" i="23"/>
  <c r="N48" i="23" s="1"/>
  <c r="E48" i="23" s="1"/>
  <c r="M40" i="23"/>
  <c r="N40" i="23" s="1"/>
  <c r="E40" i="23" s="1"/>
  <c r="M35" i="23"/>
  <c r="N35" i="23" s="1"/>
  <c r="E35" i="23" s="1"/>
  <c r="M49" i="23"/>
  <c r="N49" i="23" s="1"/>
  <c r="E49" i="23" s="1"/>
  <c r="M26" i="23"/>
  <c r="N26" i="23" s="1"/>
  <c r="E26" i="23" s="1"/>
  <c r="M52" i="23"/>
  <c r="N52" i="23" s="1"/>
  <c r="E52" i="23" s="1"/>
  <c r="M18" i="23"/>
  <c r="N18" i="23" s="1"/>
  <c r="E18" i="23" s="1"/>
  <c r="M51" i="23"/>
  <c r="N51" i="23" s="1"/>
  <c r="E51" i="23" s="1"/>
  <c r="M50" i="23"/>
  <c r="N50" i="23" s="1"/>
  <c r="E50" i="23" s="1"/>
  <c r="M25" i="23"/>
  <c r="N25" i="23" s="1"/>
  <c r="E25" i="23" s="1"/>
  <c r="M43" i="23"/>
  <c r="N43" i="23" s="1"/>
  <c r="E43" i="23" s="1"/>
  <c r="M53" i="23"/>
  <c r="N53" i="23" s="1"/>
  <c r="E53" i="23" s="1"/>
  <c r="M19" i="23"/>
  <c r="N19" i="23" s="1"/>
  <c r="E19" i="23" s="1"/>
  <c r="M58" i="23"/>
  <c r="N58" i="23" s="1"/>
  <c r="E58" i="23" s="1"/>
  <c r="M61" i="23"/>
  <c r="N61" i="23" s="1"/>
  <c r="E61" i="23" s="1"/>
  <c r="M12" i="23"/>
  <c r="N12" i="23" s="1"/>
  <c r="E12" i="23" s="1"/>
  <c r="M34" i="23"/>
  <c r="N34" i="23" s="1"/>
  <c r="E34" i="23" s="1"/>
  <c r="M27" i="23"/>
  <c r="N27" i="23" s="1"/>
  <c r="E27" i="23" s="1"/>
  <c r="M57" i="23"/>
  <c r="N57" i="23" s="1"/>
  <c r="E57" i="23" s="1"/>
  <c r="M59" i="23"/>
  <c r="N59" i="23" s="1"/>
  <c r="E59" i="23" s="1"/>
  <c r="M47" i="22"/>
  <c r="M54" i="22"/>
  <c r="M18" i="22"/>
  <c r="M32" i="22"/>
  <c r="M48" i="22"/>
  <c r="M27" i="22"/>
  <c r="I7" i="22"/>
  <c r="M59" i="22" s="1"/>
  <c r="M10" i="22"/>
  <c r="L40" i="22"/>
  <c r="M31" i="22"/>
  <c r="L48" i="22"/>
  <c r="M43" i="22"/>
  <c r="M39" i="22"/>
  <c r="L34" i="22"/>
  <c r="L11" i="22"/>
  <c r="M33" i="22"/>
  <c r="L32" i="22"/>
  <c r="N32" i="22" s="1"/>
  <c r="E32" i="22" s="1"/>
  <c r="L16" i="22"/>
  <c r="M56" i="22"/>
  <c r="M41" i="22"/>
  <c r="M24" i="22"/>
  <c r="L41" i="22"/>
  <c r="L28" i="22"/>
  <c r="L26" i="22"/>
  <c r="L59" i="22"/>
  <c r="L44" i="22"/>
  <c r="M58" i="22"/>
  <c r="M35" i="22"/>
  <c r="L52" i="22"/>
  <c r="I6" i="22"/>
  <c r="L60" i="22" s="1"/>
  <c r="M51" i="22"/>
  <c r="L24" i="22"/>
  <c r="M11" i="22"/>
  <c r="B6" i="21"/>
  <c r="B7" i="21"/>
  <c r="E10" i="21"/>
  <c r="G10" i="21"/>
  <c r="H10" i="21"/>
  <c r="I10" i="21"/>
  <c r="J10" i="21" s="1"/>
  <c r="K10" i="21" s="1"/>
  <c r="G11" i="21"/>
  <c r="H11" i="21"/>
  <c r="I11" i="21" s="1"/>
  <c r="J11" i="21" s="1"/>
  <c r="K11" i="21" s="1"/>
  <c r="G12" i="21"/>
  <c r="H12" i="21"/>
  <c r="I12" i="21"/>
  <c r="J12" i="21" s="1"/>
  <c r="K12" i="21" s="1"/>
  <c r="G13" i="21"/>
  <c r="H13" i="21"/>
  <c r="I13" i="21" s="1"/>
  <c r="J13" i="21" s="1"/>
  <c r="K13" i="21"/>
  <c r="G14" i="21"/>
  <c r="H14" i="21"/>
  <c r="I14" i="21"/>
  <c r="J14" i="21"/>
  <c r="K14" i="21"/>
  <c r="G15" i="21"/>
  <c r="H15" i="21"/>
  <c r="I15" i="21"/>
  <c r="J15" i="21"/>
  <c r="K15" i="21"/>
  <c r="G16" i="21"/>
  <c r="H16" i="21"/>
  <c r="I16" i="21"/>
  <c r="J16" i="21" s="1"/>
  <c r="K16" i="21" s="1"/>
  <c r="G17" i="21"/>
  <c r="H17" i="21"/>
  <c r="I17" i="21"/>
  <c r="J17" i="21"/>
  <c r="K17" i="21" s="1"/>
  <c r="G18" i="21"/>
  <c r="H18" i="21"/>
  <c r="I18" i="21"/>
  <c r="J18" i="21" s="1"/>
  <c r="K18" i="21" s="1"/>
  <c r="G19" i="21"/>
  <c r="H19" i="21"/>
  <c r="I19" i="21" s="1"/>
  <c r="J19" i="21" s="1"/>
  <c r="K19" i="21" s="1"/>
  <c r="G20" i="21"/>
  <c r="H20" i="21"/>
  <c r="I20" i="21"/>
  <c r="J20" i="21" s="1"/>
  <c r="K20" i="21" s="1"/>
  <c r="G21" i="21"/>
  <c r="H21" i="21"/>
  <c r="I21" i="21" s="1"/>
  <c r="J21" i="21" s="1"/>
  <c r="K21" i="21"/>
  <c r="G22" i="21"/>
  <c r="H22" i="21"/>
  <c r="I22" i="21"/>
  <c r="J22" i="21"/>
  <c r="K22" i="21"/>
  <c r="G23" i="21"/>
  <c r="H23" i="21"/>
  <c r="I23" i="21"/>
  <c r="J23" i="21" s="1"/>
  <c r="K23" i="21" s="1"/>
  <c r="G24" i="21"/>
  <c r="H24" i="21"/>
  <c r="I24" i="21"/>
  <c r="J24" i="21" s="1"/>
  <c r="K24" i="21" s="1"/>
  <c r="G25" i="21"/>
  <c r="H25" i="21"/>
  <c r="I25" i="21"/>
  <c r="J25" i="21"/>
  <c r="K25" i="21" s="1"/>
  <c r="G26" i="21"/>
  <c r="H26" i="21"/>
  <c r="I26" i="21"/>
  <c r="J26" i="21" s="1"/>
  <c r="K26" i="21" s="1"/>
  <c r="G27" i="21"/>
  <c r="H27" i="21"/>
  <c r="I27" i="21" s="1"/>
  <c r="J27" i="21" s="1"/>
  <c r="K27" i="21" s="1"/>
  <c r="G28" i="21"/>
  <c r="H28" i="21"/>
  <c r="I28" i="21"/>
  <c r="J28" i="21" s="1"/>
  <c r="K28" i="21" s="1"/>
  <c r="G29" i="21"/>
  <c r="H29" i="21"/>
  <c r="I29" i="21" s="1"/>
  <c r="J29" i="21" s="1"/>
  <c r="K29" i="21" s="1"/>
  <c r="G30" i="21"/>
  <c r="H30" i="21"/>
  <c r="I30" i="21"/>
  <c r="J30" i="21"/>
  <c r="K30" i="21" s="1"/>
  <c r="G31" i="21"/>
  <c r="H31" i="21"/>
  <c r="I31" i="21"/>
  <c r="J31" i="21" s="1"/>
  <c r="K31" i="21" s="1"/>
  <c r="G32" i="21"/>
  <c r="H32" i="21"/>
  <c r="I32" i="21"/>
  <c r="J32" i="21"/>
  <c r="K32" i="21"/>
  <c r="G33" i="21"/>
  <c r="H33" i="21"/>
  <c r="I33" i="21" s="1"/>
  <c r="J33" i="21" s="1"/>
  <c r="K33" i="21" s="1"/>
  <c r="G34" i="21"/>
  <c r="H34" i="21"/>
  <c r="I34" i="21"/>
  <c r="J34" i="21" s="1"/>
  <c r="K34" i="21" s="1"/>
  <c r="G35" i="21"/>
  <c r="H35" i="21"/>
  <c r="I35" i="21" s="1"/>
  <c r="J35" i="21" s="1"/>
  <c r="K35" i="21" s="1"/>
  <c r="G36" i="21"/>
  <c r="H36" i="21"/>
  <c r="I36" i="21"/>
  <c r="J36" i="21" s="1"/>
  <c r="K36" i="21" s="1"/>
  <c r="G37" i="21"/>
  <c r="H37" i="21"/>
  <c r="I37" i="21" s="1"/>
  <c r="J37" i="21" s="1"/>
  <c r="K37" i="21" s="1"/>
  <c r="G38" i="21"/>
  <c r="H38" i="21"/>
  <c r="I38" i="21"/>
  <c r="J38" i="21"/>
  <c r="K38" i="21" s="1"/>
  <c r="G39" i="21"/>
  <c r="H39" i="21"/>
  <c r="I39" i="21"/>
  <c r="J39" i="21"/>
  <c r="K39" i="21"/>
  <c r="G40" i="21"/>
  <c r="H40" i="21"/>
  <c r="I40" i="21"/>
  <c r="J40" i="21"/>
  <c r="K40" i="21"/>
  <c r="G41" i="21"/>
  <c r="H41" i="21"/>
  <c r="I41" i="21" s="1"/>
  <c r="J41" i="21" s="1"/>
  <c r="K41" i="21" s="1"/>
  <c r="G42" i="21"/>
  <c r="H42" i="21"/>
  <c r="I42" i="21"/>
  <c r="J42" i="21" s="1"/>
  <c r="K42" i="21" s="1"/>
  <c r="G43" i="21"/>
  <c r="H43" i="21"/>
  <c r="I43" i="21" s="1"/>
  <c r="J43" i="21" s="1"/>
  <c r="K43" i="21" s="1"/>
  <c r="G44" i="21"/>
  <c r="H44" i="21"/>
  <c r="I44" i="21"/>
  <c r="J44" i="21" s="1"/>
  <c r="K44" i="21" s="1"/>
  <c r="G45" i="21"/>
  <c r="H45" i="21"/>
  <c r="I45" i="21" s="1"/>
  <c r="J45" i="21" s="1"/>
  <c r="K45" i="21"/>
  <c r="G46" i="21"/>
  <c r="H46" i="21"/>
  <c r="I46" i="21"/>
  <c r="J46" i="21"/>
  <c r="K46" i="21"/>
  <c r="G47" i="21"/>
  <c r="H47" i="21"/>
  <c r="I47" i="21"/>
  <c r="J47" i="21"/>
  <c r="K47" i="21"/>
  <c r="G48" i="21"/>
  <c r="H48" i="21"/>
  <c r="I48" i="21"/>
  <c r="J48" i="21" s="1"/>
  <c r="K48" i="21" s="1"/>
  <c r="G49" i="21"/>
  <c r="H49" i="21"/>
  <c r="I49" i="21"/>
  <c r="J49" i="21"/>
  <c r="K49" i="21" s="1"/>
  <c r="G50" i="21"/>
  <c r="H50" i="21"/>
  <c r="I50" i="21"/>
  <c r="J50" i="21" s="1"/>
  <c r="K50" i="21" s="1"/>
  <c r="G51" i="21"/>
  <c r="H51" i="21"/>
  <c r="I51" i="21" s="1"/>
  <c r="J51" i="21" s="1"/>
  <c r="K51" i="21" s="1"/>
  <c r="G52" i="21"/>
  <c r="H52" i="21"/>
  <c r="I52" i="21"/>
  <c r="J52" i="21" s="1"/>
  <c r="K52" i="21" s="1"/>
  <c r="G53" i="21"/>
  <c r="H53" i="21"/>
  <c r="I53" i="21" s="1"/>
  <c r="J53" i="21" s="1"/>
  <c r="K53" i="21"/>
  <c r="G54" i="21"/>
  <c r="H54" i="21"/>
  <c r="I54" i="21"/>
  <c r="J54" i="21"/>
  <c r="K54" i="21"/>
  <c r="G55" i="21"/>
  <c r="H55" i="21"/>
  <c r="I55" i="21"/>
  <c r="J55" i="21" s="1"/>
  <c r="K55" i="21" s="1"/>
  <c r="G56" i="21"/>
  <c r="H56" i="21"/>
  <c r="I56" i="21"/>
  <c r="J56" i="21" s="1"/>
  <c r="K56" i="21" s="1"/>
  <c r="G57" i="21"/>
  <c r="H57" i="21"/>
  <c r="I57" i="21"/>
  <c r="J57" i="21"/>
  <c r="K57" i="21" s="1"/>
  <c r="G58" i="21"/>
  <c r="H58" i="21"/>
  <c r="I58" i="21"/>
  <c r="J58" i="21" s="1"/>
  <c r="K58" i="21" s="1"/>
  <c r="G59" i="21"/>
  <c r="H59" i="21"/>
  <c r="I59" i="21" s="1"/>
  <c r="J59" i="21" s="1"/>
  <c r="K59" i="21" s="1"/>
  <c r="G60" i="21"/>
  <c r="H60" i="21"/>
  <c r="I60" i="21"/>
  <c r="J60" i="21" s="1"/>
  <c r="K60" i="21" s="1"/>
  <c r="G61" i="21"/>
  <c r="H61" i="21"/>
  <c r="I61" i="21" s="1"/>
  <c r="J61" i="21" s="1"/>
  <c r="K61" i="21" s="1"/>
  <c r="G62" i="21"/>
  <c r="H62" i="21"/>
  <c r="I62" i="21"/>
  <c r="J62" i="21"/>
  <c r="K62" i="21" s="1"/>
  <c r="N59" i="22" l="1"/>
  <c r="E59" i="22" s="1"/>
  <c r="M34" i="22"/>
  <c r="N34" i="22" s="1"/>
  <c r="E34" i="22" s="1"/>
  <c r="L56" i="22"/>
  <c r="N56" i="22" s="1"/>
  <c r="E56" i="22" s="1"/>
  <c r="L43" i="22"/>
  <c r="N43" i="22" s="1"/>
  <c r="E43" i="22" s="1"/>
  <c r="M17" i="22"/>
  <c r="L49" i="22"/>
  <c r="L58" i="22"/>
  <c r="N58" i="22" s="1"/>
  <c r="E58" i="22" s="1"/>
  <c r="L25" i="22"/>
  <c r="M62" i="22"/>
  <c r="L10" i="22"/>
  <c r="N10" i="22" s="1"/>
  <c r="M55" i="22"/>
  <c r="L12" i="22"/>
  <c r="L27" i="22"/>
  <c r="N27" i="22" s="1"/>
  <c r="E27" i="22" s="1"/>
  <c r="L51" i="22"/>
  <c r="N51" i="22" s="1"/>
  <c r="E51" i="22" s="1"/>
  <c r="M15" i="22"/>
  <c r="L57" i="22"/>
  <c r="N40" i="22"/>
  <c r="E40" i="22" s="1"/>
  <c r="N28" i="22"/>
  <c r="E28" i="22" s="1"/>
  <c r="N11" i="22"/>
  <c r="E11" i="22" s="1"/>
  <c r="N41" i="22"/>
  <c r="E41" i="22" s="1"/>
  <c r="M52" i="22"/>
  <c r="N52" i="22" s="1"/>
  <c r="E52" i="22" s="1"/>
  <c r="M60" i="22"/>
  <c r="N60" i="22" s="1"/>
  <c r="E60" i="22" s="1"/>
  <c r="M45" i="22"/>
  <c r="M29" i="22"/>
  <c r="M21" i="22"/>
  <c r="M53" i="22"/>
  <c r="M46" i="22"/>
  <c r="M36" i="22"/>
  <c r="M12" i="22"/>
  <c r="M37" i="22"/>
  <c r="M13" i="22"/>
  <c r="M28" i="22"/>
  <c r="M30" i="22"/>
  <c r="M44" i="22"/>
  <c r="M61" i="22"/>
  <c r="M38" i="22"/>
  <c r="M14" i="22"/>
  <c r="L21" i="22"/>
  <c r="N21" i="22" s="1"/>
  <c r="E21" i="22" s="1"/>
  <c r="L22" i="22"/>
  <c r="L53" i="22"/>
  <c r="L54" i="22"/>
  <c r="N54" i="22" s="1"/>
  <c r="E54" i="22" s="1"/>
  <c r="L61" i="22"/>
  <c r="L62" i="22"/>
  <c r="N62" i="22" s="1"/>
  <c r="E62" i="22" s="1"/>
  <c r="L13" i="22"/>
  <c r="N13" i="22" s="1"/>
  <c r="E13" i="22" s="1"/>
  <c r="L30" i="22"/>
  <c r="N30" i="22" s="1"/>
  <c r="E30" i="22" s="1"/>
  <c r="L47" i="22"/>
  <c r="N47" i="22" s="1"/>
  <c r="E47" i="22" s="1"/>
  <c r="L15" i="22"/>
  <c r="N15" i="22" s="1"/>
  <c r="E15" i="22" s="1"/>
  <c r="L38" i="22"/>
  <c r="L14" i="22"/>
  <c r="L29" i="22"/>
  <c r="N29" i="22" s="1"/>
  <c r="E29" i="22" s="1"/>
  <c r="L23" i="22"/>
  <c r="N23" i="22" s="1"/>
  <c r="E23" i="22" s="1"/>
  <c r="L55" i="22"/>
  <c r="N55" i="22" s="1"/>
  <c r="E55" i="22" s="1"/>
  <c r="L45" i="22"/>
  <c r="N45" i="22" s="1"/>
  <c r="E45" i="22" s="1"/>
  <c r="L46" i="22"/>
  <c r="L39" i="22"/>
  <c r="N39" i="22" s="1"/>
  <c r="E39" i="22" s="1"/>
  <c r="L37" i="22"/>
  <c r="L31" i="22"/>
  <c r="N31" i="22" s="1"/>
  <c r="E31" i="22" s="1"/>
  <c r="L36" i="22"/>
  <c r="L33" i="22"/>
  <c r="N33" i="22" s="1"/>
  <c r="E33" i="22" s="1"/>
  <c r="L42" i="22"/>
  <c r="L17" i="22"/>
  <c r="N17" i="22" s="1"/>
  <c r="E17" i="22" s="1"/>
  <c r="M26" i="22"/>
  <c r="N26" i="22" s="1"/>
  <c r="E26" i="22" s="1"/>
  <c r="L18" i="22"/>
  <c r="N18" i="22" s="1"/>
  <c r="E18" i="22" s="1"/>
  <c r="M20" i="22"/>
  <c r="M25" i="22"/>
  <c r="N24" i="22"/>
  <c r="E24" i="22" s="1"/>
  <c r="N48" i="22"/>
  <c r="E48" i="22" s="1"/>
  <c r="N44" i="22"/>
  <c r="E44" i="22" s="1"/>
  <c r="M49" i="22"/>
  <c r="M40" i="22"/>
  <c r="M23" i="22"/>
  <c r="M16" i="22"/>
  <c r="N16" i="22" s="1"/>
  <c r="E16" i="22" s="1"/>
  <c r="M19" i="22"/>
  <c r="M42" i="22"/>
  <c r="L35" i="22"/>
  <c r="N35" i="22" s="1"/>
  <c r="E35" i="22" s="1"/>
  <c r="M50" i="22"/>
  <c r="L19" i="22"/>
  <c r="L50" i="22"/>
  <c r="L20" i="22"/>
  <c r="N20" i="22" s="1"/>
  <c r="E20" i="22" s="1"/>
  <c r="M57" i="22"/>
  <c r="M22" i="22"/>
  <c r="M46" i="21"/>
  <c r="M37" i="21"/>
  <c r="M24" i="21"/>
  <c r="M48" i="21"/>
  <c r="M45" i="21"/>
  <c r="M13" i="21"/>
  <c r="L26" i="21"/>
  <c r="L51" i="21"/>
  <c r="L49" i="21"/>
  <c r="L17" i="21"/>
  <c r="M50" i="21"/>
  <c r="I6" i="21"/>
  <c r="L57" i="21"/>
  <c r="L35" i="21"/>
  <c r="L25" i="21"/>
  <c r="M47" i="21"/>
  <c r="L34" i="21"/>
  <c r="M34" i="21"/>
  <c r="I7" i="21"/>
  <c r="M16" i="21" s="1"/>
  <c r="M10" i="21"/>
  <c r="L59" i="21"/>
  <c r="L27" i="21"/>
  <c r="L43" i="21"/>
  <c r="L33" i="21"/>
  <c r="L11" i="21"/>
  <c r="B6" i="20"/>
  <c r="B7" i="20"/>
  <c r="E10" i="20"/>
  <c r="G10" i="20"/>
  <c r="I6" i="20" s="1"/>
  <c r="L15" i="20" s="1"/>
  <c r="H10" i="20"/>
  <c r="I10" i="20"/>
  <c r="J10" i="20" s="1"/>
  <c r="K10" i="20" s="1"/>
  <c r="G11" i="20"/>
  <c r="L11" i="20" s="1"/>
  <c r="H11" i="20"/>
  <c r="I11" i="20" s="1"/>
  <c r="J11" i="20" s="1"/>
  <c r="K11" i="20" s="1"/>
  <c r="G12" i="20"/>
  <c r="H12" i="20"/>
  <c r="I12" i="20" s="1"/>
  <c r="J12" i="20" s="1"/>
  <c r="K12" i="20" s="1"/>
  <c r="G13" i="20"/>
  <c r="H13" i="20"/>
  <c r="I13" i="20" s="1"/>
  <c r="J13" i="20" s="1"/>
  <c r="K13" i="20" s="1"/>
  <c r="G14" i="20"/>
  <c r="H14" i="20"/>
  <c r="I14" i="20"/>
  <c r="J14" i="20"/>
  <c r="K14" i="20"/>
  <c r="G15" i="20"/>
  <c r="H15" i="20"/>
  <c r="I15" i="20"/>
  <c r="J15" i="20"/>
  <c r="K15" i="20"/>
  <c r="G16" i="20"/>
  <c r="H16" i="20"/>
  <c r="I16" i="20"/>
  <c r="J16" i="20"/>
  <c r="K16" i="20"/>
  <c r="G17" i="20"/>
  <c r="L17" i="20" s="1"/>
  <c r="H17" i="20"/>
  <c r="I17" i="20"/>
  <c r="J17" i="20"/>
  <c r="K17" i="20" s="1"/>
  <c r="G18" i="20"/>
  <c r="H18" i="20"/>
  <c r="I18" i="20"/>
  <c r="J18" i="20" s="1"/>
  <c r="K18" i="20" s="1"/>
  <c r="G19" i="20"/>
  <c r="L19" i="20" s="1"/>
  <c r="H19" i="20"/>
  <c r="I19" i="20" s="1"/>
  <c r="J19" i="20" s="1"/>
  <c r="K19" i="20" s="1"/>
  <c r="G20" i="20"/>
  <c r="H20" i="20"/>
  <c r="I20" i="20" s="1"/>
  <c r="J20" i="20" s="1"/>
  <c r="K20" i="20" s="1"/>
  <c r="G21" i="20"/>
  <c r="H21" i="20"/>
  <c r="I21" i="20" s="1"/>
  <c r="J21" i="20" s="1"/>
  <c r="K21" i="20" s="1"/>
  <c r="G22" i="20"/>
  <c r="H22" i="20"/>
  <c r="I22" i="20"/>
  <c r="J22" i="20"/>
  <c r="K22" i="20"/>
  <c r="G23" i="20"/>
  <c r="H23" i="20"/>
  <c r="I23" i="20"/>
  <c r="J23" i="20"/>
  <c r="K23" i="20"/>
  <c r="G24" i="20"/>
  <c r="H24" i="20"/>
  <c r="I24" i="20"/>
  <c r="J24" i="20"/>
  <c r="K24" i="20"/>
  <c r="G25" i="20"/>
  <c r="L25" i="20" s="1"/>
  <c r="H25" i="20"/>
  <c r="I25" i="20"/>
  <c r="J25" i="20"/>
  <c r="K25" i="20" s="1"/>
  <c r="G26" i="20"/>
  <c r="H26" i="20"/>
  <c r="I26" i="20"/>
  <c r="J26" i="20" s="1"/>
  <c r="K26" i="20" s="1"/>
  <c r="G27" i="20"/>
  <c r="L27" i="20" s="1"/>
  <c r="H27" i="20"/>
  <c r="I27" i="20" s="1"/>
  <c r="J27" i="20" s="1"/>
  <c r="K27" i="20" s="1"/>
  <c r="G28" i="20"/>
  <c r="H28" i="20"/>
  <c r="I28" i="20"/>
  <c r="J28" i="20" s="1"/>
  <c r="K28" i="20" s="1"/>
  <c r="G29" i="20"/>
  <c r="H29" i="20"/>
  <c r="I29" i="20" s="1"/>
  <c r="J29" i="20" s="1"/>
  <c r="K29" i="20" s="1"/>
  <c r="G30" i="20"/>
  <c r="H30" i="20"/>
  <c r="I30" i="20"/>
  <c r="J30" i="20"/>
  <c r="K30" i="20"/>
  <c r="G31" i="20"/>
  <c r="H31" i="20"/>
  <c r="I31" i="20"/>
  <c r="J31" i="20"/>
  <c r="K31" i="20"/>
  <c r="G32" i="20"/>
  <c r="H32" i="20"/>
  <c r="I32" i="20"/>
  <c r="J32" i="20"/>
  <c r="K32" i="20"/>
  <c r="G33" i="20"/>
  <c r="H33" i="20"/>
  <c r="I33" i="20"/>
  <c r="J33" i="20"/>
  <c r="K33" i="20" s="1"/>
  <c r="G34" i="20"/>
  <c r="L34" i="20" s="1"/>
  <c r="H34" i="20"/>
  <c r="I34" i="20"/>
  <c r="J34" i="20" s="1"/>
  <c r="K34" i="20" s="1"/>
  <c r="G35" i="20"/>
  <c r="L35" i="20" s="1"/>
  <c r="H35" i="20"/>
  <c r="I35" i="20" s="1"/>
  <c r="J35" i="20" s="1"/>
  <c r="K35" i="20" s="1"/>
  <c r="G36" i="20"/>
  <c r="H36" i="20"/>
  <c r="I36" i="20"/>
  <c r="J36" i="20" s="1"/>
  <c r="K36" i="20" s="1"/>
  <c r="G37" i="20"/>
  <c r="H37" i="20"/>
  <c r="I37" i="20" s="1"/>
  <c r="J37" i="20" s="1"/>
  <c r="K37" i="20" s="1"/>
  <c r="G38" i="20"/>
  <c r="H38" i="20"/>
  <c r="I38" i="20"/>
  <c r="J38" i="20"/>
  <c r="K38" i="20"/>
  <c r="G39" i="20"/>
  <c r="H39" i="20"/>
  <c r="I39" i="20"/>
  <c r="J39" i="20"/>
  <c r="K39" i="20"/>
  <c r="L39" i="20"/>
  <c r="G40" i="20"/>
  <c r="H40" i="20"/>
  <c r="I40" i="20"/>
  <c r="J40" i="20"/>
  <c r="K40" i="20"/>
  <c r="G41" i="20"/>
  <c r="L41" i="20" s="1"/>
  <c r="H41" i="20"/>
  <c r="I41" i="20"/>
  <c r="J41" i="20" s="1"/>
  <c r="K41" i="20" s="1"/>
  <c r="G42" i="20"/>
  <c r="H42" i="20"/>
  <c r="I42" i="20"/>
  <c r="J42" i="20" s="1"/>
  <c r="K42" i="20" s="1"/>
  <c r="G43" i="20"/>
  <c r="L43" i="20" s="1"/>
  <c r="H43" i="20"/>
  <c r="I43" i="20" s="1"/>
  <c r="J43" i="20" s="1"/>
  <c r="K43" i="20" s="1"/>
  <c r="G44" i="20"/>
  <c r="L44" i="20" s="1"/>
  <c r="H44" i="20"/>
  <c r="I44" i="20"/>
  <c r="J44" i="20" s="1"/>
  <c r="K44" i="20" s="1"/>
  <c r="G45" i="20"/>
  <c r="H45" i="20"/>
  <c r="I45" i="20" s="1"/>
  <c r="J45" i="20" s="1"/>
  <c r="K45" i="20" s="1"/>
  <c r="G46" i="20"/>
  <c r="H46" i="20"/>
  <c r="I46" i="20"/>
  <c r="J46" i="20"/>
  <c r="K46" i="20"/>
  <c r="L46" i="20"/>
  <c r="G47" i="20"/>
  <c r="H47" i="20"/>
  <c r="I47" i="20"/>
  <c r="J47" i="20"/>
  <c r="K47" i="20"/>
  <c r="L47" i="20"/>
  <c r="G48" i="20"/>
  <c r="L48" i="20" s="1"/>
  <c r="H48" i="20"/>
  <c r="I48" i="20"/>
  <c r="J48" i="20"/>
  <c r="K48" i="20"/>
  <c r="G49" i="20"/>
  <c r="H49" i="20"/>
  <c r="I49" i="20"/>
  <c r="J49" i="20"/>
  <c r="K49" i="20" s="1"/>
  <c r="G50" i="20"/>
  <c r="L50" i="20" s="1"/>
  <c r="H50" i="20"/>
  <c r="I50" i="20" s="1"/>
  <c r="J50" i="20" s="1"/>
  <c r="K50" i="20" s="1"/>
  <c r="G51" i="20"/>
  <c r="H51" i="20"/>
  <c r="I51" i="20" s="1"/>
  <c r="J51" i="20" s="1"/>
  <c r="K51" i="20" s="1"/>
  <c r="G52" i="20"/>
  <c r="L52" i="20" s="1"/>
  <c r="H52" i="20"/>
  <c r="I52" i="20"/>
  <c r="J52" i="20" s="1"/>
  <c r="K52" i="20" s="1"/>
  <c r="G53" i="20"/>
  <c r="H53" i="20"/>
  <c r="I53" i="20" s="1"/>
  <c r="J53" i="20" s="1"/>
  <c r="K53" i="20" s="1"/>
  <c r="G54" i="20"/>
  <c r="H54" i="20"/>
  <c r="I54" i="20"/>
  <c r="J54" i="20"/>
  <c r="K54" i="20"/>
  <c r="G55" i="20"/>
  <c r="H55" i="20"/>
  <c r="I55" i="20"/>
  <c r="J55" i="20"/>
  <c r="K55" i="20"/>
  <c r="G56" i="20"/>
  <c r="H56" i="20"/>
  <c r="I56" i="20"/>
  <c r="J56" i="20"/>
  <c r="K56" i="20"/>
  <c r="G57" i="20"/>
  <c r="L57" i="20" s="1"/>
  <c r="H57" i="20"/>
  <c r="I57" i="20"/>
  <c r="J57" i="20"/>
  <c r="K57" i="20" s="1"/>
  <c r="G58" i="20"/>
  <c r="L58" i="20" s="1"/>
  <c r="H58" i="20"/>
  <c r="I58" i="20"/>
  <c r="J58" i="20" s="1"/>
  <c r="K58" i="20" s="1"/>
  <c r="G59" i="20"/>
  <c r="L59" i="20" s="1"/>
  <c r="H59" i="20"/>
  <c r="I59" i="20" s="1"/>
  <c r="J59" i="20" s="1"/>
  <c r="K59" i="20" s="1"/>
  <c r="G60" i="20"/>
  <c r="H60" i="20"/>
  <c r="I60" i="20"/>
  <c r="J60" i="20" s="1"/>
  <c r="K60" i="20" s="1"/>
  <c r="G61" i="20"/>
  <c r="H61" i="20"/>
  <c r="I61" i="20" s="1"/>
  <c r="J61" i="20" s="1"/>
  <c r="K61" i="20" s="1"/>
  <c r="G62" i="20"/>
  <c r="H62" i="20"/>
  <c r="I62" i="20"/>
  <c r="J62" i="20"/>
  <c r="K62" i="20"/>
  <c r="L62" i="20"/>
  <c r="N42" i="22" l="1"/>
  <c r="E42" i="22" s="1"/>
  <c r="N36" i="22"/>
  <c r="E36" i="22" s="1"/>
  <c r="N61" i="22"/>
  <c r="E61" i="22" s="1"/>
  <c r="N14" i="22"/>
  <c r="E14" i="22" s="1"/>
  <c r="N50" i="22"/>
  <c r="E50" i="22" s="1"/>
  <c r="N37" i="22"/>
  <c r="E37" i="22" s="1"/>
  <c r="N38" i="22"/>
  <c r="E38" i="22" s="1"/>
  <c r="N53" i="22"/>
  <c r="E53" i="22" s="1"/>
  <c r="N57" i="22"/>
  <c r="E57" i="22" s="1"/>
  <c r="N25" i="22"/>
  <c r="E25" i="22" s="1"/>
  <c r="N12" i="22"/>
  <c r="E12" i="22" s="1"/>
  <c r="N19" i="22"/>
  <c r="E19" i="22" s="1"/>
  <c r="N22" i="22"/>
  <c r="E22" i="22" s="1"/>
  <c r="N46" i="22"/>
  <c r="E46" i="22" s="1"/>
  <c r="N49" i="22"/>
  <c r="E49" i="22" s="1"/>
  <c r="L39" i="21"/>
  <c r="L37" i="21"/>
  <c r="N37" i="21" s="1"/>
  <c r="E37" i="21" s="1"/>
  <c r="L23" i="21"/>
  <c r="N23" i="21" s="1"/>
  <c r="E23" i="21" s="1"/>
  <c r="L55" i="21"/>
  <c r="L21" i="21"/>
  <c r="L54" i="21"/>
  <c r="L15" i="21"/>
  <c r="N15" i="21" s="1"/>
  <c r="E15" i="21" s="1"/>
  <c r="L20" i="21"/>
  <c r="L52" i="21"/>
  <c r="N52" i="21" s="1"/>
  <c r="E52" i="21" s="1"/>
  <c r="L46" i="21"/>
  <c r="N46" i="21" s="1"/>
  <c r="E46" i="21" s="1"/>
  <c r="L38" i="21"/>
  <c r="N38" i="21" s="1"/>
  <c r="E38" i="21" s="1"/>
  <c r="L60" i="21"/>
  <c r="L53" i="21"/>
  <c r="L47" i="21"/>
  <c r="N47" i="21" s="1"/>
  <c r="E47" i="21" s="1"/>
  <c r="L14" i="21"/>
  <c r="L45" i="21"/>
  <c r="N45" i="21" s="1"/>
  <c r="E45" i="21" s="1"/>
  <c r="L31" i="21"/>
  <c r="L29" i="21"/>
  <c r="N29" i="21" s="1"/>
  <c r="E29" i="21" s="1"/>
  <c r="L30" i="21"/>
  <c r="N30" i="21" s="1"/>
  <c r="E30" i="21" s="1"/>
  <c r="L61" i="21"/>
  <c r="L62" i="21"/>
  <c r="L28" i="21"/>
  <c r="L22" i="21"/>
  <c r="L13" i="21"/>
  <c r="N13" i="21" s="1"/>
  <c r="E13" i="21" s="1"/>
  <c r="L24" i="21"/>
  <c r="N24" i="21" s="1"/>
  <c r="E24" i="21" s="1"/>
  <c r="L12" i="21"/>
  <c r="N12" i="21" s="1"/>
  <c r="E12" i="21" s="1"/>
  <c r="M51" i="21"/>
  <c r="N51" i="21" s="1"/>
  <c r="E51" i="21" s="1"/>
  <c r="L40" i="21"/>
  <c r="L56" i="21"/>
  <c r="M32" i="21"/>
  <c r="M18" i="21"/>
  <c r="M25" i="21"/>
  <c r="N25" i="21" s="1"/>
  <c r="E25" i="21" s="1"/>
  <c r="M33" i="21"/>
  <c r="N33" i="21" s="1"/>
  <c r="E33" i="21" s="1"/>
  <c r="M31" i="21"/>
  <c r="M14" i="21"/>
  <c r="M56" i="21"/>
  <c r="N34" i="21"/>
  <c r="E34" i="21" s="1"/>
  <c r="N26" i="21"/>
  <c r="E26" i="21" s="1"/>
  <c r="N49" i="21"/>
  <c r="E49" i="21" s="1"/>
  <c r="M39" i="21"/>
  <c r="M38" i="21"/>
  <c r="M30" i="21"/>
  <c r="M61" i="21"/>
  <c r="L18" i="21"/>
  <c r="N18" i="21" s="1"/>
  <c r="E18" i="21" s="1"/>
  <c r="L16" i="21"/>
  <c r="N16" i="21" s="1"/>
  <c r="E16" i="21" s="1"/>
  <c r="L10" i="21"/>
  <c r="N10" i="21" s="1"/>
  <c r="L58" i="21"/>
  <c r="M43" i="21"/>
  <c r="N43" i="21" s="1"/>
  <c r="E43" i="21" s="1"/>
  <c r="M19" i="21"/>
  <c r="M26" i="21"/>
  <c r="M12" i="21"/>
  <c r="L50" i="21"/>
  <c r="N50" i="21" s="1"/>
  <c r="E50" i="21" s="1"/>
  <c r="M57" i="21"/>
  <c r="N57" i="21" s="1"/>
  <c r="E57" i="21" s="1"/>
  <c r="L48" i="21"/>
  <c r="N48" i="21" s="1"/>
  <c r="E48" i="21" s="1"/>
  <c r="L32" i="21"/>
  <c r="N32" i="21" s="1"/>
  <c r="E32" i="21" s="1"/>
  <c r="M40" i="21"/>
  <c r="L44" i="21"/>
  <c r="M55" i="21"/>
  <c r="L36" i="21"/>
  <c r="M22" i="21"/>
  <c r="M20" i="21"/>
  <c r="M28" i="21"/>
  <c r="M27" i="21"/>
  <c r="N27" i="21" s="1"/>
  <c r="E27" i="21" s="1"/>
  <c r="M53" i="21"/>
  <c r="M54" i="21"/>
  <c r="M36" i="21"/>
  <c r="M35" i="21"/>
  <c r="N35" i="21" s="1"/>
  <c r="E35" i="21" s="1"/>
  <c r="M60" i="21"/>
  <c r="M21" i="21"/>
  <c r="M59" i="21"/>
  <c r="N59" i="21" s="1"/>
  <c r="E59" i="21" s="1"/>
  <c r="M52" i="21"/>
  <c r="M15" i="21"/>
  <c r="M11" i="21"/>
  <c r="N11" i="21" s="1"/>
  <c r="E11" i="21" s="1"/>
  <c r="M42" i="21"/>
  <c r="M17" i="21"/>
  <c r="N17" i="21" s="1"/>
  <c r="E17" i="21" s="1"/>
  <c r="M23" i="21"/>
  <c r="M58" i="21"/>
  <c r="L41" i="21"/>
  <c r="N41" i="21" s="1"/>
  <c r="E41" i="21" s="1"/>
  <c r="M49" i="21"/>
  <c r="L42" i="21"/>
  <c r="L19" i="21"/>
  <c r="N19" i="21" s="1"/>
  <c r="E19" i="21" s="1"/>
  <c r="M41" i="21"/>
  <c r="M44" i="21"/>
  <c r="M29" i="21"/>
  <c r="M62" i="21"/>
  <c r="M41" i="20"/>
  <c r="M59" i="20"/>
  <c r="N59" i="20" s="1"/>
  <c r="E59" i="20" s="1"/>
  <c r="M32" i="20"/>
  <c r="M19" i="20"/>
  <c r="M16" i="20"/>
  <c r="M49" i="20"/>
  <c r="N41" i="20"/>
  <c r="E41" i="20" s="1"/>
  <c r="M60" i="20"/>
  <c r="M42" i="20"/>
  <c r="M51" i="20"/>
  <c r="L49" i="20"/>
  <c r="N49" i="20" s="1"/>
  <c r="E49" i="20" s="1"/>
  <c r="L36" i="20"/>
  <c r="N36" i="20" s="1"/>
  <c r="E36" i="20" s="1"/>
  <c r="L31" i="20"/>
  <c r="L24" i="20"/>
  <c r="M17" i="20"/>
  <c r="L16" i="20"/>
  <c r="N16" i="20" s="1"/>
  <c r="E16" i="20" s="1"/>
  <c r="M11" i="20"/>
  <c r="N11" i="20" s="1"/>
  <c r="E11" i="20" s="1"/>
  <c r="M56" i="20"/>
  <c r="M24" i="20"/>
  <c r="N19" i="20"/>
  <c r="E19" i="20" s="1"/>
  <c r="I7" i="20"/>
  <c r="M10" i="20"/>
  <c r="M40" i="20"/>
  <c r="L32" i="20"/>
  <c r="L26" i="20"/>
  <c r="L18" i="20"/>
  <c r="L60" i="20"/>
  <c r="N60" i="20" s="1"/>
  <c r="E60" i="20" s="1"/>
  <c r="L55" i="20"/>
  <c r="N55" i="20" s="1"/>
  <c r="E55" i="20" s="1"/>
  <c r="M48" i="20"/>
  <c r="N48" i="20" s="1"/>
  <c r="E48" i="20" s="1"/>
  <c r="L42" i="20"/>
  <c r="L23" i="20"/>
  <c r="M20" i="20"/>
  <c r="M12" i="20"/>
  <c r="M27" i="20"/>
  <c r="N27" i="20" s="1"/>
  <c r="E27" i="20" s="1"/>
  <c r="N17" i="20"/>
  <c r="E17" i="20" s="1"/>
  <c r="M29" i="20"/>
  <c r="M26" i="20"/>
  <c r="M36" i="20"/>
  <c r="M13" i="20"/>
  <c r="L21" i="20"/>
  <c r="L29" i="20"/>
  <c r="L13" i="20"/>
  <c r="L61" i="20"/>
  <c r="L30" i="20"/>
  <c r="L37" i="20"/>
  <c r="L45" i="20"/>
  <c r="L53" i="20"/>
  <c r="L14" i="20"/>
  <c r="L22" i="20"/>
  <c r="L56" i="20"/>
  <c r="L54" i="20"/>
  <c r="L51" i="20"/>
  <c r="M55" i="20"/>
  <c r="L40" i="20"/>
  <c r="N40" i="20" s="1"/>
  <c r="E40" i="20" s="1"/>
  <c r="L38" i="20"/>
  <c r="L33" i="20"/>
  <c r="L28" i="20"/>
  <c r="M23" i="20"/>
  <c r="L20" i="20"/>
  <c r="N20" i="20" s="1"/>
  <c r="E20" i="20" s="1"/>
  <c r="M15" i="20"/>
  <c r="N15" i="20" s="1"/>
  <c r="E15" i="20" s="1"/>
  <c r="L12" i="20"/>
  <c r="N12" i="20" s="1"/>
  <c r="E12" i="20" s="1"/>
  <c r="L10" i="20"/>
  <c r="N10" i="20" s="1"/>
  <c r="B6" i="19"/>
  <c r="B7" i="19"/>
  <c r="E10" i="19"/>
  <c r="G10" i="19"/>
  <c r="H10" i="19"/>
  <c r="I10" i="19"/>
  <c r="J10" i="19" s="1"/>
  <c r="K10" i="19" s="1"/>
  <c r="G11" i="19"/>
  <c r="H11" i="19"/>
  <c r="I11" i="19" s="1"/>
  <c r="J11" i="19" s="1"/>
  <c r="K11" i="19" s="1"/>
  <c r="G12" i="19"/>
  <c r="H12" i="19"/>
  <c r="I12" i="19" s="1"/>
  <c r="J12" i="19" s="1"/>
  <c r="K12" i="19" s="1"/>
  <c r="G13" i="19"/>
  <c r="H13" i="19"/>
  <c r="I13" i="19"/>
  <c r="J13" i="19"/>
  <c r="K13" i="19"/>
  <c r="G14" i="19"/>
  <c r="H14" i="19"/>
  <c r="I14" i="19"/>
  <c r="J14" i="19"/>
  <c r="K14" i="19"/>
  <c r="G15" i="19"/>
  <c r="H15" i="19"/>
  <c r="I15" i="19"/>
  <c r="J15" i="19"/>
  <c r="K15" i="19"/>
  <c r="G16" i="19"/>
  <c r="H16" i="19"/>
  <c r="I16" i="19"/>
  <c r="J16" i="19"/>
  <c r="K16" i="19"/>
  <c r="G17" i="19"/>
  <c r="H17" i="19"/>
  <c r="I17" i="19"/>
  <c r="J17" i="19" s="1"/>
  <c r="K17" i="19" s="1"/>
  <c r="G18" i="19"/>
  <c r="H18" i="19"/>
  <c r="I18" i="19"/>
  <c r="J18" i="19" s="1"/>
  <c r="K18" i="19" s="1"/>
  <c r="G19" i="19"/>
  <c r="H19" i="19"/>
  <c r="I19" i="19" s="1"/>
  <c r="J19" i="19" s="1"/>
  <c r="K19" i="19" s="1"/>
  <c r="G20" i="19"/>
  <c r="H20" i="19"/>
  <c r="I20" i="19" s="1"/>
  <c r="J20" i="19" s="1"/>
  <c r="K20" i="19" s="1"/>
  <c r="G21" i="19"/>
  <c r="H21" i="19"/>
  <c r="I21" i="19"/>
  <c r="J21" i="19"/>
  <c r="K21" i="19"/>
  <c r="G22" i="19"/>
  <c r="H22" i="19"/>
  <c r="I22" i="19"/>
  <c r="J22" i="19"/>
  <c r="K22" i="19"/>
  <c r="G23" i="19"/>
  <c r="H23" i="19"/>
  <c r="I23" i="19"/>
  <c r="J23" i="19"/>
  <c r="K23" i="19"/>
  <c r="G24" i="19"/>
  <c r="H24" i="19"/>
  <c r="I24" i="19"/>
  <c r="J24" i="19"/>
  <c r="K24" i="19"/>
  <c r="G25" i="19"/>
  <c r="H25" i="19"/>
  <c r="I25" i="19"/>
  <c r="J25" i="19"/>
  <c r="K25" i="19" s="1"/>
  <c r="G26" i="19"/>
  <c r="H26" i="19"/>
  <c r="I26" i="19"/>
  <c r="J26" i="19" s="1"/>
  <c r="K26" i="19" s="1"/>
  <c r="G27" i="19"/>
  <c r="H27" i="19"/>
  <c r="I27" i="19" s="1"/>
  <c r="J27" i="19" s="1"/>
  <c r="K27" i="19" s="1"/>
  <c r="G28" i="19"/>
  <c r="H28" i="19"/>
  <c r="I28" i="19" s="1"/>
  <c r="J28" i="19" s="1"/>
  <c r="K28" i="19" s="1"/>
  <c r="G29" i="19"/>
  <c r="H29" i="19"/>
  <c r="I29" i="19"/>
  <c r="J29" i="19"/>
  <c r="K29" i="19"/>
  <c r="G30" i="19"/>
  <c r="H30" i="19"/>
  <c r="I30" i="19"/>
  <c r="J30" i="19"/>
  <c r="K30" i="19"/>
  <c r="G31" i="19"/>
  <c r="H31" i="19"/>
  <c r="I31" i="19"/>
  <c r="J31" i="19"/>
  <c r="K31" i="19"/>
  <c r="G32" i="19"/>
  <c r="H32" i="19"/>
  <c r="I32" i="19" s="1"/>
  <c r="J32" i="19" s="1"/>
  <c r="K32" i="19" s="1"/>
  <c r="G33" i="19"/>
  <c r="H33" i="19"/>
  <c r="I33" i="19"/>
  <c r="J33" i="19"/>
  <c r="K33" i="19" s="1"/>
  <c r="G34" i="19"/>
  <c r="H34" i="19"/>
  <c r="I34" i="19"/>
  <c r="J34" i="19" s="1"/>
  <c r="K34" i="19" s="1"/>
  <c r="G35" i="19"/>
  <c r="H35" i="19"/>
  <c r="I35" i="19" s="1"/>
  <c r="J35" i="19" s="1"/>
  <c r="K35" i="19" s="1"/>
  <c r="G36" i="19"/>
  <c r="H36" i="19"/>
  <c r="I36" i="19" s="1"/>
  <c r="J36" i="19" s="1"/>
  <c r="K36" i="19" s="1"/>
  <c r="G37" i="19"/>
  <c r="H37" i="19"/>
  <c r="I37" i="19"/>
  <c r="J37" i="19"/>
  <c r="K37" i="19"/>
  <c r="G38" i="19"/>
  <c r="H38" i="19"/>
  <c r="I38" i="19"/>
  <c r="J38" i="19"/>
  <c r="K38" i="19"/>
  <c r="G39" i="19"/>
  <c r="H39" i="19"/>
  <c r="I39" i="19"/>
  <c r="J39" i="19"/>
  <c r="K39" i="19"/>
  <c r="G40" i="19"/>
  <c r="H40" i="19"/>
  <c r="I40" i="19"/>
  <c r="J40" i="19" s="1"/>
  <c r="K40" i="19" s="1"/>
  <c r="G41" i="19"/>
  <c r="H41" i="19"/>
  <c r="I41" i="19"/>
  <c r="J41" i="19"/>
  <c r="K41" i="19" s="1"/>
  <c r="G42" i="19"/>
  <c r="H42" i="19"/>
  <c r="I42" i="19"/>
  <c r="J42" i="19" s="1"/>
  <c r="K42" i="19" s="1"/>
  <c r="G43" i="19"/>
  <c r="H43" i="19"/>
  <c r="I43" i="19" s="1"/>
  <c r="J43" i="19" s="1"/>
  <c r="K43" i="19" s="1"/>
  <c r="G44" i="19"/>
  <c r="H44" i="19"/>
  <c r="I44" i="19" s="1"/>
  <c r="J44" i="19" s="1"/>
  <c r="K44" i="19" s="1"/>
  <c r="G45" i="19"/>
  <c r="H45" i="19"/>
  <c r="I45" i="19"/>
  <c r="J45" i="19"/>
  <c r="K45" i="19"/>
  <c r="G46" i="19"/>
  <c r="H46" i="19"/>
  <c r="I46" i="19"/>
  <c r="J46" i="19"/>
  <c r="K46" i="19"/>
  <c r="G47" i="19"/>
  <c r="H47" i="19"/>
  <c r="I47" i="19"/>
  <c r="J47" i="19"/>
  <c r="K47" i="19"/>
  <c r="G48" i="19"/>
  <c r="H48" i="19"/>
  <c r="I48" i="19"/>
  <c r="J48" i="19"/>
  <c r="K48" i="19" s="1"/>
  <c r="G49" i="19"/>
  <c r="H49" i="19"/>
  <c r="I49" i="19"/>
  <c r="J49" i="19"/>
  <c r="K49" i="19" s="1"/>
  <c r="G50" i="19"/>
  <c r="H50" i="19"/>
  <c r="I50" i="19" s="1"/>
  <c r="J50" i="19" s="1"/>
  <c r="K50" i="19" s="1"/>
  <c r="G51" i="19"/>
  <c r="H51" i="19"/>
  <c r="I51" i="19" s="1"/>
  <c r="J51" i="19" s="1"/>
  <c r="K51" i="19" s="1"/>
  <c r="G52" i="19"/>
  <c r="H52" i="19"/>
  <c r="I52" i="19" s="1"/>
  <c r="J52" i="19" s="1"/>
  <c r="K52" i="19" s="1"/>
  <c r="G53" i="19"/>
  <c r="H53" i="19"/>
  <c r="I53" i="19"/>
  <c r="J53" i="19"/>
  <c r="K53" i="19"/>
  <c r="G54" i="19"/>
  <c r="H54" i="19"/>
  <c r="I54" i="19"/>
  <c r="J54" i="19"/>
  <c r="K54" i="19"/>
  <c r="G55" i="19"/>
  <c r="H55" i="19"/>
  <c r="I55" i="19"/>
  <c r="J55" i="19" s="1"/>
  <c r="K55" i="19" s="1"/>
  <c r="G56" i="19"/>
  <c r="H56" i="19"/>
  <c r="I56" i="19"/>
  <c r="J56" i="19"/>
  <c r="K56" i="19"/>
  <c r="G57" i="19"/>
  <c r="H57" i="19"/>
  <c r="I57" i="19"/>
  <c r="J57" i="19"/>
  <c r="K57" i="19" s="1"/>
  <c r="G58" i="19"/>
  <c r="H58" i="19"/>
  <c r="I58" i="19"/>
  <c r="J58" i="19" s="1"/>
  <c r="K58" i="19" s="1"/>
  <c r="G59" i="19"/>
  <c r="H59" i="19"/>
  <c r="I59" i="19" s="1"/>
  <c r="J59" i="19" s="1"/>
  <c r="K59" i="19" s="1"/>
  <c r="G60" i="19"/>
  <c r="H60" i="19"/>
  <c r="I60" i="19" s="1"/>
  <c r="J60" i="19" s="1"/>
  <c r="K60" i="19"/>
  <c r="G61" i="19"/>
  <c r="H61" i="19"/>
  <c r="I61" i="19"/>
  <c r="J61" i="19"/>
  <c r="K61" i="19"/>
  <c r="G62" i="19"/>
  <c r="H62" i="19"/>
  <c r="I62" i="19"/>
  <c r="J62" i="19"/>
  <c r="K62" i="19"/>
  <c r="N31" i="21" l="1"/>
  <c r="E31" i="21" s="1"/>
  <c r="N36" i="21"/>
  <c r="E36" i="21" s="1"/>
  <c r="N28" i="21"/>
  <c r="E28" i="21" s="1"/>
  <c r="N54" i="21"/>
  <c r="E54" i="21" s="1"/>
  <c r="N58" i="21"/>
  <c r="E58" i="21" s="1"/>
  <c r="N20" i="21"/>
  <c r="E20" i="21" s="1"/>
  <c r="N42" i="21"/>
  <c r="E42" i="21" s="1"/>
  <c r="N56" i="21"/>
  <c r="E56" i="21" s="1"/>
  <c r="N62" i="21"/>
  <c r="E62" i="21" s="1"/>
  <c r="N53" i="21"/>
  <c r="E53" i="21" s="1"/>
  <c r="N21" i="21"/>
  <c r="E21" i="21" s="1"/>
  <c r="N39" i="21"/>
  <c r="E39" i="21" s="1"/>
  <c r="N22" i="21"/>
  <c r="E22" i="21" s="1"/>
  <c r="N14" i="21"/>
  <c r="E14" i="21" s="1"/>
  <c r="N44" i="21"/>
  <c r="E44" i="21" s="1"/>
  <c r="N40" i="21"/>
  <c r="E40" i="21" s="1"/>
  <c r="N61" i="21"/>
  <c r="E61" i="21" s="1"/>
  <c r="N60" i="21"/>
  <c r="E60" i="21" s="1"/>
  <c r="N55" i="21"/>
  <c r="E55" i="21" s="1"/>
  <c r="M62" i="20"/>
  <c r="N62" i="20" s="1"/>
  <c r="E62" i="20" s="1"/>
  <c r="M53" i="20"/>
  <c r="N53" i="20" s="1"/>
  <c r="E53" i="20" s="1"/>
  <c r="M46" i="20"/>
  <c r="N46" i="20" s="1"/>
  <c r="E46" i="20" s="1"/>
  <c r="M37" i="20"/>
  <c r="N37" i="20" s="1"/>
  <c r="E37" i="20" s="1"/>
  <c r="M38" i="20"/>
  <c r="M30" i="20"/>
  <c r="N30" i="20" s="1"/>
  <c r="E30" i="20" s="1"/>
  <c r="M45" i="20"/>
  <c r="N45" i="20" s="1"/>
  <c r="E45" i="20" s="1"/>
  <c r="M14" i="20"/>
  <c r="M22" i="20"/>
  <c r="M54" i="20"/>
  <c r="N54" i="20" s="1"/>
  <c r="E54" i="20" s="1"/>
  <c r="M25" i="20"/>
  <c r="N25" i="20" s="1"/>
  <c r="E25" i="20" s="1"/>
  <c r="M21" i="20"/>
  <c r="N21" i="20" s="1"/>
  <c r="E21" i="20" s="1"/>
  <c r="M61" i="20"/>
  <c r="N61" i="20" s="1"/>
  <c r="E61" i="20" s="1"/>
  <c r="N38" i="20"/>
  <c r="E38" i="20" s="1"/>
  <c r="N23" i="20"/>
  <c r="E23" i="20" s="1"/>
  <c r="N24" i="20"/>
  <c r="E24" i="20" s="1"/>
  <c r="N28" i="20"/>
  <c r="E28" i="20" s="1"/>
  <c r="M58" i="20"/>
  <c r="N58" i="20" s="1"/>
  <c r="E58" i="20" s="1"/>
  <c r="M31" i="20"/>
  <c r="M57" i="20"/>
  <c r="N57" i="20" s="1"/>
  <c r="E57" i="20" s="1"/>
  <c r="N13" i="20"/>
  <c r="E13" i="20" s="1"/>
  <c r="M39" i="20"/>
  <c r="N39" i="20" s="1"/>
  <c r="E39" i="20" s="1"/>
  <c r="N42" i="20"/>
  <c r="E42" i="20" s="1"/>
  <c r="M33" i="20"/>
  <c r="N33" i="20" s="1"/>
  <c r="E33" i="20" s="1"/>
  <c r="M43" i="20"/>
  <c r="N43" i="20" s="1"/>
  <c r="E43" i="20" s="1"/>
  <c r="M28" i="20"/>
  <c r="M34" i="20"/>
  <c r="N34" i="20" s="1"/>
  <c r="E34" i="20" s="1"/>
  <c r="N14" i="20"/>
  <c r="E14" i="20" s="1"/>
  <c r="N51" i="20"/>
  <c r="E51" i="20" s="1"/>
  <c r="N18" i="20"/>
  <c r="E18" i="20" s="1"/>
  <c r="N26" i="20"/>
  <c r="E26" i="20" s="1"/>
  <c r="N56" i="20"/>
  <c r="E56" i="20" s="1"/>
  <c r="N32" i="20"/>
  <c r="E32" i="20" s="1"/>
  <c r="M35" i="20"/>
  <c r="N35" i="20" s="1"/>
  <c r="E35" i="20" s="1"/>
  <c r="N22" i="20"/>
  <c r="E22" i="20" s="1"/>
  <c r="N29" i="20"/>
  <c r="E29" i="20" s="1"/>
  <c r="M52" i="20"/>
  <c r="N52" i="20" s="1"/>
  <c r="E52" i="20" s="1"/>
  <c r="M44" i="20"/>
  <c r="N44" i="20" s="1"/>
  <c r="E44" i="20" s="1"/>
  <c r="M47" i="20"/>
  <c r="N47" i="20" s="1"/>
  <c r="E47" i="20" s="1"/>
  <c r="N31" i="20"/>
  <c r="E31" i="20" s="1"/>
  <c r="M18" i="20"/>
  <c r="M50" i="20"/>
  <c r="N50" i="20" s="1"/>
  <c r="E50" i="20" s="1"/>
  <c r="L42" i="19"/>
  <c r="I7" i="19"/>
  <c r="L51" i="19"/>
  <c r="L58" i="19"/>
  <c r="I6" i="19"/>
  <c r="L19" i="19" s="1"/>
  <c r="L18" i="19"/>
  <c r="L49" i="19"/>
  <c r="B6" i="18"/>
  <c r="B7" i="18"/>
  <c r="E10" i="18"/>
  <c r="G10" i="18"/>
  <c r="I6" i="18" s="1"/>
  <c r="H10" i="18"/>
  <c r="I10" i="18"/>
  <c r="J10" i="18" s="1"/>
  <c r="K10" i="18" s="1"/>
  <c r="G11" i="18"/>
  <c r="L11" i="18" s="1"/>
  <c r="H11" i="18"/>
  <c r="I11" i="18" s="1"/>
  <c r="J11" i="18" s="1"/>
  <c r="K11" i="18" s="1"/>
  <c r="G12" i="18"/>
  <c r="H12" i="18"/>
  <c r="I12" i="18"/>
  <c r="J12" i="18" s="1"/>
  <c r="K12" i="18" s="1"/>
  <c r="G13" i="18"/>
  <c r="H13" i="18"/>
  <c r="I13" i="18" s="1"/>
  <c r="J13" i="18" s="1"/>
  <c r="K13" i="18" s="1"/>
  <c r="G14" i="18"/>
  <c r="H14" i="18"/>
  <c r="I14" i="18" s="1"/>
  <c r="J14" i="18" s="1"/>
  <c r="K14" i="18" s="1"/>
  <c r="G15" i="18"/>
  <c r="H15" i="18"/>
  <c r="I15" i="18"/>
  <c r="J15" i="18"/>
  <c r="K15" i="18"/>
  <c r="L15" i="18"/>
  <c r="G16" i="18"/>
  <c r="H16" i="18"/>
  <c r="I16" i="18"/>
  <c r="J16" i="18"/>
  <c r="K16" i="18"/>
  <c r="G17" i="18"/>
  <c r="H17" i="18"/>
  <c r="I17" i="18"/>
  <c r="J17" i="18"/>
  <c r="K17" i="18" s="1"/>
  <c r="G18" i="18"/>
  <c r="H18" i="18"/>
  <c r="I18" i="18"/>
  <c r="J18" i="18" s="1"/>
  <c r="K18" i="18" s="1"/>
  <c r="G19" i="18"/>
  <c r="L19" i="18" s="1"/>
  <c r="H19" i="18"/>
  <c r="I19" i="18" s="1"/>
  <c r="J19" i="18" s="1"/>
  <c r="K19" i="18" s="1"/>
  <c r="G20" i="18"/>
  <c r="L20" i="18" s="1"/>
  <c r="H20" i="18"/>
  <c r="I20" i="18"/>
  <c r="J20" i="18" s="1"/>
  <c r="K20" i="18" s="1"/>
  <c r="G21" i="18"/>
  <c r="H21" i="18"/>
  <c r="I21" i="18" s="1"/>
  <c r="J21" i="18" s="1"/>
  <c r="K21" i="18" s="1"/>
  <c r="G22" i="18"/>
  <c r="H22" i="18"/>
  <c r="I22" i="18" s="1"/>
  <c r="J22" i="18" s="1"/>
  <c r="K22" i="18" s="1"/>
  <c r="G23" i="18"/>
  <c r="H23" i="18"/>
  <c r="I23" i="18"/>
  <c r="J23" i="18"/>
  <c r="K23" i="18"/>
  <c r="L23" i="18"/>
  <c r="G24" i="18"/>
  <c r="H24" i="18"/>
  <c r="I24" i="18"/>
  <c r="J24" i="18"/>
  <c r="K24" i="18"/>
  <c r="G25" i="18"/>
  <c r="H25" i="18"/>
  <c r="I25" i="18"/>
  <c r="J25" i="18"/>
  <c r="K25" i="18" s="1"/>
  <c r="G26" i="18"/>
  <c r="L26" i="18" s="1"/>
  <c r="H26" i="18"/>
  <c r="I26" i="18"/>
  <c r="J26" i="18" s="1"/>
  <c r="K26" i="18" s="1"/>
  <c r="G27" i="18"/>
  <c r="L27" i="18" s="1"/>
  <c r="H27" i="18"/>
  <c r="I27" i="18" s="1"/>
  <c r="J27" i="18" s="1"/>
  <c r="K27" i="18" s="1"/>
  <c r="G28" i="18"/>
  <c r="L28" i="18" s="1"/>
  <c r="H28" i="18"/>
  <c r="I28" i="18"/>
  <c r="J28" i="18" s="1"/>
  <c r="K28" i="18" s="1"/>
  <c r="G29" i="18"/>
  <c r="H29" i="18"/>
  <c r="I29" i="18" s="1"/>
  <c r="J29" i="18" s="1"/>
  <c r="K29" i="18" s="1"/>
  <c r="G30" i="18"/>
  <c r="H30" i="18"/>
  <c r="I30" i="18" s="1"/>
  <c r="J30" i="18" s="1"/>
  <c r="K30" i="18" s="1"/>
  <c r="G31" i="18"/>
  <c r="H31" i="18"/>
  <c r="I31" i="18"/>
  <c r="J31" i="18"/>
  <c r="K31" i="18"/>
  <c r="L31" i="18"/>
  <c r="G32" i="18"/>
  <c r="H32" i="18"/>
  <c r="I32" i="18"/>
  <c r="J32" i="18"/>
  <c r="K32" i="18"/>
  <c r="G33" i="18"/>
  <c r="H33" i="18"/>
  <c r="I33" i="18"/>
  <c r="J33" i="18"/>
  <c r="K33" i="18" s="1"/>
  <c r="G34" i="18"/>
  <c r="L34" i="18" s="1"/>
  <c r="H34" i="18"/>
  <c r="I34" i="18"/>
  <c r="J34" i="18" s="1"/>
  <c r="K34" i="18" s="1"/>
  <c r="G35" i="18"/>
  <c r="L35" i="18" s="1"/>
  <c r="H35" i="18"/>
  <c r="I35" i="18" s="1"/>
  <c r="J35" i="18" s="1"/>
  <c r="K35" i="18" s="1"/>
  <c r="G36" i="18"/>
  <c r="L36" i="18" s="1"/>
  <c r="H36" i="18"/>
  <c r="I36" i="18"/>
  <c r="J36" i="18" s="1"/>
  <c r="K36" i="18" s="1"/>
  <c r="G37" i="18"/>
  <c r="H37" i="18"/>
  <c r="I37" i="18" s="1"/>
  <c r="J37" i="18" s="1"/>
  <c r="K37" i="18" s="1"/>
  <c r="G38" i="18"/>
  <c r="H38" i="18"/>
  <c r="I38" i="18" s="1"/>
  <c r="J38" i="18" s="1"/>
  <c r="K38" i="18" s="1"/>
  <c r="L38" i="18"/>
  <c r="G39" i="18"/>
  <c r="H39" i="18"/>
  <c r="I39" i="18"/>
  <c r="J39" i="18"/>
  <c r="K39" i="18"/>
  <c r="L39" i="18"/>
  <c r="G40" i="18"/>
  <c r="H40" i="18"/>
  <c r="I40" i="18"/>
  <c r="J40" i="18"/>
  <c r="K40" i="18" s="1"/>
  <c r="G41" i="18"/>
  <c r="H41" i="18"/>
  <c r="I41" i="18"/>
  <c r="J41" i="18"/>
  <c r="K41" i="18" s="1"/>
  <c r="G42" i="18"/>
  <c r="L42" i="18" s="1"/>
  <c r="H42" i="18"/>
  <c r="I42" i="18" s="1"/>
  <c r="J42" i="18" s="1"/>
  <c r="K42" i="18" s="1"/>
  <c r="G43" i="18"/>
  <c r="L43" i="18" s="1"/>
  <c r="H43" i="18"/>
  <c r="I43" i="18" s="1"/>
  <c r="J43" i="18" s="1"/>
  <c r="K43" i="18" s="1"/>
  <c r="G44" i="18"/>
  <c r="L44" i="18" s="1"/>
  <c r="H44" i="18"/>
  <c r="I44" i="18"/>
  <c r="J44" i="18" s="1"/>
  <c r="K44" i="18" s="1"/>
  <c r="G45" i="18"/>
  <c r="H45" i="18"/>
  <c r="I45" i="18" s="1"/>
  <c r="J45" i="18" s="1"/>
  <c r="K45" i="18" s="1"/>
  <c r="G46" i="18"/>
  <c r="H46" i="18"/>
  <c r="I46" i="18" s="1"/>
  <c r="J46" i="18" s="1"/>
  <c r="K46" i="18" s="1"/>
  <c r="L46" i="18"/>
  <c r="G47" i="18"/>
  <c r="H47" i="18"/>
  <c r="I47" i="18"/>
  <c r="J47" i="18"/>
  <c r="K47" i="18"/>
  <c r="L47" i="18"/>
  <c r="G48" i="18"/>
  <c r="H48" i="18"/>
  <c r="I48" i="18"/>
  <c r="J48" i="18"/>
  <c r="K48" i="18"/>
  <c r="G49" i="18"/>
  <c r="H49" i="18"/>
  <c r="I49" i="18"/>
  <c r="J49" i="18" s="1"/>
  <c r="K49" i="18" s="1"/>
  <c r="G50" i="18"/>
  <c r="L50" i="18" s="1"/>
  <c r="H50" i="18"/>
  <c r="I50" i="18"/>
  <c r="J50" i="18" s="1"/>
  <c r="K50" i="18" s="1"/>
  <c r="G51" i="18"/>
  <c r="L51" i="18" s="1"/>
  <c r="H51" i="18"/>
  <c r="I51" i="18" s="1"/>
  <c r="J51" i="18" s="1"/>
  <c r="K51" i="18" s="1"/>
  <c r="G52" i="18"/>
  <c r="L52" i="18" s="1"/>
  <c r="H52" i="18"/>
  <c r="I52" i="18"/>
  <c r="J52" i="18" s="1"/>
  <c r="K52" i="18" s="1"/>
  <c r="G53" i="18"/>
  <c r="H53" i="18"/>
  <c r="I53" i="18" s="1"/>
  <c r="J53" i="18" s="1"/>
  <c r="K53" i="18" s="1"/>
  <c r="G54" i="18"/>
  <c r="H54" i="18"/>
  <c r="I54" i="18" s="1"/>
  <c r="J54" i="18" s="1"/>
  <c r="K54" i="18" s="1"/>
  <c r="L54" i="18"/>
  <c r="G55" i="18"/>
  <c r="H55" i="18"/>
  <c r="I55" i="18"/>
  <c r="J55" i="18"/>
  <c r="K55" i="18"/>
  <c r="L55" i="18"/>
  <c r="G56" i="18"/>
  <c r="H56" i="18"/>
  <c r="I56" i="18"/>
  <c r="J56" i="18"/>
  <c r="K56" i="18"/>
  <c r="G57" i="18"/>
  <c r="H57" i="18"/>
  <c r="I57" i="18"/>
  <c r="J57" i="18" s="1"/>
  <c r="K57" i="18" s="1"/>
  <c r="G58" i="18"/>
  <c r="L58" i="18" s="1"/>
  <c r="H58" i="18"/>
  <c r="I58" i="18"/>
  <c r="J58" i="18" s="1"/>
  <c r="K58" i="18" s="1"/>
  <c r="G59" i="18"/>
  <c r="L59" i="18" s="1"/>
  <c r="H59" i="18"/>
  <c r="I59" i="18" s="1"/>
  <c r="J59" i="18" s="1"/>
  <c r="K59" i="18" s="1"/>
  <c r="G60" i="18"/>
  <c r="L60" i="18" s="1"/>
  <c r="H60" i="18"/>
  <c r="I60" i="18"/>
  <c r="J60" i="18" s="1"/>
  <c r="K60" i="18" s="1"/>
  <c r="G61" i="18"/>
  <c r="H61" i="18"/>
  <c r="I61" i="18" s="1"/>
  <c r="J61" i="18" s="1"/>
  <c r="K61" i="18" s="1"/>
  <c r="G62" i="18"/>
  <c r="H62" i="18"/>
  <c r="I62" i="18" s="1"/>
  <c r="J62" i="18" s="1"/>
  <c r="K62" i="18" s="1"/>
  <c r="L62" i="18"/>
  <c r="M60" i="19" l="1"/>
  <c r="M59" i="19"/>
  <c r="M62" i="19"/>
  <c r="M28" i="19"/>
  <c r="M37" i="19"/>
  <c r="M38" i="19"/>
  <c r="M20" i="19"/>
  <c r="M19" i="19"/>
  <c r="N19" i="19" s="1"/>
  <c r="E19" i="19" s="1"/>
  <c r="M11" i="19"/>
  <c r="M52" i="19"/>
  <c r="M44" i="19"/>
  <c r="M53" i="19"/>
  <c r="M54" i="19"/>
  <c r="M61" i="19"/>
  <c r="M36" i="19"/>
  <c r="M45" i="19"/>
  <c r="M46" i="19"/>
  <c r="M51" i="19"/>
  <c r="N51" i="19" s="1"/>
  <c r="E51" i="19" s="1"/>
  <c r="M43" i="19"/>
  <c r="M29" i="19"/>
  <c r="M30" i="19"/>
  <c r="M35" i="19"/>
  <c r="M17" i="19"/>
  <c r="M10" i="19"/>
  <c r="M58" i="19"/>
  <c r="M50" i="19"/>
  <c r="M34" i="19"/>
  <c r="M16" i="19"/>
  <c r="L50" i="19"/>
  <c r="N50" i="19" s="1"/>
  <c r="E50" i="19" s="1"/>
  <c r="L56" i="19"/>
  <c r="N56" i="19" s="1"/>
  <c r="E56" i="19" s="1"/>
  <c r="M41" i="19"/>
  <c r="M55" i="19"/>
  <c r="M14" i="19"/>
  <c r="L59" i="19"/>
  <c r="N59" i="19" s="1"/>
  <c r="E59" i="19" s="1"/>
  <c r="L25" i="19"/>
  <c r="L24" i="19"/>
  <c r="N24" i="19" s="1"/>
  <c r="E24" i="19" s="1"/>
  <c r="M18" i="19"/>
  <c r="N18" i="19" s="1"/>
  <c r="E18" i="19" s="1"/>
  <c r="M15" i="19"/>
  <c r="M13" i="19"/>
  <c r="L60" i="19"/>
  <c r="N60" i="19" s="1"/>
  <c r="E60" i="19" s="1"/>
  <c r="L11" i="19"/>
  <c r="N11" i="19" s="1"/>
  <c r="E11" i="19" s="1"/>
  <c r="L17" i="19"/>
  <c r="M31" i="19"/>
  <c r="M32" i="19"/>
  <c r="L10" i="19"/>
  <c r="N10" i="19" s="1"/>
  <c r="M42" i="19"/>
  <c r="N42" i="19" s="1"/>
  <c r="E42" i="19" s="1"/>
  <c r="M12" i="19"/>
  <c r="L34" i="19"/>
  <c r="M26" i="19"/>
  <c r="L35" i="19"/>
  <c r="L41" i="19"/>
  <c r="N41" i="19" s="1"/>
  <c r="E41" i="19" s="1"/>
  <c r="L48" i="19"/>
  <c r="M22" i="19"/>
  <c r="M48" i="19"/>
  <c r="M39" i="19"/>
  <c r="N58" i="19"/>
  <c r="E58" i="19" s="1"/>
  <c r="M24" i="19"/>
  <c r="M57" i="19"/>
  <c r="M33" i="19"/>
  <c r="L13" i="19"/>
  <c r="N13" i="19" s="1"/>
  <c r="E13" i="19" s="1"/>
  <c r="L14" i="19"/>
  <c r="L55" i="19"/>
  <c r="N55" i="19" s="1"/>
  <c r="E55" i="19" s="1"/>
  <c r="L47" i="19"/>
  <c r="L53" i="19"/>
  <c r="N53" i="19" s="1"/>
  <c r="E53" i="19" s="1"/>
  <c r="L61" i="19"/>
  <c r="L62" i="19"/>
  <c r="N62" i="19" s="1"/>
  <c r="E62" i="19" s="1"/>
  <c r="L45" i="19"/>
  <c r="N45" i="19" s="1"/>
  <c r="E45" i="19" s="1"/>
  <c r="L23" i="19"/>
  <c r="L30" i="19"/>
  <c r="L12" i="19"/>
  <c r="N12" i="19" s="1"/>
  <c r="E12" i="19" s="1"/>
  <c r="L15" i="19"/>
  <c r="L22" i="19"/>
  <c r="L52" i="19"/>
  <c r="N52" i="19" s="1"/>
  <c r="E52" i="19" s="1"/>
  <c r="L44" i="19"/>
  <c r="N44" i="19" s="1"/>
  <c r="E44" i="19" s="1"/>
  <c r="L54" i="19"/>
  <c r="N54" i="19" s="1"/>
  <c r="E54" i="19" s="1"/>
  <c r="L36" i="19"/>
  <c r="L39" i="19"/>
  <c r="N39" i="19" s="1"/>
  <c r="E39" i="19" s="1"/>
  <c r="L46" i="19"/>
  <c r="N46" i="19" s="1"/>
  <c r="E46" i="19" s="1"/>
  <c r="L28" i="19"/>
  <c r="L31" i="19"/>
  <c r="N31" i="19" s="1"/>
  <c r="E31" i="19" s="1"/>
  <c r="L37" i="19"/>
  <c r="N37" i="19" s="1"/>
  <c r="E37" i="19" s="1"/>
  <c r="L38" i="19"/>
  <c r="N38" i="19" s="1"/>
  <c r="E38" i="19" s="1"/>
  <c r="L20" i="19"/>
  <c r="N20" i="19" s="1"/>
  <c r="E20" i="19" s="1"/>
  <c r="L29" i="19"/>
  <c r="L21" i="19"/>
  <c r="L26" i="19"/>
  <c r="N26" i="19" s="1"/>
  <c r="E26" i="19" s="1"/>
  <c r="L27" i="19"/>
  <c r="N27" i="19" s="1"/>
  <c r="E27" i="19" s="1"/>
  <c r="M21" i="19"/>
  <c r="L16" i="19"/>
  <c r="N16" i="19" s="1"/>
  <c r="E16" i="19" s="1"/>
  <c r="M23" i="19"/>
  <c r="L43" i="19"/>
  <c r="N43" i="19" s="1"/>
  <c r="E43" i="19" s="1"/>
  <c r="L32" i="19"/>
  <c r="M27" i="19"/>
  <c r="L57" i="19"/>
  <c r="L33" i="19"/>
  <c r="L40" i="19"/>
  <c r="N40" i="19" s="1"/>
  <c r="E40" i="19" s="1"/>
  <c r="M47" i="19"/>
  <c r="M49" i="19"/>
  <c r="N49" i="19" s="1"/>
  <c r="E49" i="19" s="1"/>
  <c r="M25" i="19"/>
  <c r="M56" i="19"/>
  <c r="M40" i="19"/>
  <c r="M46" i="18"/>
  <c r="N46" i="18" s="1"/>
  <c r="E46" i="18" s="1"/>
  <c r="M27" i="18"/>
  <c r="N27" i="18" s="1"/>
  <c r="E27" i="18" s="1"/>
  <c r="L16" i="18"/>
  <c r="L24" i="18"/>
  <c r="L32" i="18"/>
  <c r="L40" i="18"/>
  <c r="L48" i="18"/>
  <c r="L56" i="18"/>
  <c r="L17" i="18"/>
  <c r="L33" i="18"/>
  <c r="L49" i="18"/>
  <c r="L25" i="18"/>
  <c r="L41" i="18"/>
  <c r="L57" i="18"/>
  <c r="L53" i="18"/>
  <c r="L61" i="18"/>
  <c r="L22" i="18"/>
  <c r="L30" i="18"/>
  <c r="L21" i="18"/>
  <c r="L14" i="18"/>
  <c r="L13" i="18"/>
  <c r="L29" i="18"/>
  <c r="L37" i="18"/>
  <c r="L45" i="18"/>
  <c r="M48" i="18"/>
  <c r="M24" i="18"/>
  <c r="M12" i="18"/>
  <c r="I7" i="18"/>
  <c r="M40" i="18" s="1"/>
  <c r="M10" i="18"/>
  <c r="L18" i="18"/>
  <c r="M33" i="18"/>
  <c r="M23" i="18"/>
  <c r="N23" i="18" s="1"/>
  <c r="E23" i="18" s="1"/>
  <c r="M20" i="18"/>
  <c r="N20" i="18" s="1"/>
  <c r="E20" i="18" s="1"/>
  <c r="M17" i="18"/>
  <c r="L12" i="18"/>
  <c r="L10" i="18"/>
  <c r="B6" i="17"/>
  <c r="B7" i="17"/>
  <c r="E10" i="17"/>
  <c r="G10" i="17"/>
  <c r="I6" i="17" s="1"/>
  <c r="H10" i="17"/>
  <c r="I10" i="17"/>
  <c r="J10" i="17" s="1"/>
  <c r="K10" i="17" s="1"/>
  <c r="G11" i="17"/>
  <c r="L11" i="17" s="1"/>
  <c r="H11" i="17"/>
  <c r="I11" i="17" s="1"/>
  <c r="J11" i="17" s="1"/>
  <c r="K11" i="17" s="1"/>
  <c r="G12" i="17"/>
  <c r="H12" i="17"/>
  <c r="I12" i="17" s="1"/>
  <c r="J12" i="17" s="1"/>
  <c r="K12" i="17" s="1"/>
  <c r="G13" i="17"/>
  <c r="H13" i="17"/>
  <c r="I13" i="17"/>
  <c r="J13" i="17" s="1"/>
  <c r="K13" i="17" s="1"/>
  <c r="G14" i="17"/>
  <c r="H14" i="17"/>
  <c r="I14" i="17" s="1"/>
  <c r="J14" i="17" s="1"/>
  <c r="K14" i="17" s="1"/>
  <c r="G15" i="17"/>
  <c r="H15" i="17"/>
  <c r="I15" i="17"/>
  <c r="J15" i="17"/>
  <c r="K15" i="17"/>
  <c r="G16" i="17"/>
  <c r="H16" i="17"/>
  <c r="I16" i="17"/>
  <c r="J16" i="17"/>
  <c r="K16" i="17"/>
  <c r="G17" i="17"/>
  <c r="L17" i="17" s="1"/>
  <c r="H17" i="17"/>
  <c r="I17" i="17"/>
  <c r="J17" i="17"/>
  <c r="K17" i="17" s="1"/>
  <c r="G18" i="17"/>
  <c r="L18" i="17" s="1"/>
  <c r="H18" i="17"/>
  <c r="I18" i="17"/>
  <c r="J18" i="17" s="1"/>
  <c r="K18" i="17" s="1"/>
  <c r="G19" i="17"/>
  <c r="H19" i="17"/>
  <c r="I19" i="17" s="1"/>
  <c r="J19" i="17" s="1"/>
  <c r="K19" i="17" s="1"/>
  <c r="G20" i="17"/>
  <c r="H20" i="17"/>
  <c r="I20" i="17" s="1"/>
  <c r="J20" i="17" s="1"/>
  <c r="K20" i="17" s="1"/>
  <c r="G21" i="17"/>
  <c r="H21" i="17"/>
  <c r="I21" i="17"/>
  <c r="J21" i="17" s="1"/>
  <c r="K21" i="17" s="1"/>
  <c r="G22" i="17"/>
  <c r="H22" i="17"/>
  <c r="I22" i="17" s="1"/>
  <c r="J22" i="17" s="1"/>
  <c r="K22" i="17" s="1"/>
  <c r="G23" i="17"/>
  <c r="H23" i="17"/>
  <c r="I23" i="17"/>
  <c r="J23" i="17"/>
  <c r="K23" i="17"/>
  <c r="G24" i="17"/>
  <c r="H24" i="17"/>
  <c r="I24" i="17"/>
  <c r="J24" i="17"/>
  <c r="K24" i="17"/>
  <c r="G25" i="17"/>
  <c r="L25" i="17" s="1"/>
  <c r="H25" i="17"/>
  <c r="I25" i="17"/>
  <c r="J25" i="17"/>
  <c r="K25" i="17" s="1"/>
  <c r="G26" i="17"/>
  <c r="L26" i="17" s="1"/>
  <c r="H26" i="17"/>
  <c r="I26" i="17"/>
  <c r="J26" i="17" s="1"/>
  <c r="K26" i="17" s="1"/>
  <c r="G27" i="17"/>
  <c r="H27" i="17"/>
  <c r="I27" i="17" s="1"/>
  <c r="J27" i="17" s="1"/>
  <c r="K27" i="17" s="1"/>
  <c r="G28" i="17"/>
  <c r="L28" i="17" s="1"/>
  <c r="H28" i="17"/>
  <c r="I28" i="17" s="1"/>
  <c r="J28" i="17" s="1"/>
  <c r="K28" i="17" s="1"/>
  <c r="G29" i="17"/>
  <c r="H29" i="17"/>
  <c r="I29" i="17"/>
  <c r="J29" i="17" s="1"/>
  <c r="K29" i="17" s="1"/>
  <c r="G30" i="17"/>
  <c r="H30" i="17"/>
  <c r="I30" i="17" s="1"/>
  <c r="J30" i="17" s="1"/>
  <c r="K30" i="17" s="1"/>
  <c r="G31" i="17"/>
  <c r="H31" i="17"/>
  <c r="I31" i="17"/>
  <c r="J31" i="17"/>
  <c r="K31" i="17"/>
  <c r="G32" i="17"/>
  <c r="H32" i="17"/>
  <c r="I32" i="17"/>
  <c r="J32" i="17"/>
  <c r="K32" i="17"/>
  <c r="G33" i="17"/>
  <c r="L33" i="17" s="1"/>
  <c r="H33" i="17"/>
  <c r="I33" i="17"/>
  <c r="J33" i="17"/>
  <c r="K33" i="17" s="1"/>
  <c r="G34" i="17"/>
  <c r="L34" i="17" s="1"/>
  <c r="H34" i="17"/>
  <c r="I34" i="17"/>
  <c r="J34" i="17" s="1"/>
  <c r="K34" i="17" s="1"/>
  <c r="G35" i="17"/>
  <c r="L35" i="17" s="1"/>
  <c r="H35" i="17"/>
  <c r="I35" i="17" s="1"/>
  <c r="J35" i="17" s="1"/>
  <c r="K35" i="17" s="1"/>
  <c r="G36" i="17"/>
  <c r="L36" i="17" s="1"/>
  <c r="H36" i="17"/>
  <c r="I36" i="17" s="1"/>
  <c r="J36" i="17" s="1"/>
  <c r="K36" i="17" s="1"/>
  <c r="G37" i="17"/>
  <c r="H37" i="17"/>
  <c r="I37" i="17"/>
  <c r="J37" i="17" s="1"/>
  <c r="K37" i="17" s="1"/>
  <c r="G38" i="17"/>
  <c r="H38" i="17"/>
  <c r="I38" i="17" s="1"/>
  <c r="J38" i="17" s="1"/>
  <c r="K38" i="17" s="1"/>
  <c r="G39" i="17"/>
  <c r="H39" i="17"/>
  <c r="I39" i="17"/>
  <c r="J39" i="17"/>
  <c r="K39" i="17"/>
  <c r="G40" i="17"/>
  <c r="H40" i="17"/>
  <c r="I40" i="17"/>
  <c r="J40" i="17"/>
  <c r="K40" i="17"/>
  <c r="G41" i="17"/>
  <c r="L41" i="17" s="1"/>
  <c r="H41" i="17"/>
  <c r="I41" i="17"/>
  <c r="J41" i="17"/>
  <c r="K41" i="17" s="1"/>
  <c r="G42" i="17"/>
  <c r="L42" i="17" s="1"/>
  <c r="H42" i="17"/>
  <c r="I42" i="17"/>
  <c r="J42" i="17" s="1"/>
  <c r="K42" i="17" s="1"/>
  <c r="G43" i="17"/>
  <c r="L43" i="17" s="1"/>
  <c r="H43" i="17"/>
  <c r="I43" i="17" s="1"/>
  <c r="J43" i="17" s="1"/>
  <c r="K43" i="17" s="1"/>
  <c r="G44" i="17"/>
  <c r="L44" i="17" s="1"/>
  <c r="H44" i="17"/>
  <c r="I44" i="17" s="1"/>
  <c r="J44" i="17" s="1"/>
  <c r="K44" i="17" s="1"/>
  <c r="G45" i="17"/>
  <c r="H45" i="17"/>
  <c r="I45" i="17"/>
  <c r="J45" i="17" s="1"/>
  <c r="K45" i="17" s="1"/>
  <c r="G46" i="17"/>
  <c r="H46" i="17"/>
  <c r="I46" i="17" s="1"/>
  <c r="J46" i="17" s="1"/>
  <c r="K46" i="17" s="1"/>
  <c r="G47" i="17"/>
  <c r="H47" i="17"/>
  <c r="I47" i="17"/>
  <c r="J47" i="17"/>
  <c r="K47" i="17"/>
  <c r="G48" i="17"/>
  <c r="H48" i="17"/>
  <c r="I48" i="17"/>
  <c r="J48" i="17"/>
  <c r="K48" i="17"/>
  <c r="G49" i="17"/>
  <c r="L49" i="17" s="1"/>
  <c r="H49" i="17"/>
  <c r="I49" i="17"/>
  <c r="J49" i="17"/>
  <c r="K49" i="17" s="1"/>
  <c r="G50" i="17"/>
  <c r="L50" i="17" s="1"/>
  <c r="H50" i="17"/>
  <c r="I50" i="17"/>
  <c r="J50" i="17" s="1"/>
  <c r="K50" i="17" s="1"/>
  <c r="G51" i="17"/>
  <c r="L51" i="17" s="1"/>
  <c r="H51" i="17"/>
  <c r="I51" i="17" s="1"/>
  <c r="J51" i="17" s="1"/>
  <c r="K51" i="17" s="1"/>
  <c r="G52" i="17"/>
  <c r="L52" i="17" s="1"/>
  <c r="H52" i="17"/>
  <c r="I52" i="17" s="1"/>
  <c r="J52" i="17" s="1"/>
  <c r="K52" i="17" s="1"/>
  <c r="G53" i="17"/>
  <c r="H53" i="17"/>
  <c r="I53" i="17"/>
  <c r="J53" i="17" s="1"/>
  <c r="K53" i="17" s="1"/>
  <c r="G54" i="17"/>
  <c r="H54" i="17"/>
  <c r="I54" i="17" s="1"/>
  <c r="J54" i="17" s="1"/>
  <c r="K54" i="17" s="1"/>
  <c r="G55" i="17"/>
  <c r="H55" i="17"/>
  <c r="I55" i="17"/>
  <c r="J55" i="17"/>
  <c r="K55" i="17"/>
  <c r="G56" i="17"/>
  <c r="H56" i="17"/>
  <c r="I56" i="17"/>
  <c r="J56" i="17"/>
  <c r="K56" i="17"/>
  <c r="G57" i="17"/>
  <c r="L57" i="17" s="1"/>
  <c r="H57" i="17"/>
  <c r="I57" i="17"/>
  <c r="J57" i="17"/>
  <c r="K57" i="17" s="1"/>
  <c r="G58" i="17"/>
  <c r="L58" i="17" s="1"/>
  <c r="H58" i="17"/>
  <c r="I58" i="17"/>
  <c r="J58" i="17" s="1"/>
  <c r="K58" i="17" s="1"/>
  <c r="G59" i="17"/>
  <c r="L59" i="17" s="1"/>
  <c r="H59" i="17"/>
  <c r="I59" i="17" s="1"/>
  <c r="J59" i="17" s="1"/>
  <c r="K59" i="17" s="1"/>
  <c r="G60" i="17"/>
  <c r="L60" i="17" s="1"/>
  <c r="H60" i="17"/>
  <c r="I60" i="17" s="1"/>
  <c r="J60" i="17" s="1"/>
  <c r="K60" i="17" s="1"/>
  <c r="G61" i="17"/>
  <c r="H61" i="17"/>
  <c r="I61" i="17"/>
  <c r="J61" i="17" s="1"/>
  <c r="K61" i="17" s="1"/>
  <c r="G62" i="17"/>
  <c r="H62" i="17"/>
  <c r="I62" i="17" s="1"/>
  <c r="J62" i="17" s="1"/>
  <c r="K62" i="17" s="1"/>
  <c r="N61" i="19" l="1"/>
  <c r="E61" i="19" s="1"/>
  <c r="N48" i="19"/>
  <c r="E48" i="19" s="1"/>
  <c r="N22" i="19"/>
  <c r="E22" i="19" s="1"/>
  <c r="N25" i="19"/>
  <c r="E25" i="19" s="1"/>
  <c r="N33" i="19"/>
  <c r="E33" i="19" s="1"/>
  <c r="N28" i="19"/>
  <c r="E28" i="19" s="1"/>
  <c r="N47" i="19"/>
  <c r="E47" i="19" s="1"/>
  <c r="N35" i="19"/>
  <c r="E35" i="19" s="1"/>
  <c r="N17" i="19"/>
  <c r="E17" i="19" s="1"/>
  <c r="N21" i="19"/>
  <c r="E21" i="19" s="1"/>
  <c r="N30" i="19"/>
  <c r="E30" i="19" s="1"/>
  <c r="N14" i="19"/>
  <c r="E14" i="19" s="1"/>
  <c r="N34" i="19"/>
  <c r="E34" i="19" s="1"/>
  <c r="N15" i="19"/>
  <c r="E15" i="19" s="1"/>
  <c r="N57" i="19"/>
  <c r="E57" i="19" s="1"/>
  <c r="N32" i="19"/>
  <c r="E32" i="19" s="1"/>
  <c r="N29" i="19"/>
  <c r="E29" i="19" s="1"/>
  <c r="N36" i="19"/>
  <c r="E36" i="19" s="1"/>
  <c r="N23" i="19"/>
  <c r="E23" i="19" s="1"/>
  <c r="N48" i="18"/>
  <c r="E48" i="18" s="1"/>
  <c r="N29" i="18"/>
  <c r="E29" i="18" s="1"/>
  <c r="M19" i="18"/>
  <c r="N19" i="18" s="1"/>
  <c r="E19" i="18" s="1"/>
  <c r="M36" i="18"/>
  <c r="N36" i="18" s="1"/>
  <c r="E36" i="18" s="1"/>
  <c r="M31" i="18"/>
  <c r="N31" i="18" s="1"/>
  <c r="E31" i="18" s="1"/>
  <c r="N32" i="18"/>
  <c r="E32" i="18" s="1"/>
  <c r="M50" i="18"/>
  <c r="N50" i="18" s="1"/>
  <c r="E50" i="18" s="1"/>
  <c r="M51" i="18"/>
  <c r="N51" i="18" s="1"/>
  <c r="E51" i="18" s="1"/>
  <c r="M29" i="18"/>
  <c r="M58" i="18"/>
  <c r="N58" i="18" s="1"/>
  <c r="E58" i="18" s="1"/>
  <c r="M28" i="18"/>
  <c r="N28" i="18" s="1"/>
  <c r="E28" i="18" s="1"/>
  <c r="N24" i="18"/>
  <c r="E24" i="18" s="1"/>
  <c r="M39" i="18"/>
  <c r="N39" i="18" s="1"/>
  <c r="E39" i="18" s="1"/>
  <c r="M11" i="18"/>
  <c r="N11" i="18" s="1"/>
  <c r="E11" i="18" s="1"/>
  <c r="M38" i="18"/>
  <c r="N38" i="18" s="1"/>
  <c r="E38" i="18" s="1"/>
  <c r="M53" i="18"/>
  <c r="M22" i="18"/>
  <c r="M54" i="18"/>
  <c r="N54" i="18" s="1"/>
  <c r="E54" i="18" s="1"/>
  <c r="M45" i="18"/>
  <c r="N45" i="18" s="1"/>
  <c r="E45" i="18" s="1"/>
  <c r="M30" i="18"/>
  <c r="M62" i="18"/>
  <c r="N62" i="18" s="1"/>
  <c r="E62" i="18" s="1"/>
  <c r="M13" i="18"/>
  <c r="N57" i="18"/>
  <c r="E57" i="18" s="1"/>
  <c r="M37" i="18"/>
  <c r="N37" i="18" s="1"/>
  <c r="E37" i="18" s="1"/>
  <c r="M26" i="18"/>
  <c r="N26" i="18" s="1"/>
  <c r="E26" i="18" s="1"/>
  <c r="N41" i="18"/>
  <c r="E41" i="18" s="1"/>
  <c r="M14" i="18"/>
  <c r="N14" i="18" s="1"/>
  <c r="E14" i="18" s="1"/>
  <c r="M55" i="18"/>
  <c r="N55" i="18" s="1"/>
  <c r="E55" i="18" s="1"/>
  <c r="M15" i="18"/>
  <c r="N15" i="18" s="1"/>
  <c r="E15" i="18" s="1"/>
  <c r="M35" i="18"/>
  <c r="N35" i="18" s="1"/>
  <c r="E35" i="18" s="1"/>
  <c r="M56" i="18"/>
  <c r="N21" i="18"/>
  <c r="E21" i="18" s="1"/>
  <c r="N49" i="18"/>
  <c r="E49" i="18" s="1"/>
  <c r="N16" i="18"/>
  <c r="E16" i="18" s="1"/>
  <c r="M61" i="18"/>
  <c r="N61" i="18" s="1"/>
  <c r="E61" i="18" s="1"/>
  <c r="M32" i="18"/>
  <c r="N40" i="18"/>
  <c r="E40" i="18" s="1"/>
  <c r="N13" i="18"/>
  <c r="E13" i="18" s="1"/>
  <c r="M47" i="18"/>
  <c r="N47" i="18" s="1"/>
  <c r="E47" i="18" s="1"/>
  <c r="N10" i="18"/>
  <c r="M25" i="18"/>
  <c r="N25" i="18" s="1"/>
  <c r="E25" i="18" s="1"/>
  <c r="M44" i="18"/>
  <c r="N44" i="18" s="1"/>
  <c r="E44" i="18" s="1"/>
  <c r="N30" i="18"/>
  <c r="E30" i="18" s="1"/>
  <c r="N33" i="18"/>
  <c r="E33" i="18" s="1"/>
  <c r="M18" i="18"/>
  <c r="N18" i="18" s="1"/>
  <c r="E18" i="18" s="1"/>
  <c r="M42" i="18"/>
  <c r="N42" i="18" s="1"/>
  <c r="E42" i="18" s="1"/>
  <c r="N56" i="18"/>
  <c r="E56" i="18" s="1"/>
  <c r="N53" i="18"/>
  <c r="E53" i="18" s="1"/>
  <c r="M43" i="18"/>
  <c r="N43" i="18" s="1"/>
  <c r="E43" i="18" s="1"/>
  <c r="N12" i="18"/>
  <c r="E12" i="18" s="1"/>
  <c r="M60" i="18"/>
  <c r="N60" i="18" s="1"/>
  <c r="E60" i="18" s="1"/>
  <c r="M41" i="18"/>
  <c r="M52" i="18"/>
  <c r="N52" i="18" s="1"/>
  <c r="E52" i="18" s="1"/>
  <c r="M34" i="18"/>
  <c r="N34" i="18" s="1"/>
  <c r="E34" i="18" s="1"/>
  <c r="M16" i="18"/>
  <c r="M59" i="18"/>
  <c r="N59" i="18" s="1"/>
  <c r="E59" i="18" s="1"/>
  <c r="N22" i="18"/>
  <c r="E22" i="18" s="1"/>
  <c r="N17" i="18"/>
  <c r="E17" i="18" s="1"/>
  <c r="M21" i="18"/>
  <c r="M49" i="18"/>
  <c r="M57" i="18"/>
  <c r="M55" i="17"/>
  <c r="M34" i="17"/>
  <c r="N34" i="17" s="1"/>
  <c r="E34" i="17" s="1"/>
  <c r="M27" i="17"/>
  <c r="L16" i="17"/>
  <c r="L24" i="17"/>
  <c r="L32" i="17"/>
  <c r="L40" i="17"/>
  <c r="L48" i="17"/>
  <c r="L56" i="17"/>
  <c r="L30" i="17"/>
  <c r="L38" i="17"/>
  <c r="L62" i="17"/>
  <c r="L39" i="17"/>
  <c r="L21" i="17"/>
  <c r="L37" i="17"/>
  <c r="L46" i="17"/>
  <c r="L55" i="17"/>
  <c r="N55" i="17" s="1"/>
  <c r="E55" i="17" s="1"/>
  <c r="L29" i="17"/>
  <c r="L53" i="17"/>
  <c r="L14" i="17"/>
  <c r="L22" i="17"/>
  <c r="L31" i="17"/>
  <c r="L47" i="17"/>
  <c r="L13" i="17"/>
  <c r="L45" i="17"/>
  <c r="N45" i="17" s="1"/>
  <c r="E45" i="17" s="1"/>
  <c r="L61" i="17"/>
  <c r="L54" i="17"/>
  <c r="L15" i="17"/>
  <c r="L23" i="17"/>
  <c r="M31" i="17"/>
  <c r="M45" i="17"/>
  <c r="M52" i="17"/>
  <c r="N52" i="17" s="1"/>
  <c r="E52" i="17" s="1"/>
  <c r="M41" i="17"/>
  <c r="N41" i="17" s="1"/>
  <c r="E41" i="17" s="1"/>
  <c r="M37" i="17"/>
  <c r="M30" i="17"/>
  <c r="L27" i="17"/>
  <c r="L20" i="17"/>
  <c r="M57" i="17"/>
  <c r="N57" i="17" s="1"/>
  <c r="E57" i="17" s="1"/>
  <c r="M21" i="17"/>
  <c r="I7" i="17"/>
  <c r="M36" i="17" s="1"/>
  <c r="N36" i="17" s="1"/>
  <c r="E36" i="17" s="1"/>
  <c r="M58" i="17"/>
  <c r="M51" i="17"/>
  <c r="N51" i="17" s="1"/>
  <c r="E51" i="17" s="1"/>
  <c r="M12" i="17"/>
  <c r="N58" i="17"/>
  <c r="E58" i="17" s="1"/>
  <c r="M32" i="17"/>
  <c r="M59" i="17"/>
  <c r="N59" i="17" s="1"/>
  <c r="E59" i="17" s="1"/>
  <c r="M61" i="17"/>
  <c r="M29" i="17"/>
  <c r="M22" i="17"/>
  <c r="L19" i="17"/>
  <c r="L12" i="17"/>
  <c r="L10" i="17"/>
  <c r="B6" i="16"/>
  <c r="B7" i="16"/>
  <c r="E10" i="16"/>
  <c r="G10" i="16"/>
  <c r="H10" i="16"/>
  <c r="I10" i="16"/>
  <c r="J10" i="16" s="1"/>
  <c r="K10" i="16" s="1"/>
  <c r="G11" i="16"/>
  <c r="H11" i="16"/>
  <c r="I11" i="16" s="1"/>
  <c r="J11" i="16" s="1"/>
  <c r="K11" i="16" s="1"/>
  <c r="G12" i="16"/>
  <c r="H12" i="16"/>
  <c r="I12" i="16" s="1"/>
  <c r="J12" i="16" s="1"/>
  <c r="K12" i="16" s="1"/>
  <c r="G13" i="16"/>
  <c r="H13" i="16"/>
  <c r="I13" i="16"/>
  <c r="J13" i="16"/>
  <c r="K13" i="16"/>
  <c r="G14" i="16"/>
  <c r="H14" i="16"/>
  <c r="I14" i="16"/>
  <c r="J14" i="16"/>
  <c r="K14" i="16"/>
  <c r="G15" i="16"/>
  <c r="H15" i="16"/>
  <c r="I15" i="16"/>
  <c r="J15" i="16"/>
  <c r="K15" i="16"/>
  <c r="G16" i="16"/>
  <c r="H16" i="16"/>
  <c r="I16" i="16"/>
  <c r="J16" i="16"/>
  <c r="K16" i="16"/>
  <c r="G17" i="16"/>
  <c r="H17" i="16"/>
  <c r="I17" i="16"/>
  <c r="J17" i="16" s="1"/>
  <c r="K17" i="16" s="1"/>
  <c r="G18" i="16"/>
  <c r="H18" i="16"/>
  <c r="I18" i="16"/>
  <c r="J18" i="16" s="1"/>
  <c r="K18" i="16" s="1"/>
  <c r="G19" i="16"/>
  <c r="H19" i="16"/>
  <c r="I19" i="16" s="1"/>
  <c r="J19" i="16" s="1"/>
  <c r="K19" i="16" s="1"/>
  <c r="G20" i="16"/>
  <c r="H20" i="16"/>
  <c r="I20" i="16" s="1"/>
  <c r="J20" i="16" s="1"/>
  <c r="K20" i="16" s="1"/>
  <c r="G21" i="16"/>
  <c r="H21" i="16"/>
  <c r="I21" i="16"/>
  <c r="J21" i="16"/>
  <c r="K21" i="16"/>
  <c r="G22" i="16"/>
  <c r="H22" i="16"/>
  <c r="I22" i="16"/>
  <c r="J22" i="16"/>
  <c r="K22" i="16"/>
  <c r="G23" i="16"/>
  <c r="H23" i="16"/>
  <c r="I23" i="16"/>
  <c r="J23" i="16"/>
  <c r="K23" i="16"/>
  <c r="G24" i="16"/>
  <c r="H24" i="16"/>
  <c r="I24" i="16"/>
  <c r="J24" i="16"/>
  <c r="K24" i="16"/>
  <c r="G25" i="16"/>
  <c r="H25" i="16"/>
  <c r="I25" i="16"/>
  <c r="J25" i="16"/>
  <c r="K25" i="16" s="1"/>
  <c r="G26" i="16"/>
  <c r="H26" i="16"/>
  <c r="I26" i="16"/>
  <c r="J26" i="16" s="1"/>
  <c r="K26" i="16" s="1"/>
  <c r="G27" i="16"/>
  <c r="H27" i="16"/>
  <c r="I27" i="16" s="1"/>
  <c r="J27" i="16" s="1"/>
  <c r="K27" i="16" s="1"/>
  <c r="G28" i="16"/>
  <c r="H28" i="16"/>
  <c r="I28" i="16" s="1"/>
  <c r="J28" i="16" s="1"/>
  <c r="K28" i="16" s="1"/>
  <c r="G29" i="16"/>
  <c r="H29" i="16"/>
  <c r="I29" i="16"/>
  <c r="J29" i="16"/>
  <c r="K29" i="16"/>
  <c r="G30" i="16"/>
  <c r="H30" i="16"/>
  <c r="I30" i="16"/>
  <c r="J30" i="16"/>
  <c r="K30" i="16"/>
  <c r="G31" i="16"/>
  <c r="H31" i="16"/>
  <c r="I31" i="16"/>
  <c r="J31" i="16"/>
  <c r="K31" i="16"/>
  <c r="G32" i="16"/>
  <c r="H32" i="16"/>
  <c r="I32" i="16" s="1"/>
  <c r="J32" i="16" s="1"/>
  <c r="K32" i="16" s="1"/>
  <c r="G33" i="16"/>
  <c r="H33" i="16"/>
  <c r="I33" i="16"/>
  <c r="J33" i="16"/>
  <c r="K33" i="16" s="1"/>
  <c r="G34" i="16"/>
  <c r="H34" i="16"/>
  <c r="I34" i="16"/>
  <c r="J34" i="16" s="1"/>
  <c r="K34" i="16" s="1"/>
  <c r="G35" i="16"/>
  <c r="H35" i="16"/>
  <c r="I35" i="16" s="1"/>
  <c r="J35" i="16" s="1"/>
  <c r="K35" i="16" s="1"/>
  <c r="G36" i="16"/>
  <c r="H36" i="16"/>
  <c r="I36" i="16" s="1"/>
  <c r="J36" i="16" s="1"/>
  <c r="K36" i="16" s="1"/>
  <c r="G37" i="16"/>
  <c r="H37" i="16"/>
  <c r="I37" i="16"/>
  <c r="J37" i="16"/>
  <c r="K37" i="16"/>
  <c r="G38" i="16"/>
  <c r="H38" i="16"/>
  <c r="I38" i="16"/>
  <c r="J38" i="16"/>
  <c r="K38" i="16"/>
  <c r="G39" i="16"/>
  <c r="H39" i="16"/>
  <c r="I39" i="16"/>
  <c r="J39" i="16"/>
  <c r="K39" i="16"/>
  <c r="G40" i="16"/>
  <c r="H40" i="16"/>
  <c r="I40" i="16"/>
  <c r="J40" i="16" s="1"/>
  <c r="K40" i="16" s="1"/>
  <c r="G41" i="16"/>
  <c r="H41" i="16"/>
  <c r="I41" i="16"/>
  <c r="J41" i="16"/>
  <c r="K41" i="16" s="1"/>
  <c r="G42" i="16"/>
  <c r="H42" i="16"/>
  <c r="I42" i="16"/>
  <c r="J42" i="16" s="1"/>
  <c r="K42" i="16" s="1"/>
  <c r="G43" i="16"/>
  <c r="H43" i="16"/>
  <c r="I43" i="16" s="1"/>
  <c r="J43" i="16" s="1"/>
  <c r="K43" i="16" s="1"/>
  <c r="G44" i="16"/>
  <c r="H44" i="16"/>
  <c r="I44" i="16" s="1"/>
  <c r="J44" i="16" s="1"/>
  <c r="K44" i="16" s="1"/>
  <c r="G45" i="16"/>
  <c r="H45" i="16"/>
  <c r="I45" i="16"/>
  <c r="J45" i="16"/>
  <c r="K45" i="16"/>
  <c r="G46" i="16"/>
  <c r="H46" i="16"/>
  <c r="I46" i="16"/>
  <c r="J46" i="16"/>
  <c r="K46" i="16"/>
  <c r="G47" i="16"/>
  <c r="H47" i="16"/>
  <c r="I47" i="16"/>
  <c r="J47" i="16"/>
  <c r="K47" i="16"/>
  <c r="G48" i="16"/>
  <c r="H48" i="16"/>
  <c r="I48" i="16"/>
  <c r="J48" i="16"/>
  <c r="K48" i="16" s="1"/>
  <c r="G49" i="16"/>
  <c r="H49" i="16"/>
  <c r="I49" i="16"/>
  <c r="J49" i="16"/>
  <c r="K49" i="16" s="1"/>
  <c r="G50" i="16"/>
  <c r="H50" i="16"/>
  <c r="I50" i="16" s="1"/>
  <c r="J50" i="16" s="1"/>
  <c r="K50" i="16" s="1"/>
  <c r="G51" i="16"/>
  <c r="H51" i="16"/>
  <c r="I51" i="16" s="1"/>
  <c r="J51" i="16" s="1"/>
  <c r="K51" i="16" s="1"/>
  <c r="G52" i="16"/>
  <c r="H52" i="16"/>
  <c r="I52" i="16" s="1"/>
  <c r="J52" i="16" s="1"/>
  <c r="K52" i="16" s="1"/>
  <c r="G53" i="16"/>
  <c r="H53" i="16"/>
  <c r="I53" i="16"/>
  <c r="J53" i="16"/>
  <c r="K53" i="16"/>
  <c r="G54" i="16"/>
  <c r="H54" i="16"/>
  <c r="I54" i="16"/>
  <c r="J54" i="16"/>
  <c r="K54" i="16"/>
  <c r="G55" i="16"/>
  <c r="H55" i="16"/>
  <c r="I55" i="16"/>
  <c r="J55" i="16" s="1"/>
  <c r="K55" i="16" s="1"/>
  <c r="G56" i="16"/>
  <c r="H56" i="16"/>
  <c r="I56" i="16"/>
  <c r="J56" i="16"/>
  <c r="K56" i="16"/>
  <c r="G57" i="16"/>
  <c r="H57" i="16"/>
  <c r="I57" i="16"/>
  <c r="J57" i="16"/>
  <c r="K57" i="16" s="1"/>
  <c r="G58" i="16"/>
  <c r="H58" i="16"/>
  <c r="I58" i="16"/>
  <c r="J58" i="16" s="1"/>
  <c r="K58" i="16" s="1"/>
  <c r="G59" i="16"/>
  <c r="H59" i="16"/>
  <c r="I59" i="16" s="1"/>
  <c r="J59" i="16" s="1"/>
  <c r="K59" i="16" s="1"/>
  <c r="G60" i="16"/>
  <c r="H60" i="16"/>
  <c r="I60" i="16" s="1"/>
  <c r="J60" i="16" s="1"/>
  <c r="K60" i="16" s="1"/>
  <c r="G61" i="16"/>
  <c r="H61" i="16"/>
  <c r="I61" i="16"/>
  <c r="J61" i="16"/>
  <c r="K61" i="16"/>
  <c r="G62" i="16"/>
  <c r="H62" i="16"/>
  <c r="I62" i="16"/>
  <c r="J62" i="16"/>
  <c r="K62" i="16"/>
  <c r="N37" i="17" l="1"/>
  <c r="E37" i="17" s="1"/>
  <c r="M19" i="17"/>
  <c r="N19" i="17" s="1"/>
  <c r="E19" i="17" s="1"/>
  <c r="M18" i="17"/>
  <c r="N18" i="17" s="1"/>
  <c r="E18" i="17" s="1"/>
  <c r="N31" i="17"/>
  <c r="E31" i="17" s="1"/>
  <c r="N32" i="17"/>
  <c r="E32" i="17" s="1"/>
  <c r="M47" i="17"/>
  <c r="N47" i="17" s="1"/>
  <c r="E47" i="17" s="1"/>
  <c r="M26" i="17"/>
  <c r="N26" i="17" s="1"/>
  <c r="E26" i="17" s="1"/>
  <c r="M43" i="17"/>
  <c r="N43" i="17" s="1"/>
  <c r="E43" i="17" s="1"/>
  <c r="M56" i="17"/>
  <c r="N56" i="17" s="1"/>
  <c r="E56" i="17" s="1"/>
  <c r="M28" i="17"/>
  <c r="N28" i="17" s="1"/>
  <c r="E28" i="17" s="1"/>
  <c r="N23" i="17"/>
  <c r="E23" i="17" s="1"/>
  <c r="N22" i="17"/>
  <c r="E22" i="17" s="1"/>
  <c r="M49" i="17"/>
  <c r="N49" i="17" s="1"/>
  <c r="E49" i="17" s="1"/>
  <c r="M13" i="17"/>
  <c r="N13" i="17" s="1"/>
  <c r="E13" i="17" s="1"/>
  <c r="M50" i="17"/>
  <c r="N50" i="17" s="1"/>
  <c r="E50" i="17" s="1"/>
  <c r="N21" i="17"/>
  <c r="E21" i="17" s="1"/>
  <c r="M60" i="17"/>
  <c r="N60" i="17" s="1"/>
  <c r="E60" i="17" s="1"/>
  <c r="M48" i="17"/>
  <c r="M35" i="17"/>
  <c r="N35" i="17" s="1"/>
  <c r="E35" i="17" s="1"/>
  <c r="M10" i="17"/>
  <c r="N10" i="17" s="1"/>
  <c r="N20" i="17"/>
  <c r="E20" i="17" s="1"/>
  <c r="N15" i="17"/>
  <c r="E15" i="17" s="1"/>
  <c r="N14" i="17"/>
  <c r="E14" i="17" s="1"/>
  <c r="M17" i="17"/>
  <c r="N17" i="17" s="1"/>
  <c r="E17" i="17" s="1"/>
  <c r="M40" i="17"/>
  <c r="N40" i="17" s="1"/>
  <c r="E40" i="17" s="1"/>
  <c r="M62" i="17"/>
  <c r="N62" i="17" s="1"/>
  <c r="E62" i="17" s="1"/>
  <c r="N54" i="17"/>
  <c r="E54" i="17" s="1"/>
  <c r="N53" i="17"/>
  <c r="E53" i="17" s="1"/>
  <c r="N38" i="17"/>
  <c r="E38" i="17" s="1"/>
  <c r="M15" i="17"/>
  <c r="M46" i="17"/>
  <c r="N46" i="17" s="1"/>
  <c r="E46" i="17" s="1"/>
  <c r="N48" i="17"/>
  <c r="E48" i="17" s="1"/>
  <c r="M33" i="17"/>
  <c r="N33" i="17" s="1"/>
  <c r="E33" i="17" s="1"/>
  <c r="M23" i="17"/>
  <c r="N12" i="17"/>
  <c r="E12" i="17" s="1"/>
  <c r="M14" i="17"/>
  <c r="M39" i="17"/>
  <c r="N39" i="17" s="1"/>
  <c r="E39" i="17" s="1"/>
  <c r="M24" i="17"/>
  <c r="N24" i="17" s="1"/>
  <c r="E24" i="17" s="1"/>
  <c r="M25" i="17"/>
  <c r="N25" i="17" s="1"/>
  <c r="E25" i="17" s="1"/>
  <c r="M16" i="17"/>
  <c r="N16" i="17" s="1"/>
  <c r="E16" i="17" s="1"/>
  <c r="M54" i="17"/>
  <c r="M11" i="17"/>
  <c r="N11" i="17" s="1"/>
  <c r="E11" i="17" s="1"/>
  <c r="M44" i="17"/>
  <c r="N44" i="17" s="1"/>
  <c r="E44" i="17" s="1"/>
  <c r="M42" i="17"/>
  <c r="N42" i="17" s="1"/>
  <c r="E42" i="17" s="1"/>
  <c r="N27" i="17"/>
  <c r="E27" i="17" s="1"/>
  <c r="M53" i="17"/>
  <c r="N61" i="17"/>
  <c r="E61" i="17" s="1"/>
  <c r="N29" i="17"/>
  <c r="E29" i="17" s="1"/>
  <c r="N30" i="17"/>
  <c r="E30" i="17" s="1"/>
  <c r="M20" i="17"/>
  <c r="M38" i="17"/>
  <c r="M40" i="16"/>
  <c r="M27" i="16"/>
  <c r="M21" i="16"/>
  <c r="M25" i="16"/>
  <c r="L24" i="16"/>
  <c r="L19" i="16"/>
  <c r="L58" i="16"/>
  <c r="M41" i="16"/>
  <c r="L40" i="16"/>
  <c r="N40" i="16" s="1"/>
  <c r="E40" i="16" s="1"/>
  <c r="I7" i="16"/>
  <c r="M22" i="16" s="1"/>
  <c r="M49" i="16"/>
  <c r="L48" i="16"/>
  <c r="L43" i="16"/>
  <c r="L56" i="16"/>
  <c r="L51" i="16"/>
  <c r="M39" i="16"/>
  <c r="L26" i="16"/>
  <c r="M58" i="16"/>
  <c r="L42" i="16"/>
  <c r="I6" i="16"/>
  <c r="L41" i="16" s="1"/>
  <c r="N41" i="16" s="1"/>
  <c r="E41" i="16" s="1"/>
  <c r="L49" i="16"/>
  <c r="N49" i="16" s="1"/>
  <c r="E49" i="16" s="1"/>
  <c r="L57" i="16"/>
  <c r="L34" i="16"/>
  <c r="B6" i="15"/>
  <c r="I6" i="15"/>
  <c r="L57" i="15" s="1"/>
  <c r="B7" i="15"/>
  <c r="E10" i="15"/>
  <c r="G10" i="15"/>
  <c r="H10" i="15"/>
  <c r="I10" i="15"/>
  <c r="J10" i="15"/>
  <c r="K10" i="15"/>
  <c r="I7" i="15" s="1"/>
  <c r="M22" i="15" s="1"/>
  <c r="M10" i="15"/>
  <c r="G11" i="15"/>
  <c r="H11" i="15"/>
  <c r="I11" i="15"/>
  <c r="J11" i="15"/>
  <c r="K11" i="15"/>
  <c r="G12" i="15"/>
  <c r="L12" i="15" s="1"/>
  <c r="H12" i="15"/>
  <c r="I12" i="15" s="1"/>
  <c r="J12" i="15" s="1"/>
  <c r="K12" i="15" s="1"/>
  <c r="M12" i="15" s="1"/>
  <c r="G13" i="15"/>
  <c r="L13" i="15" s="1"/>
  <c r="H13" i="15"/>
  <c r="I13" i="15" s="1"/>
  <c r="J13" i="15" s="1"/>
  <c r="K13" i="15" s="1"/>
  <c r="M13" i="15" s="1"/>
  <c r="G14" i="15"/>
  <c r="L14" i="15" s="1"/>
  <c r="N14" i="15" s="1"/>
  <c r="E14" i="15" s="1"/>
  <c r="H14" i="15"/>
  <c r="I14" i="15"/>
  <c r="J14" i="15" s="1"/>
  <c r="K14" i="15" s="1"/>
  <c r="M14" i="15" s="1"/>
  <c r="G15" i="15"/>
  <c r="H15" i="15"/>
  <c r="I15" i="15" s="1"/>
  <c r="J15" i="15" s="1"/>
  <c r="K15" i="15"/>
  <c r="M15" i="15" s="1"/>
  <c r="L15" i="15"/>
  <c r="G16" i="15"/>
  <c r="L16" i="15" s="1"/>
  <c r="N16" i="15" s="1"/>
  <c r="E16" i="15" s="1"/>
  <c r="H16" i="15"/>
  <c r="I16" i="15"/>
  <c r="J16" i="15"/>
  <c r="K16" i="15"/>
  <c r="M16" i="15" s="1"/>
  <c r="G17" i="15"/>
  <c r="H17" i="15"/>
  <c r="I17" i="15"/>
  <c r="J17" i="15"/>
  <c r="K17" i="15" s="1"/>
  <c r="M17" i="15" s="1"/>
  <c r="G18" i="15"/>
  <c r="H18" i="15"/>
  <c r="I18" i="15"/>
  <c r="J18" i="15"/>
  <c r="K18" i="15" s="1"/>
  <c r="M18" i="15" s="1"/>
  <c r="G19" i="15"/>
  <c r="L19" i="15" s="1"/>
  <c r="N19" i="15" s="1"/>
  <c r="E19" i="15" s="1"/>
  <c r="H19" i="15"/>
  <c r="I19" i="15"/>
  <c r="J19" i="15"/>
  <c r="K19" i="15"/>
  <c r="M19" i="15" s="1"/>
  <c r="G20" i="15"/>
  <c r="H20" i="15"/>
  <c r="I20" i="15"/>
  <c r="J20" i="15"/>
  <c r="K20" i="15"/>
  <c r="M20" i="15" s="1"/>
  <c r="G21" i="15"/>
  <c r="H21" i="15"/>
  <c r="I21" i="15"/>
  <c r="J21" i="15"/>
  <c r="K21" i="15" s="1"/>
  <c r="M21" i="15"/>
  <c r="G22" i="15"/>
  <c r="H22" i="15"/>
  <c r="I22" i="15"/>
  <c r="J22" i="15" s="1"/>
  <c r="K22" i="15" s="1"/>
  <c r="G23" i="15"/>
  <c r="L23" i="15" s="1"/>
  <c r="H23" i="15"/>
  <c r="I23" i="15" s="1"/>
  <c r="J23" i="15" s="1"/>
  <c r="K23" i="15" s="1"/>
  <c r="M23" i="15" s="1"/>
  <c r="G24" i="15"/>
  <c r="L24" i="15" s="1"/>
  <c r="H24" i="15"/>
  <c r="I24" i="15"/>
  <c r="J24" i="15"/>
  <c r="K24" i="15"/>
  <c r="G25" i="15"/>
  <c r="H25" i="15"/>
  <c r="I25" i="15"/>
  <c r="J25" i="15"/>
  <c r="K25" i="15"/>
  <c r="M25" i="15"/>
  <c r="G26" i="15"/>
  <c r="H26" i="15"/>
  <c r="I26" i="15" s="1"/>
  <c r="J26" i="15" s="1"/>
  <c r="K26" i="15" s="1"/>
  <c r="M26" i="15" s="1"/>
  <c r="G27" i="15"/>
  <c r="L27" i="15" s="1"/>
  <c r="H27" i="15"/>
  <c r="I27" i="15" s="1"/>
  <c r="J27" i="15" s="1"/>
  <c r="K27" i="15" s="1"/>
  <c r="M27" i="15" s="1"/>
  <c r="G28" i="15"/>
  <c r="H28" i="15"/>
  <c r="I28" i="15"/>
  <c r="J28" i="15" s="1"/>
  <c r="K28" i="15" s="1"/>
  <c r="M28" i="15" s="1"/>
  <c r="G29" i="15"/>
  <c r="H29" i="15"/>
  <c r="I29" i="15"/>
  <c r="J29" i="15"/>
  <c r="K29" i="15" s="1"/>
  <c r="M29" i="15" s="1"/>
  <c r="G30" i="15"/>
  <c r="H30" i="15"/>
  <c r="I30" i="15"/>
  <c r="J30" i="15" s="1"/>
  <c r="K30" i="15" s="1"/>
  <c r="L30" i="15"/>
  <c r="N30" i="15" s="1"/>
  <c r="E30" i="15" s="1"/>
  <c r="M30" i="15"/>
  <c r="G31" i="15"/>
  <c r="H31" i="15"/>
  <c r="I31" i="15" s="1"/>
  <c r="J31" i="15" s="1"/>
  <c r="K31" i="15"/>
  <c r="M31" i="15"/>
  <c r="G32" i="15"/>
  <c r="H32" i="15"/>
  <c r="I32" i="15"/>
  <c r="J32" i="15"/>
  <c r="K32" i="15"/>
  <c r="L32" i="15"/>
  <c r="N32" i="15" s="1"/>
  <c r="E32" i="15" s="1"/>
  <c r="M32" i="15"/>
  <c r="G33" i="15"/>
  <c r="H33" i="15"/>
  <c r="I33" i="15"/>
  <c r="J33" i="15"/>
  <c r="K33" i="15"/>
  <c r="M33" i="15" s="1"/>
  <c r="L33" i="15"/>
  <c r="N33" i="15" s="1"/>
  <c r="E33" i="15" s="1"/>
  <c r="G34" i="15"/>
  <c r="H34" i="15"/>
  <c r="I34" i="15"/>
  <c r="J34" i="15"/>
  <c r="K34" i="15"/>
  <c r="M34" i="15" s="1"/>
  <c r="L34" i="15"/>
  <c r="G35" i="15"/>
  <c r="H35" i="15"/>
  <c r="I35" i="15"/>
  <c r="J35" i="15"/>
  <c r="K35" i="15"/>
  <c r="M35" i="15" s="1"/>
  <c r="L35" i="15"/>
  <c r="N35" i="15" s="1"/>
  <c r="E35" i="15" s="1"/>
  <c r="G36" i="15"/>
  <c r="H36" i="15"/>
  <c r="I36" i="15"/>
  <c r="J36" i="15"/>
  <c r="K36" i="15"/>
  <c r="G37" i="15"/>
  <c r="L37" i="15" s="1"/>
  <c r="H37" i="15"/>
  <c r="I37" i="15" s="1"/>
  <c r="J37" i="15" s="1"/>
  <c r="K37" i="15" s="1"/>
  <c r="M37" i="15" s="1"/>
  <c r="G38" i="15"/>
  <c r="L38" i="15" s="1"/>
  <c r="H38" i="15"/>
  <c r="I38" i="15" s="1"/>
  <c r="J38" i="15" s="1"/>
  <c r="K38" i="15" s="1"/>
  <c r="M38" i="15" s="1"/>
  <c r="G39" i="15"/>
  <c r="L39" i="15" s="1"/>
  <c r="H39" i="15"/>
  <c r="I39" i="15" s="1"/>
  <c r="J39" i="15" s="1"/>
  <c r="K39" i="15"/>
  <c r="M39" i="15" s="1"/>
  <c r="G40" i="15"/>
  <c r="L40" i="15" s="1"/>
  <c r="H40" i="15"/>
  <c r="I40" i="15"/>
  <c r="J40" i="15"/>
  <c r="K40" i="15" s="1"/>
  <c r="M40" i="15" s="1"/>
  <c r="G41" i="15"/>
  <c r="H41" i="15"/>
  <c r="I41" i="15"/>
  <c r="J41" i="15" s="1"/>
  <c r="K41" i="15" s="1"/>
  <c r="M41" i="15" s="1"/>
  <c r="G42" i="15"/>
  <c r="H42" i="15"/>
  <c r="I42" i="15"/>
  <c r="J42" i="15" s="1"/>
  <c r="K42" i="15" s="1"/>
  <c r="M42" i="15" s="1"/>
  <c r="G43" i="15"/>
  <c r="L43" i="15" s="1"/>
  <c r="N43" i="15" s="1"/>
  <c r="E43" i="15" s="1"/>
  <c r="H43" i="15"/>
  <c r="I43" i="15"/>
  <c r="J43" i="15"/>
  <c r="K43" i="15" s="1"/>
  <c r="M43" i="15" s="1"/>
  <c r="G44" i="15"/>
  <c r="H44" i="15"/>
  <c r="I44" i="15"/>
  <c r="J44" i="15"/>
  <c r="K44" i="15"/>
  <c r="M44" i="15" s="1"/>
  <c r="G45" i="15"/>
  <c r="H45" i="15"/>
  <c r="I45" i="15"/>
  <c r="J45" i="15"/>
  <c r="K45" i="15" s="1"/>
  <c r="M45" i="15"/>
  <c r="G46" i="15"/>
  <c r="H46" i="15"/>
  <c r="I46" i="15"/>
  <c r="J46" i="15" s="1"/>
  <c r="K46" i="15" s="1"/>
  <c r="M46" i="15"/>
  <c r="G47" i="15"/>
  <c r="L47" i="15" s="1"/>
  <c r="H47" i="15"/>
  <c r="I47" i="15" s="1"/>
  <c r="J47" i="15" s="1"/>
  <c r="K47" i="15"/>
  <c r="G48" i="15"/>
  <c r="L48" i="15" s="1"/>
  <c r="N48" i="15" s="1"/>
  <c r="E48" i="15" s="1"/>
  <c r="H48" i="15"/>
  <c r="I48" i="15"/>
  <c r="J48" i="15"/>
  <c r="K48" i="15"/>
  <c r="M48" i="15"/>
  <c r="G49" i="15"/>
  <c r="H49" i="15"/>
  <c r="I49" i="15"/>
  <c r="J49" i="15"/>
  <c r="K49" i="15"/>
  <c r="M49" i="15"/>
  <c r="G50" i="15"/>
  <c r="H50" i="15"/>
  <c r="I50" i="15"/>
  <c r="J50" i="15"/>
  <c r="K50" i="15"/>
  <c r="M50" i="15"/>
  <c r="G51" i="15"/>
  <c r="L51" i="15" s="1"/>
  <c r="H51" i="15"/>
  <c r="I51" i="15" s="1"/>
  <c r="J51" i="15" s="1"/>
  <c r="K51" i="15" s="1"/>
  <c r="M51" i="15" s="1"/>
  <c r="G52" i="15"/>
  <c r="L52" i="15" s="1"/>
  <c r="H52" i="15"/>
  <c r="I52" i="15" s="1"/>
  <c r="J52" i="15" s="1"/>
  <c r="K52" i="15" s="1"/>
  <c r="M52" i="15" s="1"/>
  <c r="G53" i="15"/>
  <c r="H53" i="15"/>
  <c r="I53" i="15"/>
  <c r="J53" i="15" s="1"/>
  <c r="K53" i="15" s="1"/>
  <c r="M53" i="15" s="1"/>
  <c r="G54" i="15"/>
  <c r="H54" i="15"/>
  <c r="I54" i="15"/>
  <c r="J54" i="15" s="1"/>
  <c r="K54" i="15" s="1"/>
  <c r="M54" i="15" s="1"/>
  <c r="L54" i="15"/>
  <c r="N54" i="15" s="1"/>
  <c r="E54" i="15" s="1"/>
  <c r="G55" i="15"/>
  <c r="H55" i="15"/>
  <c r="I55" i="15" s="1"/>
  <c r="J55" i="15" s="1"/>
  <c r="K55" i="15"/>
  <c r="L55" i="15"/>
  <c r="N55" i="15" s="1"/>
  <c r="E55" i="15" s="1"/>
  <c r="M55" i="15"/>
  <c r="G56" i="15"/>
  <c r="H56" i="15"/>
  <c r="I56" i="15"/>
  <c r="J56" i="15"/>
  <c r="K56" i="15"/>
  <c r="M56" i="15" s="1"/>
  <c r="L56" i="15"/>
  <c r="N56" i="15" s="1"/>
  <c r="E56" i="15" s="1"/>
  <c r="G57" i="15"/>
  <c r="H57" i="15"/>
  <c r="I57" i="15"/>
  <c r="J57" i="15"/>
  <c r="K57" i="15"/>
  <c r="M57" i="15" s="1"/>
  <c r="G58" i="15"/>
  <c r="H58" i="15"/>
  <c r="I58" i="15"/>
  <c r="J58" i="15"/>
  <c r="K58" i="15"/>
  <c r="M58" i="15" s="1"/>
  <c r="G59" i="15"/>
  <c r="H59" i="15"/>
  <c r="I59" i="15"/>
  <c r="J59" i="15"/>
  <c r="K59" i="15"/>
  <c r="M59" i="15" s="1"/>
  <c r="L59" i="15"/>
  <c r="N59" i="15" s="1"/>
  <c r="E59" i="15" s="1"/>
  <c r="G60" i="15"/>
  <c r="H60" i="15"/>
  <c r="I60" i="15"/>
  <c r="J60" i="15"/>
  <c r="K60" i="15"/>
  <c r="M60" i="15"/>
  <c r="G61" i="15"/>
  <c r="H61" i="15"/>
  <c r="I61" i="15"/>
  <c r="J61" i="15"/>
  <c r="K61" i="15" s="1"/>
  <c r="M61" i="15"/>
  <c r="G62" i="15"/>
  <c r="H62" i="15"/>
  <c r="I62" i="15"/>
  <c r="J62" i="15" s="1"/>
  <c r="K62" i="15"/>
  <c r="M62" i="15"/>
  <c r="N56" i="16" l="1"/>
  <c r="E56" i="16" s="1"/>
  <c r="L18" i="16"/>
  <c r="M42" i="16"/>
  <c r="M57" i="16"/>
  <c r="M10" i="16"/>
  <c r="M15" i="16"/>
  <c r="M56" i="16"/>
  <c r="M13" i="16"/>
  <c r="M34" i="16"/>
  <c r="N34" i="16" s="1"/>
  <c r="E34" i="16" s="1"/>
  <c r="M16" i="16"/>
  <c r="M12" i="16"/>
  <c r="N42" i="16"/>
  <c r="E42" i="16" s="1"/>
  <c r="N43" i="16"/>
  <c r="E43" i="16" s="1"/>
  <c r="N57" i="16"/>
  <c r="E57" i="16" s="1"/>
  <c r="L13" i="16"/>
  <c r="N13" i="16" s="1"/>
  <c r="E13" i="16" s="1"/>
  <c r="L14" i="16"/>
  <c r="L52" i="16"/>
  <c r="L55" i="16"/>
  <c r="N55" i="16" s="1"/>
  <c r="E55" i="16" s="1"/>
  <c r="L60" i="16"/>
  <c r="N60" i="16" s="1"/>
  <c r="E60" i="16" s="1"/>
  <c r="L44" i="16"/>
  <c r="L47" i="16"/>
  <c r="L53" i="16"/>
  <c r="N53" i="16" s="1"/>
  <c r="E53" i="16" s="1"/>
  <c r="L54" i="16"/>
  <c r="N54" i="16" s="1"/>
  <c r="E54" i="16" s="1"/>
  <c r="L61" i="16"/>
  <c r="N61" i="16" s="1"/>
  <c r="E61" i="16" s="1"/>
  <c r="L62" i="16"/>
  <c r="N62" i="16" s="1"/>
  <c r="E62" i="16" s="1"/>
  <c r="L36" i="16"/>
  <c r="N36" i="16" s="1"/>
  <c r="E36" i="16" s="1"/>
  <c r="L39" i="16"/>
  <c r="N39" i="16" s="1"/>
  <c r="E39" i="16" s="1"/>
  <c r="L45" i="16"/>
  <c r="L46" i="16"/>
  <c r="L59" i="16"/>
  <c r="N59" i="16" s="1"/>
  <c r="E59" i="16" s="1"/>
  <c r="L28" i="16"/>
  <c r="N28" i="16" s="1"/>
  <c r="E28" i="16" s="1"/>
  <c r="L31" i="16"/>
  <c r="N31" i="16" s="1"/>
  <c r="E31" i="16" s="1"/>
  <c r="L37" i="16"/>
  <c r="N37" i="16" s="1"/>
  <c r="E37" i="16" s="1"/>
  <c r="L38" i="16"/>
  <c r="N38" i="16" s="1"/>
  <c r="E38" i="16" s="1"/>
  <c r="L20" i="16"/>
  <c r="N20" i="16" s="1"/>
  <c r="E20" i="16" s="1"/>
  <c r="L23" i="16"/>
  <c r="L29" i="16"/>
  <c r="L30" i="16"/>
  <c r="L12" i="16"/>
  <c r="L15" i="16"/>
  <c r="L21" i="16"/>
  <c r="N21" i="16" s="1"/>
  <c r="E21" i="16" s="1"/>
  <c r="L22" i="16"/>
  <c r="N22" i="16" s="1"/>
  <c r="E22" i="16" s="1"/>
  <c r="L17" i="16"/>
  <c r="N17" i="16" s="1"/>
  <c r="E17" i="16" s="1"/>
  <c r="M50" i="16"/>
  <c r="L11" i="16"/>
  <c r="L10" i="16"/>
  <c r="M24" i="16"/>
  <c r="N24" i="16" s="1"/>
  <c r="E24" i="16" s="1"/>
  <c r="L25" i="16"/>
  <c r="N25" i="16" s="1"/>
  <c r="E25" i="16" s="1"/>
  <c r="M23" i="16"/>
  <c r="M33" i="16"/>
  <c r="M48" i="16"/>
  <c r="N48" i="16" s="1"/>
  <c r="E48" i="16" s="1"/>
  <c r="N58" i="16"/>
  <c r="E58" i="16" s="1"/>
  <c r="M35" i="16"/>
  <c r="M19" i="16"/>
  <c r="N19" i="16" s="1"/>
  <c r="E19" i="16" s="1"/>
  <c r="M11" i="16"/>
  <c r="M52" i="16"/>
  <c r="M60" i="16"/>
  <c r="M44" i="16"/>
  <c r="M53" i="16"/>
  <c r="M54" i="16"/>
  <c r="M61" i="16"/>
  <c r="M62" i="16"/>
  <c r="M36" i="16"/>
  <c r="M45" i="16"/>
  <c r="M46" i="16"/>
  <c r="M51" i="16"/>
  <c r="N51" i="16" s="1"/>
  <c r="E51" i="16" s="1"/>
  <c r="M59" i="16"/>
  <c r="M28" i="16"/>
  <c r="M37" i="16"/>
  <c r="M38" i="16"/>
  <c r="M43" i="16"/>
  <c r="M20" i="16"/>
  <c r="M29" i="16"/>
  <c r="M30" i="16"/>
  <c r="L27" i="16"/>
  <c r="N27" i="16" s="1"/>
  <c r="E27" i="16" s="1"/>
  <c r="M17" i="16"/>
  <c r="M32" i="16"/>
  <c r="M47" i="16"/>
  <c r="M18" i="16"/>
  <c r="L32" i="16"/>
  <c r="N32" i="16" s="1"/>
  <c r="E32" i="16" s="1"/>
  <c r="L16" i="16"/>
  <c r="N16" i="16" s="1"/>
  <c r="E16" i="16" s="1"/>
  <c r="M26" i="16"/>
  <c r="N26" i="16" s="1"/>
  <c r="E26" i="16" s="1"/>
  <c r="L33" i="16"/>
  <c r="M31" i="16"/>
  <c r="L35" i="16"/>
  <c r="N35" i="16" s="1"/>
  <c r="E35" i="16" s="1"/>
  <c r="L50" i="16"/>
  <c r="N50" i="16" s="1"/>
  <c r="E50" i="16" s="1"/>
  <c r="M14" i="16"/>
  <c r="M55" i="16"/>
  <c r="N52" i="15"/>
  <c r="E52" i="15" s="1"/>
  <c r="N38" i="15"/>
  <c r="E38" i="15" s="1"/>
  <c r="N51" i="15"/>
  <c r="E51" i="15" s="1"/>
  <c r="N37" i="15"/>
  <c r="E37" i="15" s="1"/>
  <c r="N27" i="15"/>
  <c r="E27" i="15" s="1"/>
  <c r="N40" i="15"/>
  <c r="E40" i="15" s="1"/>
  <c r="N12" i="15"/>
  <c r="E12" i="15" s="1"/>
  <c r="N39" i="15"/>
  <c r="E39" i="15" s="1"/>
  <c r="N24" i="15"/>
  <c r="E24" i="15" s="1"/>
  <c r="N23" i="15"/>
  <c r="E23" i="15" s="1"/>
  <c r="N15" i="15"/>
  <c r="E15" i="15" s="1"/>
  <c r="N13" i="15"/>
  <c r="E13" i="15" s="1"/>
  <c r="N57" i="15"/>
  <c r="E57" i="15" s="1"/>
  <c r="N34" i="15"/>
  <c r="E34" i="15" s="1"/>
  <c r="L62" i="15"/>
  <c r="N62" i="15" s="1"/>
  <c r="E62" i="15" s="1"/>
  <c r="L61" i="15"/>
  <c r="N61" i="15" s="1"/>
  <c r="E61" i="15" s="1"/>
  <c r="L53" i="15"/>
  <c r="N53" i="15" s="1"/>
  <c r="E53" i="15" s="1"/>
  <c r="L50" i="15"/>
  <c r="N50" i="15" s="1"/>
  <c r="E50" i="15" s="1"/>
  <c r="L49" i="15"/>
  <c r="N49" i="15" s="1"/>
  <c r="E49" i="15" s="1"/>
  <c r="L28" i="15"/>
  <c r="N28" i="15" s="1"/>
  <c r="E28" i="15" s="1"/>
  <c r="L11" i="15"/>
  <c r="M47" i="15"/>
  <c r="N47" i="15" s="1"/>
  <c r="E47" i="15" s="1"/>
  <c r="L46" i="15"/>
  <c r="N46" i="15" s="1"/>
  <c r="E46" i="15" s="1"/>
  <c r="M36" i="15"/>
  <c r="L29" i="15"/>
  <c r="N29" i="15" s="1"/>
  <c r="E29" i="15" s="1"/>
  <c r="L26" i="15"/>
  <c r="N26" i="15" s="1"/>
  <c r="E26" i="15" s="1"/>
  <c r="L25" i="15"/>
  <c r="N25" i="15" s="1"/>
  <c r="E25" i="15" s="1"/>
  <c r="M24" i="15"/>
  <c r="L44" i="15"/>
  <c r="N44" i="15" s="1"/>
  <c r="E44" i="15" s="1"/>
  <c r="L22" i="15"/>
  <c r="N22" i="15" s="1"/>
  <c r="E22" i="15" s="1"/>
  <c r="L45" i="15"/>
  <c r="N45" i="15" s="1"/>
  <c r="E45" i="15" s="1"/>
  <c r="L42" i="15"/>
  <c r="N42" i="15" s="1"/>
  <c r="E42" i="15" s="1"/>
  <c r="L41" i="15"/>
  <c r="N41" i="15" s="1"/>
  <c r="E41" i="15" s="1"/>
  <c r="L20" i="15"/>
  <c r="N20" i="15" s="1"/>
  <c r="E20" i="15" s="1"/>
  <c r="L60" i="15"/>
  <c r="N60" i="15" s="1"/>
  <c r="E60" i="15" s="1"/>
  <c r="L21" i="15"/>
  <c r="N21" i="15" s="1"/>
  <c r="E21" i="15" s="1"/>
  <c r="L18" i="15"/>
  <c r="N18" i="15" s="1"/>
  <c r="E18" i="15" s="1"/>
  <c r="L17" i="15"/>
  <c r="N17" i="15" s="1"/>
  <c r="E17" i="15" s="1"/>
  <c r="L10" i="15"/>
  <c r="N10" i="15" s="1"/>
  <c r="L31" i="15"/>
  <c r="N31" i="15" s="1"/>
  <c r="E31" i="15" s="1"/>
  <c r="M11" i="15"/>
  <c r="L58" i="15"/>
  <c r="N58" i="15" s="1"/>
  <c r="E58" i="15" s="1"/>
  <c r="L36" i="15"/>
  <c r="N36" i="15" s="1"/>
  <c r="E36" i="15" s="1"/>
  <c r="B6" i="14"/>
  <c r="B7" i="14"/>
  <c r="E10" i="14"/>
  <c r="G10" i="14"/>
  <c r="I6" i="14" s="1"/>
  <c r="H10" i="14"/>
  <c r="I10" i="14"/>
  <c r="J10" i="14"/>
  <c r="K10" i="14" s="1"/>
  <c r="G11" i="14"/>
  <c r="L11" i="14" s="1"/>
  <c r="H11" i="14"/>
  <c r="I11" i="14"/>
  <c r="J11" i="14" s="1"/>
  <c r="K11" i="14" s="1"/>
  <c r="G12" i="14"/>
  <c r="L12" i="14" s="1"/>
  <c r="H12" i="14"/>
  <c r="I12" i="14" s="1"/>
  <c r="J12" i="14" s="1"/>
  <c r="K12" i="14" s="1"/>
  <c r="G13" i="14"/>
  <c r="L13" i="14" s="1"/>
  <c r="H13" i="14"/>
  <c r="I13" i="14" s="1"/>
  <c r="J13" i="14" s="1"/>
  <c r="K13" i="14" s="1"/>
  <c r="G14" i="14"/>
  <c r="H14" i="14"/>
  <c r="I14" i="14" s="1"/>
  <c r="J14" i="14" s="1"/>
  <c r="K14" i="14" s="1"/>
  <c r="L14" i="14"/>
  <c r="G15" i="14"/>
  <c r="H15" i="14"/>
  <c r="I15" i="14"/>
  <c r="J15" i="14"/>
  <c r="K15" i="14"/>
  <c r="L15" i="14"/>
  <c r="G16" i="14"/>
  <c r="H16" i="14"/>
  <c r="I16" i="14"/>
  <c r="J16" i="14"/>
  <c r="K16" i="14"/>
  <c r="L16" i="14"/>
  <c r="G17" i="14"/>
  <c r="H17" i="14"/>
  <c r="I17" i="14"/>
  <c r="J17" i="14"/>
  <c r="K17" i="14" s="1"/>
  <c r="G18" i="14"/>
  <c r="L18" i="14" s="1"/>
  <c r="H18" i="14"/>
  <c r="I18" i="14"/>
  <c r="J18" i="14"/>
  <c r="K18" i="14" s="1"/>
  <c r="G19" i="14"/>
  <c r="L19" i="14" s="1"/>
  <c r="H19" i="14"/>
  <c r="I19" i="14"/>
  <c r="J19" i="14" s="1"/>
  <c r="K19" i="14" s="1"/>
  <c r="G20" i="14"/>
  <c r="L20" i="14" s="1"/>
  <c r="H20" i="14"/>
  <c r="I20" i="14" s="1"/>
  <c r="J20" i="14" s="1"/>
  <c r="K20" i="14" s="1"/>
  <c r="G21" i="14"/>
  <c r="L21" i="14" s="1"/>
  <c r="H21" i="14"/>
  <c r="I21" i="14" s="1"/>
  <c r="J21" i="14" s="1"/>
  <c r="K21" i="14" s="1"/>
  <c r="G22" i="14"/>
  <c r="H22" i="14"/>
  <c r="I22" i="14" s="1"/>
  <c r="J22" i="14" s="1"/>
  <c r="K22" i="14" s="1"/>
  <c r="L22" i="14"/>
  <c r="G23" i="14"/>
  <c r="H23" i="14"/>
  <c r="I23" i="14"/>
  <c r="J23" i="14"/>
  <c r="K23" i="14" s="1"/>
  <c r="L23" i="14"/>
  <c r="G24" i="14"/>
  <c r="H24" i="14"/>
  <c r="I24" i="14"/>
  <c r="J24" i="14"/>
  <c r="K24" i="14"/>
  <c r="L24" i="14"/>
  <c r="G25" i="14"/>
  <c r="H25" i="14"/>
  <c r="I25" i="14"/>
  <c r="J25" i="14"/>
  <c r="K25" i="14"/>
  <c r="G26" i="14"/>
  <c r="L26" i="14" s="1"/>
  <c r="H26" i="14"/>
  <c r="I26" i="14" s="1"/>
  <c r="J26" i="14" s="1"/>
  <c r="K26" i="14" s="1"/>
  <c r="G27" i="14"/>
  <c r="L27" i="14" s="1"/>
  <c r="H27" i="14"/>
  <c r="I27" i="14"/>
  <c r="J27" i="14" s="1"/>
  <c r="K27" i="14" s="1"/>
  <c r="G28" i="14"/>
  <c r="L28" i="14" s="1"/>
  <c r="H28" i="14"/>
  <c r="I28" i="14" s="1"/>
  <c r="J28" i="14" s="1"/>
  <c r="K28" i="14" s="1"/>
  <c r="G29" i="14"/>
  <c r="H29" i="14"/>
  <c r="I29" i="14" s="1"/>
  <c r="J29" i="14" s="1"/>
  <c r="K29" i="14" s="1"/>
  <c r="L29" i="14"/>
  <c r="G30" i="14"/>
  <c r="H30" i="14"/>
  <c r="I30" i="14" s="1"/>
  <c r="J30" i="14" s="1"/>
  <c r="K30" i="14"/>
  <c r="L30" i="14"/>
  <c r="G31" i="14"/>
  <c r="H31" i="14"/>
  <c r="I31" i="14"/>
  <c r="J31" i="14"/>
  <c r="K31" i="14"/>
  <c r="L31" i="14"/>
  <c r="G32" i="14"/>
  <c r="H32" i="14"/>
  <c r="I32" i="14"/>
  <c r="J32" i="14"/>
  <c r="K32" i="14"/>
  <c r="L32" i="14"/>
  <c r="G33" i="14"/>
  <c r="H33" i="14"/>
  <c r="I33" i="14" s="1"/>
  <c r="J33" i="14" s="1"/>
  <c r="K33" i="14" s="1"/>
  <c r="G34" i="14"/>
  <c r="L34" i="14" s="1"/>
  <c r="H34" i="14"/>
  <c r="I34" i="14"/>
  <c r="J34" i="14"/>
  <c r="K34" i="14" s="1"/>
  <c r="G35" i="14"/>
  <c r="L35" i="14" s="1"/>
  <c r="H35" i="14"/>
  <c r="I35" i="14" s="1"/>
  <c r="J35" i="14" s="1"/>
  <c r="K35" i="14" s="1"/>
  <c r="G36" i="14"/>
  <c r="L36" i="14" s="1"/>
  <c r="H36" i="14"/>
  <c r="I36" i="14" s="1"/>
  <c r="J36" i="14" s="1"/>
  <c r="K36" i="14" s="1"/>
  <c r="G37" i="14"/>
  <c r="H37" i="14"/>
  <c r="I37" i="14" s="1"/>
  <c r="J37" i="14" s="1"/>
  <c r="K37" i="14" s="1"/>
  <c r="L37" i="14"/>
  <c r="G38" i="14"/>
  <c r="H38" i="14"/>
  <c r="I38" i="14" s="1"/>
  <c r="J38" i="14" s="1"/>
  <c r="K38" i="14" s="1"/>
  <c r="L38" i="14"/>
  <c r="G39" i="14"/>
  <c r="H39" i="14"/>
  <c r="I39" i="14"/>
  <c r="J39" i="14"/>
  <c r="K39" i="14" s="1"/>
  <c r="L39" i="14"/>
  <c r="G40" i="14"/>
  <c r="H40" i="14"/>
  <c r="I40" i="14"/>
  <c r="J40" i="14" s="1"/>
  <c r="K40" i="14" s="1"/>
  <c r="L40" i="14"/>
  <c r="G41" i="14"/>
  <c r="H41" i="14"/>
  <c r="I41" i="14"/>
  <c r="J41" i="14"/>
  <c r="K41" i="14"/>
  <c r="G42" i="14"/>
  <c r="L42" i="14" s="1"/>
  <c r="H42" i="14"/>
  <c r="I42" i="14" s="1"/>
  <c r="J42" i="14" s="1"/>
  <c r="K42" i="14" s="1"/>
  <c r="G43" i="14"/>
  <c r="L43" i="14" s="1"/>
  <c r="H43" i="14"/>
  <c r="I43" i="14"/>
  <c r="J43" i="14" s="1"/>
  <c r="K43" i="14" s="1"/>
  <c r="G44" i="14"/>
  <c r="L44" i="14" s="1"/>
  <c r="H44" i="14"/>
  <c r="I44" i="14" s="1"/>
  <c r="J44" i="14" s="1"/>
  <c r="K44" i="14" s="1"/>
  <c r="G45" i="14"/>
  <c r="L45" i="14" s="1"/>
  <c r="H45" i="14"/>
  <c r="I45" i="14" s="1"/>
  <c r="J45" i="14" s="1"/>
  <c r="K45" i="14" s="1"/>
  <c r="G46" i="14"/>
  <c r="H46" i="14"/>
  <c r="I46" i="14" s="1"/>
  <c r="J46" i="14" s="1"/>
  <c r="K46" i="14"/>
  <c r="L46" i="14"/>
  <c r="G47" i="14"/>
  <c r="H47" i="14"/>
  <c r="I47" i="14"/>
  <c r="J47" i="14"/>
  <c r="K47" i="14"/>
  <c r="L47" i="14"/>
  <c r="G48" i="14"/>
  <c r="H48" i="14"/>
  <c r="I48" i="14"/>
  <c r="J48" i="14"/>
  <c r="K48" i="14"/>
  <c r="L48" i="14"/>
  <c r="G49" i="14"/>
  <c r="H49" i="14"/>
  <c r="I49" i="14" s="1"/>
  <c r="J49" i="14" s="1"/>
  <c r="K49" i="14" s="1"/>
  <c r="G50" i="14"/>
  <c r="L50" i="14" s="1"/>
  <c r="H50" i="14"/>
  <c r="I50" i="14"/>
  <c r="J50" i="14" s="1"/>
  <c r="K50" i="14" s="1"/>
  <c r="G51" i="14"/>
  <c r="L51" i="14" s="1"/>
  <c r="H51" i="14"/>
  <c r="I51" i="14"/>
  <c r="J51" i="14" s="1"/>
  <c r="K51" i="14" s="1"/>
  <c r="G52" i="14"/>
  <c r="L52" i="14" s="1"/>
  <c r="H52" i="14"/>
  <c r="I52" i="14" s="1"/>
  <c r="J52" i="14" s="1"/>
  <c r="K52" i="14" s="1"/>
  <c r="G53" i="14"/>
  <c r="H53" i="14"/>
  <c r="I53" i="14" s="1"/>
  <c r="J53" i="14" s="1"/>
  <c r="K53" i="14" s="1"/>
  <c r="L53" i="14"/>
  <c r="G54" i="14"/>
  <c r="H54" i="14"/>
  <c r="I54" i="14" s="1"/>
  <c r="J54" i="14" s="1"/>
  <c r="K54" i="14"/>
  <c r="L54" i="14"/>
  <c r="G55" i="14"/>
  <c r="H55" i="14"/>
  <c r="I55" i="14"/>
  <c r="J55" i="14"/>
  <c r="K55" i="14"/>
  <c r="L55" i="14"/>
  <c r="G56" i="14"/>
  <c r="H56" i="14"/>
  <c r="I56" i="14"/>
  <c r="J56" i="14" s="1"/>
  <c r="K56" i="14" s="1"/>
  <c r="L56" i="14"/>
  <c r="G57" i="14"/>
  <c r="H57" i="14"/>
  <c r="I57" i="14"/>
  <c r="J57" i="14" s="1"/>
  <c r="K57" i="14" s="1"/>
  <c r="G58" i="14"/>
  <c r="L58" i="14" s="1"/>
  <c r="H58" i="14"/>
  <c r="I58" i="14"/>
  <c r="J58" i="14"/>
  <c r="K58" i="14" s="1"/>
  <c r="G59" i="14"/>
  <c r="L59" i="14" s="1"/>
  <c r="H59" i="14"/>
  <c r="I59" i="14"/>
  <c r="J59" i="14" s="1"/>
  <c r="K59" i="14" s="1"/>
  <c r="G60" i="14"/>
  <c r="L60" i="14" s="1"/>
  <c r="H60" i="14"/>
  <c r="I60" i="14" s="1"/>
  <c r="J60" i="14" s="1"/>
  <c r="K60" i="14" s="1"/>
  <c r="G61" i="14"/>
  <c r="L61" i="14" s="1"/>
  <c r="H61" i="14"/>
  <c r="I61" i="14" s="1"/>
  <c r="J61" i="14" s="1"/>
  <c r="K61" i="14" s="1"/>
  <c r="G62" i="14"/>
  <c r="H62" i="14"/>
  <c r="I62" i="14" s="1"/>
  <c r="J62" i="14" s="1"/>
  <c r="K62" i="14"/>
  <c r="L62" i="14"/>
  <c r="N52" i="16" l="1"/>
  <c r="E52" i="16" s="1"/>
  <c r="N15" i="16"/>
  <c r="E15" i="16" s="1"/>
  <c r="N14" i="16"/>
  <c r="E14" i="16" s="1"/>
  <c r="N12" i="16"/>
  <c r="E12" i="16" s="1"/>
  <c r="N10" i="16"/>
  <c r="N30" i="16"/>
  <c r="E30" i="16" s="1"/>
  <c r="N18" i="16"/>
  <c r="E18" i="16" s="1"/>
  <c r="N11" i="16"/>
  <c r="E11" i="16" s="1"/>
  <c r="N29" i="16"/>
  <c r="E29" i="16" s="1"/>
  <c r="N46" i="16"/>
  <c r="E46" i="16" s="1"/>
  <c r="N47" i="16"/>
  <c r="E47" i="16" s="1"/>
  <c r="N33" i="16"/>
  <c r="E33" i="16" s="1"/>
  <c r="N23" i="16"/>
  <c r="E23" i="16" s="1"/>
  <c r="N45" i="16"/>
  <c r="E45" i="16" s="1"/>
  <c r="N44" i="16"/>
  <c r="E44" i="16" s="1"/>
  <c r="N11" i="15"/>
  <c r="E11" i="15" s="1"/>
  <c r="M57" i="14"/>
  <c r="M28" i="14"/>
  <c r="N28" i="14" s="1"/>
  <c r="E28" i="14" s="1"/>
  <c r="M22" i="14"/>
  <c r="N22" i="14" s="1"/>
  <c r="E22" i="14" s="1"/>
  <c r="M50" i="14"/>
  <c r="N50" i="14" s="1"/>
  <c r="E50" i="14" s="1"/>
  <c r="M62" i="14"/>
  <c r="N62" i="14" s="1"/>
  <c r="E62" i="14" s="1"/>
  <c r="M21" i="14"/>
  <c r="N21" i="14" s="1"/>
  <c r="E21" i="14" s="1"/>
  <c r="M38" i="14"/>
  <c r="N38" i="14" s="1"/>
  <c r="E38" i="14" s="1"/>
  <c r="M45" i="14"/>
  <c r="N45" i="14" s="1"/>
  <c r="E45" i="14" s="1"/>
  <c r="N59" i="14"/>
  <c r="E59" i="14" s="1"/>
  <c r="M46" i="14"/>
  <c r="N46" i="14" s="1"/>
  <c r="E46" i="14" s="1"/>
  <c r="M56" i="14"/>
  <c r="N56" i="14" s="1"/>
  <c r="E56" i="14" s="1"/>
  <c r="M49" i="14"/>
  <c r="M33" i="14"/>
  <c r="M47" i="14"/>
  <c r="M42" i="14"/>
  <c r="M40" i="14"/>
  <c r="N40" i="14" s="1"/>
  <c r="E40" i="14" s="1"/>
  <c r="M26" i="14"/>
  <c r="N26" i="14" s="1"/>
  <c r="E26" i="14" s="1"/>
  <c r="M17" i="14"/>
  <c r="M41" i="14"/>
  <c r="N11" i="14"/>
  <c r="E11" i="14" s="1"/>
  <c r="M48" i="14"/>
  <c r="N48" i="14" s="1"/>
  <c r="E48" i="14" s="1"/>
  <c r="M58" i="14"/>
  <c r="M27" i="14"/>
  <c r="N27" i="14" s="1"/>
  <c r="E27" i="14" s="1"/>
  <c r="M25" i="14"/>
  <c r="N16" i="14"/>
  <c r="E16" i="14" s="1"/>
  <c r="M32" i="14"/>
  <c r="N32" i="14" s="1"/>
  <c r="E32" i="14" s="1"/>
  <c r="L17" i="14"/>
  <c r="N17" i="14" s="1"/>
  <c r="E17" i="14" s="1"/>
  <c r="L25" i="14"/>
  <c r="N25" i="14" s="1"/>
  <c r="E25" i="14" s="1"/>
  <c r="L33" i="14"/>
  <c r="N33" i="14" s="1"/>
  <c r="E33" i="14" s="1"/>
  <c r="L41" i="14"/>
  <c r="N41" i="14" s="1"/>
  <c r="E41" i="14" s="1"/>
  <c r="L49" i="14"/>
  <c r="L57" i="14"/>
  <c r="M24" i="14"/>
  <c r="N24" i="14" s="1"/>
  <c r="E24" i="14" s="1"/>
  <c r="M34" i="14"/>
  <c r="N34" i="14" s="1"/>
  <c r="E34" i="14" s="1"/>
  <c r="M51" i="14"/>
  <c r="N51" i="14" s="1"/>
  <c r="E51" i="14" s="1"/>
  <c r="M16" i="14"/>
  <c r="N58" i="14"/>
  <c r="E58" i="14" s="1"/>
  <c r="M43" i="14"/>
  <c r="N43" i="14" s="1"/>
  <c r="E43" i="14" s="1"/>
  <c r="N19" i="14"/>
  <c r="E19" i="14" s="1"/>
  <c r="M18" i="14"/>
  <c r="N18" i="14" s="1"/>
  <c r="E18" i="14" s="1"/>
  <c r="I7" i="14"/>
  <c r="M10" i="14"/>
  <c r="M59" i="14"/>
  <c r="M19" i="14"/>
  <c r="M11" i="14"/>
  <c r="N47" i="14"/>
  <c r="E47" i="14" s="1"/>
  <c r="N42" i="14"/>
  <c r="E42" i="14" s="1"/>
  <c r="L10" i="14"/>
  <c r="N10" i="14" s="1"/>
  <c r="B6" i="13"/>
  <c r="B7" i="13"/>
  <c r="E10" i="13"/>
  <c r="G10" i="13"/>
  <c r="H10" i="13"/>
  <c r="I10" i="13"/>
  <c r="J10" i="13" s="1"/>
  <c r="K10" i="13" s="1"/>
  <c r="G11" i="13"/>
  <c r="H11" i="13"/>
  <c r="I11" i="13" s="1"/>
  <c r="J11" i="13" s="1"/>
  <c r="K11" i="13" s="1"/>
  <c r="G12" i="13"/>
  <c r="H12" i="13"/>
  <c r="I12" i="13" s="1"/>
  <c r="J12" i="13" s="1"/>
  <c r="K12" i="13" s="1"/>
  <c r="G13" i="13"/>
  <c r="H13" i="13"/>
  <c r="I13" i="13"/>
  <c r="J13" i="13"/>
  <c r="K13" i="13"/>
  <c r="G14" i="13"/>
  <c r="H14" i="13"/>
  <c r="I14" i="13"/>
  <c r="J14" i="13"/>
  <c r="K14" i="13"/>
  <c r="G15" i="13"/>
  <c r="H15" i="13"/>
  <c r="I15" i="13"/>
  <c r="J15" i="13"/>
  <c r="K15" i="13" s="1"/>
  <c r="G16" i="13"/>
  <c r="H16" i="13"/>
  <c r="I16" i="13"/>
  <c r="J16" i="13" s="1"/>
  <c r="K16" i="13" s="1"/>
  <c r="G17" i="13"/>
  <c r="H17" i="13"/>
  <c r="I17" i="13"/>
  <c r="J17" i="13"/>
  <c r="K17" i="13" s="1"/>
  <c r="G18" i="13"/>
  <c r="H18" i="13"/>
  <c r="I18" i="13" s="1"/>
  <c r="J18" i="13" s="1"/>
  <c r="K18" i="13" s="1"/>
  <c r="G19" i="13"/>
  <c r="H19" i="13"/>
  <c r="I19" i="13" s="1"/>
  <c r="J19" i="13" s="1"/>
  <c r="K19" i="13" s="1"/>
  <c r="G20" i="13"/>
  <c r="H20" i="13"/>
  <c r="I20" i="13" s="1"/>
  <c r="J20" i="13" s="1"/>
  <c r="K20" i="13" s="1"/>
  <c r="G21" i="13"/>
  <c r="H21" i="13"/>
  <c r="I21" i="13"/>
  <c r="J21" i="13"/>
  <c r="K21" i="13"/>
  <c r="G22" i="13"/>
  <c r="H22" i="13"/>
  <c r="I22" i="13"/>
  <c r="J22" i="13"/>
  <c r="K22" i="13"/>
  <c r="G23" i="13"/>
  <c r="H23" i="13"/>
  <c r="I23" i="13"/>
  <c r="J23" i="13"/>
  <c r="K23" i="13"/>
  <c r="G24" i="13"/>
  <c r="H24" i="13"/>
  <c r="I24" i="13"/>
  <c r="J24" i="13"/>
  <c r="K24" i="13"/>
  <c r="G25" i="13"/>
  <c r="H25" i="13"/>
  <c r="I25" i="13"/>
  <c r="J25" i="13" s="1"/>
  <c r="K25" i="13" s="1"/>
  <c r="G26" i="13"/>
  <c r="H26" i="13"/>
  <c r="I26" i="13"/>
  <c r="J26" i="13" s="1"/>
  <c r="K26" i="13" s="1"/>
  <c r="G27" i="13"/>
  <c r="H27" i="13"/>
  <c r="I27" i="13" s="1"/>
  <c r="J27" i="13" s="1"/>
  <c r="K27" i="13" s="1"/>
  <c r="G28" i="13"/>
  <c r="H28" i="13"/>
  <c r="I28" i="13" s="1"/>
  <c r="J28" i="13" s="1"/>
  <c r="K28" i="13" s="1"/>
  <c r="G29" i="13"/>
  <c r="H29" i="13"/>
  <c r="I29" i="13"/>
  <c r="J29" i="13"/>
  <c r="K29" i="13"/>
  <c r="G30" i="13"/>
  <c r="H30" i="13"/>
  <c r="I30" i="13"/>
  <c r="J30" i="13"/>
  <c r="K30" i="13"/>
  <c r="G31" i="13"/>
  <c r="H31" i="13"/>
  <c r="I31" i="13"/>
  <c r="J31" i="13"/>
  <c r="K31" i="13" s="1"/>
  <c r="G32" i="13"/>
  <c r="H32" i="13"/>
  <c r="I32" i="13"/>
  <c r="J32" i="13"/>
  <c r="K32" i="13"/>
  <c r="G33" i="13"/>
  <c r="H33" i="13"/>
  <c r="I33" i="13"/>
  <c r="J33" i="13"/>
  <c r="K33" i="13" s="1"/>
  <c r="G34" i="13"/>
  <c r="H34" i="13"/>
  <c r="I34" i="13"/>
  <c r="J34" i="13" s="1"/>
  <c r="K34" i="13" s="1"/>
  <c r="G35" i="13"/>
  <c r="H35" i="13"/>
  <c r="I35" i="13" s="1"/>
  <c r="J35" i="13" s="1"/>
  <c r="K35" i="13" s="1"/>
  <c r="G36" i="13"/>
  <c r="H36" i="13"/>
  <c r="I36" i="13" s="1"/>
  <c r="J36" i="13" s="1"/>
  <c r="K36" i="13" s="1"/>
  <c r="G37" i="13"/>
  <c r="H37" i="13"/>
  <c r="I37" i="13"/>
  <c r="J37" i="13"/>
  <c r="K37" i="13"/>
  <c r="G38" i="13"/>
  <c r="H38" i="13"/>
  <c r="I38" i="13"/>
  <c r="J38" i="13"/>
  <c r="K38" i="13"/>
  <c r="G39" i="13"/>
  <c r="H39" i="13"/>
  <c r="I39" i="13"/>
  <c r="J39" i="13"/>
  <c r="K39" i="13"/>
  <c r="G40" i="13"/>
  <c r="H40" i="13"/>
  <c r="I40" i="13"/>
  <c r="J40" i="13"/>
  <c r="K40" i="13"/>
  <c r="G41" i="13"/>
  <c r="H41" i="13"/>
  <c r="I41" i="13"/>
  <c r="J41" i="13"/>
  <c r="K41" i="13" s="1"/>
  <c r="G42" i="13"/>
  <c r="H42" i="13"/>
  <c r="I42" i="13"/>
  <c r="J42" i="13" s="1"/>
  <c r="K42" i="13" s="1"/>
  <c r="G43" i="13"/>
  <c r="H43" i="13"/>
  <c r="I43" i="13" s="1"/>
  <c r="J43" i="13" s="1"/>
  <c r="K43" i="13" s="1"/>
  <c r="G44" i="13"/>
  <c r="H44" i="13"/>
  <c r="I44" i="13" s="1"/>
  <c r="J44" i="13" s="1"/>
  <c r="K44" i="13" s="1"/>
  <c r="G45" i="13"/>
  <c r="H45" i="13"/>
  <c r="I45" i="13"/>
  <c r="J45" i="13"/>
  <c r="K45" i="13"/>
  <c r="G46" i="13"/>
  <c r="H46" i="13"/>
  <c r="I46" i="13"/>
  <c r="J46" i="13"/>
  <c r="K46" i="13"/>
  <c r="G47" i="13"/>
  <c r="H47" i="13"/>
  <c r="I47" i="13"/>
  <c r="J47" i="13"/>
  <c r="K47" i="13"/>
  <c r="G48" i="13"/>
  <c r="H48" i="13"/>
  <c r="I48" i="13"/>
  <c r="J48" i="13"/>
  <c r="K48" i="13"/>
  <c r="G49" i="13"/>
  <c r="H49" i="13"/>
  <c r="I49" i="13" s="1"/>
  <c r="J49" i="13" s="1"/>
  <c r="K49" i="13" s="1"/>
  <c r="G50" i="13"/>
  <c r="H50" i="13"/>
  <c r="I50" i="13"/>
  <c r="J50" i="13" s="1"/>
  <c r="K50" i="13" s="1"/>
  <c r="G51" i="13"/>
  <c r="H51" i="13"/>
  <c r="I51" i="13" s="1"/>
  <c r="J51" i="13" s="1"/>
  <c r="K51" i="13" s="1"/>
  <c r="G52" i="13"/>
  <c r="H52" i="13"/>
  <c r="I52" i="13" s="1"/>
  <c r="J52" i="13" s="1"/>
  <c r="K52" i="13" s="1"/>
  <c r="G53" i="13"/>
  <c r="H53" i="13"/>
  <c r="I53" i="13"/>
  <c r="J53" i="13"/>
  <c r="K53" i="13"/>
  <c r="G54" i="13"/>
  <c r="H54" i="13"/>
  <c r="I54" i="13"/>
  <c r="J54" i="13"/>
  <c r="K54" i="13"/>
  <c r="G55" i="13"/>
  <c r="H55" i="13"/>
  <c r="I55" i="13"/>
  <c r="J55" i="13"/>
  <c r="K55" i="13"/>
  <c r="G56" i="13"/>
  <c r="H56" i="13"/>
  <c r="I56" i="13"/>
  <c r="J56" i="13"/>
  <c r="K56" i="13" s="1"/>
  <c r="G57" i="13"/>
  <c r="H57" i="13"/>
  <c r="I57" i="13"/>
  <c r="J57" i="13"/>
  <c r="K57" i="13" s="1"/>
  <c r="G58" i="13"/>
  <c r="H58" i="13"/>
  <c r="I58" i="13" s="1"/>
  <c r="J58" i="13" s="1"/>
  <c r="K58" i="13" s="1"/>
  <c r="G59" i="13"/>
  <c r="H59" i="13"/>
  <c r="I59" i="13" s="1"/>
  <c r="J59" i="13" s="1"/>
  <c r="K59" i="13" s="1"/>
  <c r="G60" i="13"/>
  <c r="H60" i="13"/>
  <c r="I60" i="13" s="1"/>
  <c r="J60" i="13" s="1"/>
  <c r="K60" i="13" s="1"/>
  <c r="G61" i="13"/>
  <c r="H61" i="13"/>
  <c r="I61" i="13"/>
  <c r="J61" i="13"/>
  <c r="K61" i="13"/>
  <c r="G62" i="13"/>
  <c r="H62" i="13"/>
  <c r="I62" i="13"/>
  <c r="J62" i="13"/>
  <c r="K62" i="13"/>
  <c r="N57" i="14" l="1"/>
  <c r="E57" i="14" s="1"/>
  <c r="M13" i="14"/>
  <c r="N13" i="14" s="1"/>
  <c r="E13" i="14" s="1"/>
  <c r="M52" i="14"/>
  <c r="N52" i="14" s="1"/>
  <c r="E52" i="14" s="1"/>
  <c r="M14" i="14"/>
  <c r="N14" i="14" s="1"/>
  <c r="E14" i="14" s="1"/>
  <c r="M15" i="14"/>
  <c r="N15" i="14" s="1"/>
  <c r="E15" i="14" s="1"/>
  <c r="M31" i="14"/>
  <c r="N31" i="14" s="1"/>
  <c r="E31" i="14" s="1"/>
  <c r="M44" i="14"/>
  <c r="N44" i="14" s="1"/>
  <c r="E44" i="14" s="1"/>
  <c r="M61" i="14"/>
  <c r="N61" i="14" s="1"/>
  <c r="E61" i="14" s="1"/>
  <c r="M55" i="14"/>
  <c r="N55" i="14" s="1"/>
  <c r="E55" i="14" s="1"/>
  <c r="M30" i="14"/>
  <c r="N30" i="14" s="1"/>
  <c r="E30" i="14" s="1"/>
  <c r="M36" i="14"/>
  <c r="N36" i="14" s="1"/>
  <c r="E36" i="14" s="1"/>
  <c r="M53" i="14"/>
  <c r="N53" i="14" s="1"/>
  <c r="E53" i="14" s="1"/>
  <c r="M20" i="14"/>
  <c r="N20" i="14" s="1"/>
  <c r="E20" i="14" s="1"/>
  <c r="M37" i="14"/>
  <c r="N37" i="14" s="1"/>
  <c r="E37" i="14" s="1"/>
  <c r="M54" i="14"/>
  <c r="N54" i="14" s="1"/>
  <c r="E54" i="14" s="1"/>
  <c r="M60" i="14"/>
  <c r="N60" i="14" s="1"/>
  <c r="E60" i="14" s="1"/>
  <c r="N49" i="14"/>
  <c r="E49" i="14" s="1"/>
  <c r="M12" i="14"/>
  <c r="N12" i="14" s="1"/>
  <c r="E12" i="14" s="1"/>
  <c r="M35" i="14"/>
  <c r="N35" i="14" s="1"/>
  <c r="E35" i="14" s="1"/>
  <c r="M23" i="14"/>
  <c r="N23" i="14" s="1"/>
  <c r="E23" i="14" s="1"/>
  <c r="M39" i="14"/>
  <c r="N39" i="14" s="1"/>
  <c r="E39" i="14" s="1"/>
  <c r="M29" i="14"/>
  <c r="N29" i="14" s="1"/>
  <c r="E29" i="14" s="1"/>
  <c r="M25" i="13"/>
  <c r="M49" i="13"/>
  <c r="I7" i="13"/>
  <c r="M10" i="13"/>
  <c r="M50" i="13"/>
  <c r="M19" i="13"/>
  <c r="L12" i="13"/>
  <c r="I6" i="13"/>
  <c r="L43" i="13" s="1"/>
  <c r="L18" i="13"/>
  <c r="M17" i="13"/>
  <c r="L16" i="13"/>
  <c r="L19" i="13"/>
  <c r="N19" i="13" s="1"/>
  <c r="E19" i="13" s="1"/>
  <c r="L17" i="13"/>
  <c r="L34" i="13"/>
  <c r="L57" i="13"/>
  <c r="M35" i="13"/>
  <c r="L28" i="13"/>
  <c r="L51" i="13"/>
  <c r="M34" i="13"/>
  <c r="L27" i="13"/>
  <c r="L25" i="13"/>
  <c r="L52" i="13"/>
  <c r="L48" i="13"/>
  <c r="M42" i="13"/>
  <c r="L35" i="13"/>
  <c r="N35" i="13" s="1"/>
  <c r="E35" i="13" s="1"/>
  <c r="L33" i="13"/>
  <c r="B6" i="12"/>
  <c r="B7" i="12"/>
  <c r="E10" i="12"/>
  <c r="G10" i="12"/>
  <c r="I6" i="12" s="1"/>
  <c r="L38" i="12" s="1"/>
  <c r="H10" i="12"/>
  <c r="I10" i="12"/>
  <c r="J10" i="12" s="1"/>
  <c r="K10" i="12" s="1"/>
  <c r="G11" i="12"/>
  <c r="L11" i="12" s="1"/>
  <c r="H11" i="12"/>
  <c r="I11" i="12" s="1"/>
  <c r="J11" i="12" s="1"/>
  <c r="K11" i="12" s="1"/>
  <c r="G12" i="12"/>
  <c r="H12" i="12"/>
  <c r="I12" i="12" s="1"/>
  <c r="J12" i="12" s="1"/>
  <c r="K12" i="12" s="1"/>
  <c r="G13" i="12"/>
  <c r="H13" i="12"/>
  <c r="I13" i="12" s="1"/>
  <c r="J13" i="12" s="1"/>
  <c r="K13" i="12" s="1"/>
  <c r="G14" i="12"/>
  <c r="H14" i="12"/>
  <c r="I14" i="12"/>
  <c r="J14" i="12"/>
  <c r="K14" i="12"/>
  <c r="G15" i="12"/>
  <c r="H15" i="12"/>
  <c r="I15" i="12"/>
  <c r="J15" i="12"/>
  <c r="K15" i="12"/>
  <c r="G16" i="12"/>
  <c r="H16" i="12"/>
  <c r="I16" i="12"/>
  <c r="J16" i="12"/>
  <c r="K16" i="12"/>
  <c r="G17" i="12"/>
  <c r="L17" i="12" s="1"/>
  <c r="H17" i="12"/>
  <c r="I17" i="12"/>
  <c r="J17" i="12"/>
  <c r="K17" i="12" s="1"/>
  <c r="G18" i="12"/>
  <c r="H18" i="12"/>
  <c r="I18" i="12"/>
  <c r="J18" i="12" s="1"/>
  <c r="K18" i="12" s="1"/>
  <c r="G19" i="12"/>
  <c r="L19" i="12" s="1"/>
  <c r="H19" i="12"/>
  <c r="I19" i="12" s="1"/>
  <c r="J19" i="12" s="1"/>
  <c r="K19" i="12" s="1"/>
  <c r="G20" i="12"/>
  <c r="H20" i="12"/>
  <c r="I20" i="12" s="1"/>
  <c r="J20" i="12" s="1"/>
  <c r="K20" i="12" s="1"/>
  <c r="G21" i="12"/>
  <c r="H21" i="12"/>
  <c r="I21" i="12" s="1"/>
  <c r="J21" i="12" s="1"/>
  <c r="K21" i="12" s="1"/>
  <c r="G22" i="12"/>
  <c r="H22" i="12"/>
  <c r="I22" i="12"/>
  <c r="J22" i="12"/>
  <c r="K22" i="12"/>
  <c r="G23" i="12"/>
  <c r="H23" i="12"/>
  <c r="I23" i="12"/>
  <c r="J23" i="12"/>
  <c r="K23" i="12"/>
  <c r="G24" i="12"/>
  <c r="H24" i="12"/>
  <c r="I24" i="12"/>
  <c r="J24" i="12"/>
  <c r="K24" i="12"/>
  <c r="G25" i="12"/>
  <c r="L25" i="12" s="1"/>
  <c r="H25" i="12"/>
  <c r="I25" i="12"/>
  <c r="J25" i="12"/>
  <c r="K25" i="12" s="1"/>
  <c r="G26" i="12"/>
  <c r="H26" i="12"/>
  <c r="I26" i="12"/>
  <c r="J26" i="12" s="1"/>
  <c r="K26" i="12" s="1"/>
  <c r="G27" i="12"/>
  <c r="L27" i="12" s="1"/>
  <c r="H27" i="12"/>
  <c r="I27" i="12" s="1"/>
  <c r="J27" i="12" s="1"/>
  <c r="K27" i="12" s="1"/>
  <c r="G28" i="12"/>
  <c r="H28" i="12"/>
  <c r="I28" i="12" s="1"/>
  <c r="J28" i="12" s="1"/>
  <c r="K28" i="12" s="1"/>
  <c r="G29" i="12"/>
  <c r="H29" i="12"/>
  <c r="I29" i="12" s="1"/>
  <c r="J29" i="12" s="1"/>
  <c r="K29" i="12" s="1"/>
  <c r="G30" i="12"/>
  <c r="H30" i="12"/>
  <c r="I30" i="12"/>
  <c r="J30" i="12"/>
  <c r="K30" i="12"/>
  <c r="L30" i="12"/>
  <c r="G31" i="12"/>
  <c r="H31" i="12"/>
  <c r="I31" i="12"/>
  <c r="J31" i="12"/>
  <c r="K31" i="12"/>
  <c r="L31" i="12"/>
  <c r="G32" i="12"/>
  <c r="L32" i="12" s="1"/>
  <c r="H32" i="12"/>
  <c r="I32" i="12"/>
  <c r="J32" i="12"/>
  <c r="K32" i="12" s="1"/>
  <c r="G33" i="12"/>
  <c r="H33" i="12"/>
  <c r="I33" i="12"/>
  <c r="J33" i="12"/>
  <c r="K33" i="12" s="1"/>
  <c r="G34" i="12"/>
  <c r="L34" i="12" s="1"/>
  <c r="H34" i="12"/>
  <c r="I34" i="12"/>
  <c r="J34" i="12" s="1"/>
  <c r="K34" i="12" s="1"/>
  <c r="G35" i="12"/>
  <c r="H35" i="12"/>
  <c r="I35" i="12" s="1"/>
  <c r="J35" i="12" s="1"/>
  <c r="K35" i="12" s="1"/>
  <c r="G36" i="12"/>
  <c r="L36" i="12" s="1"/>
  <c r="H36" i="12"/>
  <c r="I36" i="12" s="1"/>
  <c r="J36" i="12" s="1"/>
  <c r="K36" i="12" s="1"/>
  <c r="G37" i="12"/>
  <c r="H37" i="12"/>
  <c r="I37" i="12" s="1"/>
  <c r="J37" i="12" s="1"/>
  <c r="K37" i="12" s="1"/>
  <c r="G38" i="12"/>
  <c r="H38" i="12"/>
  <c r="I38" i="12"/>
  <c r="J38" i="12"/>
  <c r="K38" i="12"/>
  <c r="G39" i="12"/>
  <c r="H39" i="12"/>
  <c r="I39" i="12"/>
  <c r="J39" i="12"/>
  <c r="K39" i="12"/>
  <c r="G40" i="12"/>
  <c r="H40" i="12"/>
  <c r="I40" i="12"/>
  <c r="J40" i="12"/>
  <c r="K40" i="12"/>
  <c r="G41" i="12"/>
  <c r="L41" i="12" s="1"/>
  <c r="H41" i="12"/>
  <c r="I41" i="12"/>
  <c r="J41" i="12" s="1"/>
  <c r="K41" i="12" s="1"/>
  <c r="G42" i="12"/>
  <c r="H42" i="12"/>
  <c r="I42" i="12"/>
  <c r="J42" i="12" s="1"/>
  <c r="K42" i="12" s="1"/>
  <c r="G43" i="12"/>
  <c r="L43" i="12" s="1"/>
  <c r="H43" i="12"/>
  <c r="I43" i="12" s="1"/>
  <c r="J43" i="12" s="1"/>
  <c r="K43" i="12" s="1"/>
  <c r="G44" i="12"/>
  <c r="H44" i="12"/>
  <c r="I44" i="12" s="1"/>
  <c r="J44" i="12" s="1"/>
  <c r="K44" i="12" s="1"/>
  <c r="G45" i="12"/>
  <c r="H45" i="12"/>
  <c r="I45" i="12"/>
  <c r="J45" i="12"/>
  <c r="K45" i="12"/>
  <c r="G46" i="12"/>
  <c r="H46" i="12"/>
  <c r="I46" i="12"/>
  <c r="J46" i="12"/>
  <c r="K46" i="12"/>
  <c r="G47" i="12"/>
  <c r="H47" i="12"/>
  <c r="I47" i="12"/>
  <c r="J47" i="12"/>
  <c r="K47" i="12"/>
  <c r="G48" i="12"/>
  <c r="H48" i="12"/>
  <c r="I48" i="12"/>
  <c r="J48" i="12"/>
  <c r="K48" i="12"/>
  <c r="G49" i="12"/>
  <c r="L49" i="12" s="1"/>
  <c r="H49" i="12"/>
  <c r="I49" i="12"/>
  <c r="J49" i="12"/>
  <c r="K49" i="12" s="1"/>
  <c r="G50" i="12"/>
  <c r="H50" i="12"/>
  <c r="I50" i="12"/>
  <c r="J50" i="12" s="1"/>
  <c r="K50" i="12" s="1"/>
  <c r="G51" i="12"/>
  <c r="L51" i="12" s="1"/>
  <c r="H51" i="12"/>
  <c r="I51" i="12" s="1"/>
  <c r="J51" i="12" s="1"/>
  <c r="K51" i="12" s="1"/>
  <c r="G52" i="12"/>
  <c r="H52" i="12"/>
  <c r="I52" i="12" s="1"/>
  <c r="J52" i="12" s="1"/>
  <c r="K52" i="12" s="1"/>
  <c r="G53" i="12"/>
  <c r="H53" i="12"/>
  <c r="I53" i="12"/>
  <c r="J53" i="12"/>
  <c r="K53" i="12"/>
  <c r="G54" i="12"/>
  <c r="H54" i="12"/>
  <c r="I54" i="12"/>
  <c r="J54" i="12"/>
  <c r="K54" i="12"/>
  <c r="G55" i="12"/>
  <c r="H55" i="12"/>
  <c r="I55" i="12"/>
  <c r="J55" i="12"/>
  <c r="K55" i="12"/>
  <c r="L55" i="12"/>
  <c r="G56" i="12"/>
  <c r="H56" i="12"/>
  <c r="I56" i="12"/>
  <c r="J56" i="12"/>
  <c r="K56" i="12"/>
  <c r="G57" i="12"/>
  <c r="L57" i="12" s="1"/>
  <c r="H57" i="12"/>
  <c r="I57" i="12"/>
  <c r="J57" i="12" s="1"/>
  <c r="K57" i="12" s="1"/>
  <c r="G58" i="12"/>
  <c r="H58" i="12"/>
  <c r="I58" i="12"/>
  <c r="J58" i="12" s="1"/>
  <c r="K58" i="12" s="1"/>
  <c r="G59" i="12"/>
  <c r="L59" i="12" s="1"/>
  <c r="H59" i="12"/>
  <c r="I59" i="12" s="1"/>
  <c r="J59" i="12" s="1"/>
  <c r="K59" i="12" s="1"/>
  <c r="G60" i="12"/>
  <c r="L60" i="12" s="1"/>
  <c r="H60" i="12"/>
  <c r="I60" i="12" s="1"/>
  <c r="J60" i="12" s="1"/>
  <c r="K60" i="12" s="1"/>
  <c r="G61" i="12"/>
  <c r="H61" i="12"/>
  <c r="I61" i="12"/>
  <c r="J61" i="12"/>
  <c r="K61" i="12"/>
  <c r="G62" i="12"/>
  <c r="H62" i="12"/>
  <c r="I62" i="12"/>
  <c r="J62" i="12"/>
  <c r="K62" i="12"/>
  <c r="L62" i="12"/>
  <c r="M44" i="13" l="1"/>
  <c r="M52" i="13"/>
  <c r="N52" i="13" s="1"/>
  <c r="E52" i="13" s="1"/>
  <c r="M21" i="13"/>
  <c r="M29" i="13"/>
  <c r="M30" i="13"/>
  <c r="M54" i="13"/>
  <c r="M13" i="13"/>
  <c r="M37" i="13"/>
  <c r="M45" i="13"/>
  <c r="M46" i="13"/>
  <c r="M62" i="13"/>
  <c r="M12" i="13"/>
  <c r="N12" i="13" s="1"/>
  <c r="E12" i="13" s="1"/>
  <c r="M53" i="13"/>
  <c r="M14" i="13"/>
  <c r="M36" i="13"/>
  <c r="M28" i="13"/>
  <c r="M60" i="13"/>
  <c r="M61" i="13"/>
  <c r="M59" i="13"/>
  <c r="M38" i="13"/>
  <c r="L11" i="13"/>
  <c r="N11" i="13" s="1"/>
  <c r="E11" i="13" s="1"/>
  <c r="L50" i="13"/>
  <c r="N50" i="13" s="1"/>
  <c r="E50" i="13" s="1"/>
  <c r="L49" i="13"/>
  <c r="N49" i="13" s="1"/>
  <c r="E49" i="13" s="1"/>
  <c r="L32" i="13"/>
  <c r="M55" i="13"/>
  <c r="L44" i="13"/>
  <c r="N44" i="13" s="1"/>
  <c r="E44" i="13" s="1"/>
  <c r="L20" i="13"/>
  <c r="L59" i="13"/>
  <c r="N59" i="13" s="1"/>
  <c r="E59" i="13" s="1"/>
  <c r="L58" i="13"/>
  <c r="N58" i="13" s="1"/>
  <c r="E58" i="13" s="1"/>
  <c r="M33" i="13"/>
  <c r="N33" i="13" s="1"/>
  <c r="E33" i="13" s="1"/>
  <c r="L40" i="13"/>
  <c r="M15" i="13"/>
  <c r="N17" i="13"/>
  <c r="E17" i="13" s="1"/>
  <c r="N57" i="13"/>
  <c r="E57" i="13" s="1"/>
  <c r="N34" i="13"/>
  <c r="E34" i="13" s="1"/>
  <c r="M40" i="13"/>
  <c r="M23" i="13"/>
  <c r="M26" i="13"/>
  <c r="M16" i="13"/>
  <c r="M57" i="13"/>
  <c r="M48" i="13"/>
  <c r="M11" i="13"/>
  <c r="M39" i="13"/>
  <c r="M51" i="13"/>
  <c r="N51" i="13" s="1"/>
  <c r="E51" i="13" s="1"/>
  <c r="M27" i="13"/>
  <c r="N27" i="13" s="1"/>
  <c r="E27" i="13" s="1"/>
  <c r="M24" i="13"/>
  <c r="M32" i="13"/>
  <c r="L41" i="13"/>
  <c r="M41" i="13"/>
  <c r="M20" i="13"/>
  <c r="N48" i="13"/>
  <c r="E48" i="13" s="1"/>
  <c r="M22" i="13"/>
  <c r="L24" i="13"/>
  <c r="N24" i="13" s="1"/>
  <c r="E24" i="13" s="1"/>
  <c r="L56" i="13"/>
  <c r="L26" i="13"/>
  <c r="N26" i="13" s="1"/>
  <c r="E26" i="13" s="1"/>
  <c r="L42" i="13"/>
  <c r="N42" i="13" s="1"/>
  <c r="E42" i="13" s="1"/>
  <c r="M43" i="13"/>
  <c r="N43" i="13" s="1"/>
  <c r="E43" i="13" s="1"/>
  <c r="L10" i="13"/>
  <c r="N10" i="13" s="1"/>
  <c r="M18" i="13"/>
  <c r="N18" i="13" s="1"/>
  <c r="E18" i="13" s="1"/>
  <c r="M58" i="13"/>
  <c r="N25" i="13"/>
  <c r="E25" i="13" s="1"/>
  <c r="N28" i="13"/>
  <c r="E28" i="13" s="1"/>
  <c r="M47" i="13"/>
  <c r="N16" i="13"/>
  <c r="E16" i="13" s="1"/>
  <c r="L21" i="13"/>
  <c r="N21" i="13" s="1"/>
  <c r="E21" i="13" s="1"/>
  <c r="L22" i="13"/>
  <c r="N22" i="13" s="1"/>
  <c r="E22" i="13" s="1"/>
  <c r="L47" i="13"/>
  <c r="L45" i="13"/>
  <c r="N45" i="13" s="1"/>
  <c r="E45" i="13" s="1"/>
  <c r="L46" i="13"/>
  <c r="L53" i="13"/>
  <c r="L13" i="13"/>
  <c r="N13" i="13" s="1"/>
  <c r="E13" i="13" s="1"/>
  <c r="L39" i="13"/>
  <c r="N39" i="13" s="1"/>
  <c r="E39" i="13" s="1"/>
  <c r="L61" i="13"/>
  <c r="N61" i="13" s="1"/>
  <c r="E61" i="13" s="1"/>
  <c r="L15" i="13"/>
  <c r="N15" i="13" s="1"/>
  <c r="E15" i="13" s="1"/>
  <c r="L54" i="13"/>
  <c r="L14" i="13"/>
  <c r="N14" i="13" s="1"/>
  <c r="E14" i="13" s="1"/>
  <c r="L31" i="13"/>
  <c r="L60" i="13"/>
  <c r="N60" i="13" s="1"/>
  <c r="E60" i="13" s="1"/>
  <c r="L62" i="13"/>
  <c r="N62" i="13" s="1"/>
  <c r="E62" i="13" s="1"/>
  <c r="L38" i="13"/>
  <c r="N38" i="13" s="1"/>
  <c r="E38" i="13" s="1"/>
  <c r="L23" i="13"/>
  <c r="N23" i="13" s="1"/>
  <c r="E23" i="13" s="1"/>
  <c r="L29" i="13"/>
  <c r="L30" i="13"/>
  <c r="L55" i="13"/>
  <c r="N55" i="13" s="1"/>
  <c r="E55" i="13" s="1"/>
  <c r="L37" i="13"/>
  <c r="N37" i="13" s="1"/>
  <c r="E37" i="13" s="1"/>
  <c r="L36" i="13"/>
  <c r="N36" i="13" s="1"/>
  <c r="E36" i="13" s="1"/>
  <c r="M31" i="13"/>
  <c r="M56" i="13"/>
  <c r="M57" i="12"/>
  <c r="N57" i="12" s="1"/>
  <c r="E57" i="12" s="1"/>
  <c r="M43" i="12"/>
  <c r="N43" i="12" s="1"/>
  <c r="E43" i="12" s="1"/>
  <c r="M11" i="12"/>
  <c r="N11" i="12" s="1"/>
  <c r="E11" i="12" s="1"/>
  <c r="M16" i="12"/>
  <c r="M42" i="12"/>
  <c r="M18" i="12"/>
  <c r="M50" i="12"/>
  <c r="L33" i="12"/>
  <c r="L26" i="12"/>
  <c r="L18" i="12"/>
  <c r="L50" i="12"/>
  <c r="M44" i="12"/>
  <c r="L40" i="12"/>
  <c r="L35" i="12"/>
  <c r="M25" i="12"/>
  <c r="N25" i="12" s="1"/>
  <c r="E25" i="12" s="1"/>
  <c r="L24" i="12"/>
  <c r="M17" i="12"/>
  <c r="N17" i="12" s="1"/>
  <c r="E17" i="12" s="1"/>
  <c r="L16" i="12"/>
  <c r="N16" i="12" s="1"/>
  <c r="E16" i="12" s="1"/>
  <c r="M40" i="12"/>
  <c r="M24" i="12"/>
  <c r="M26" i="12"/>
  <c r="I7" i="12"/>
  <c r="M33" i="12" s="1"/>
  <c r="M21" i="12"/>
  <c r="L42" i="12"/>
  <c r="M12" i="12"/>
  <c r="M47" i="12"/>
  <c r="M19" i="12"/>
  <c r="N49" i="12"/>
  <c r="E49" i="12" s="1"/>
  <c r="M36" i="12"/>
  <c r="N36" i="12" s="1"/>
  <c r="E36" i="12" s="1"/>
  <c r="N19" i="12"/>
  <c r="E19" i="12" s="1"/>
  <c r="M13" i="12"/>
  <c r="L29" i="12"/>
  <c r="L37" i="12"/>
  <c r="L22" i="12"/>
  <c r="L53" i="12"/>
  <c r="L61" i="12"/>
  <c r="L14" i="12"/>
  <c r="L13" i="12"/>
  <c r="L21" i="12"/>
  <c r="N21" i="12" s="1"/>
  <c r="E21" i="12" s="1"/>
  <c r="L45" i="12"/>
  <c r="L58" i="12"/>
  <c r="M49" i="12"/>
  <c r="L48" i="12"/>
  <c r="L46" i="12"/>
  <c r="L44" i="12"/>
  <c r="L39" i="12"/>
  <c r="M34" i="12"/>
  <c r="N34" i="12" s="1"/>
  <c r="E34" i="12" s="1"/>
  <c r="L28" i="12"/>
  <c r="L23" i="12"/>
  <c r="M20" i="12"/>
  <c r="L15" i="12"/>
  <c r="M60" i="12"/>
  <c r="N60" i="12" s="1"/>
  <c r="E60" i="12" s="1"/>
  <c r="L56" i="12"/>
  <c r="L54" i="12"/>
  <c r="L52" i="12"/>
  <c r="L47" i="12"/>
  <c r="N47" i="12" s="1"/>
  <c r="E47" i="12" s="1"/>
  <c r="M23" i="12"/>
  <c r="L20" i="12"/>
  <c r="M15" i="12"/>
  <c r="L12" i="12"/>
  <c r="L10" i="12"/>
  <c r="B6" i="11"/>
  <c r="B7" i="11"/>
  <c r="E10" i="11"/>
  <c r="G10" i="11"/>
  <c r="I6" i="11" s="1"/>
  <c r="H10" i="11"/>
  <c r="I10" i="11"/>
  <c r="J10" i="11" s="1"/>
  <c r="K10" i="11" s="1"/>
  <c r="G11" i="11"/>
  <c r="L11" i="11" s="1"/>
  <c r="H11" i="11"/>
  <c r="I11" i="11" s="1"/>
  <c r="J11" i="11" s="1"/>
  <c r="K11" i="11" s="1"/>
  <c r="G12" i="11"/>
  <c r="L12" i="11" s="1"/>
  <c r="H12" i="11"/>
  <c r="I12" i="11" s="1"/>
  <c r="J12" i="11" s="1"/>
  <c r="K12" i="11" s="1"/>
  <c r="G13" i="11"/>
  <c r="H13" i="11"/>
  <c r="I13" i="11"/>
  <c r="J13" i="11" s="1"/>
  <c r="K13" i="11" s="1"/>
  <c r="G14" i="11"/>
  <c r="H14" i="11"/>
  <c r="I14" i="11" s="1"/>
  <c r="J14" i="11" s="1"/>
  <c r="K14" i="11" s="1"/>
  <c r="G15" i="11"/>
  <c r="H15" i="11"/>
  <c r="I15" i="11"/>
  <c r="J15" i="11"/>
  <c r="K15" i="11"/>
  <c r="L15" i="11"/>
  <c r="G16" i="11"/>
  <c r="H16" i="11"/>
  <c r="I16" i="11"/>
  <c r="J16" i="11"/>
  <c r="K16" i="11"/>
  <c r="G17" i="11"/>
  <c r="L17" i="11" s="1"/>
  <c r="H17" i="11"/>
  <c r="I17" i="11"/>
  <c r="J17" i="11"/>
  <c r="K17" i="11" s="1"/>
  <c r="G18" i="11"/>
  <c r="L18" i="11" s="1"/>
  <c r="H18" i="11"/>
  <c r="I18" i="11"/>
  <c r="J18" i="11" s="1"/>
  <c r="K18" i="11" s="1"/>
  <c r="G19" i="11"/>
  <c r="L19" i="11" s="1"/>
  <c r="H19" i="11"/>
  <c r="I19" i="11" s="1"/>
  <c r="J19" i="11" s="1"/>
  <c r="K19" i="11" s="1"/>
  <c r="G20" i="11"/>
  <c r="L20" i="11" s="1"/>
  <c r="H20" i="11"/>
  <c r="I20" i="11"/>
  <c r="J20" i="11"/>
  <c r="K20" i="11" s="1"/>
  <c r="G21" i="11"/>
  <c r="H21" i="11"/>
  <c r="I21" i="11"/>
  <c r="J21" i="11" s="1"/>
  <c r="K21" i="11" s="1"/>
  <c r="G22" i="11"/>
  <c r="H22" i="11"/>
  <c r="I22" i="11" s="1"/>
  <c r="J22" i="11" s="1"/>
  <c r="K22" i="11" s="1"/>
  <c r="G23" i="11"/>
  <c r="H23" i="11"/>
  <c r="I23" i="11"/>
  <c r="J23" i="11"/>
  <c r="K23" i="11"/>
  <c r="L23" i="11"/>
  <c r="G24" i="11"/>
  <c r="H24" i="11"/>
  <c r="I24" i="11"/>
  <c r="J24" i="11"/>
  <c r="K24" i="11"/>
  <c r="G25" i="11"/>
  <c r="L25" i="11" s="1"/>
  <c r="H25" i="11"/>
  <c r="I25" i="11"/>
  <c r="J25" i="11"/>
  <c r="K25" i="11" s="1"/>
  <c r="G26" i="11"/>
  <c r="L26" i="11" s="1"/>
  <c r="H26" i="11"/>
  <c r="I26" i="11"/>
  <c r="J26" i="11" s="1"/>
  <c r="K26" i="11" s="1"/>
  <c r="G27" i="11"/>
  <c r="L27" i="11" s="1"/>
  <c r="H27" i="11"/>
  <c r="I27" i="11" s="1"/>
  <c r="J27" i="11" s="1"/>
  <c r="K27" i="11" s="1"/>
  <c r="G28" i="11"/>
  <c r="L28" i="11" s="1"/>
  <c r="H28" i="11"/>
  <c r="I28" i="11"/>
  <c r="J28" i="11"/>
  <c r="K28" i="11" s="1"/>
  <c r="G29" i="11"/>
  <c r="H29" i="11"/>
  <c r="I29" i="11"/>
  <c r="J29" i="11" s="1"/>
  <c r="K29" i="11" s="1"/>
  <c r="G30" i="11"/>
  <c r="H30" i="11"/>
  <c r="I30" i="11" s="1"/>
  <c r="J30" i="11" s="1"/>
  <c r="K30" i="11" s="1"/>
  <c r="G31" i="11"/>
  <c r="H31" i="11"/>
  <c r="I31" i="11"/>
  <c r="J31" i="11"/>
  <c r="K31" i="11"/>
  <c r="L31" i="11"/>
  <c r="G32" i="11"/>
  <c r="H32" i="11"/>
  <c r="I32" i="11"/>
  <c r="J32" i="11"/>
  <c r="K32" i="11"/>
  <c r="G33" i="11"/>
  <c r="L33" i="11" s="1"/>
  <c r="H33" i="11"/>
  <c r="I33" i="11"/>
  <c r="J33" i="11"/>
  <c r="K33" i="11" s="1"/>
  <c r="G34" i="11"/>
  <c r="L34" i="11" s="1"/>
  <c r="H34" i="11"/>
  <c r="I34" i="11"/>
  <c r="J34" i="11" s="1"/>
  <c r="K34" i="11" s="1"/>
  <c r="G35" i="11"/>
  <c r="L35" i="11" s="1"/>
  <c r="H35" i="11"/>
  <c r="I35" i="11" s="1"/>
  <c r="J35" i="11" s="1"/>
  <c r="K35" i="11" s="1"/>
  <c r="G36" i="11"/>
  <c r="L36" i="11" s="1"/>
  <c r="H36" i="11"/>
  <c r="I36" i="11"/>
  <c r="J36" i="11"/>
  <c r="K36" i="11" s="1"/>
  <c r="G37" i="11"/>
  <c r="H37" i="11"/>
  <c r="I37" i="11"/>
  <c r="J37" i="11" s="1"/>
  <c r="K37" i="11" s="1"/>
  <c r="G38" i="11"/>
  <c r="H38" i="11"/>
  <c r="I38" i="11" s="1"/>
  <c r="J38" i="11" s="1"/>
  <c r="K38" i="11" s="1"/>
  <c r="G39" i="11"/>
  <c r="H39" i="11"/>
  <c r="I39" i="11"/>
  <c r="J39" i="11"/>
  <c r="K39" i="11"/>
  <c r="L39" i="11"/>
  <c r="G40" i="11"/>
  <c r="H40" i="11"/>
  <c r="I40" i="11"/>
  <c r="J40" i="11"/>
  <c r="K40" i="11"/>
  <c r="G41" i="11"/>
  <c r="L41" i="11" s="1"/>
  <c r="H41" i="11"/>
  <c r="I41" i="11"/>
  <c r="J41" i="11"/>
  <c r="K41" i="11" s="1"/>
  <c r="G42" i="11"/>
  <c r="L42" i="11" s="1"/>
  <c r="H42" i="11"/>
  <c r="I42" i="11"/>
  <c r="J42" i="11" s="1"/>
  <c r="K42" i="11" s="1"/>
  <c r="G43" i="11"/>
  <c r="L43" i="11" s="1"/>
  <c r="H43" i="11"/>
  <c r="I43" i="11" s="1"/>
  <c r="J43" i="11" s="1"/>
  <c r="K43" i="11" s="1"/>
  <c r="G44" i="11"/>
  <c r="L44" i="11" s="1"/>
  <c r="H44" i="11"/>
  <c r="I44" i="11"/>
  <c r="J44" i="11"/>
  <c r="K44" i="11" s="1"/>
  <c r="G45" i="11"/>
  <c r="H45" i="11"/>
  <c r="I45" i="11"/>
  <c r="J45" i="11" s="1"/>
  <c r="K45" i="11" s="1"/>
  <c r="G46" i="11"/>
  <c r="H46" i="11"/>
  <c r="I46" i="11" s="1"/>
  <c r="J46" i="11" s="1"/>
  <c r="K46" i="11" s="1"/>
  <c r="G47" i="11"/>
  <c r="H47" i="11"/>
  <c r="I47" i="11"/>
  <c r="J47" i="11"/>
  <c r="K47" i="11"/>
  <c r="L47" i="11"/>
  <c r="G48" i="11"/>
  <c r="H48" i="11"/>
  <c r="I48" i="11"/>
  <c r="J48" i="11"/>
  <c r="K48" i="11"/>
  <c r="G49" i="11"/>
  <c r="L49" i="11" s="1"/>
  <c r="H49" i="11"/>
  <c r="I49" i="11"/>
  <c r="J49" i="11"/>
  <c r="K49" i="11" s="1"/>
  <c r="G50" i="11"/>
  <c r="L50" i="11" s="1"/>
  <c r="H50" i="11"/>
  <c r="I50" i="11"/>
  <c r="J50" i="11" s="1"/>
  <c r="K50" i="11" s="1"/>
  <c r="G51" i="11"/>
  <c r="L51" i="11" s="1"/>
  <c r="H51" i="11"/>
  <c r="I51" i="11" s="1"/>
  <c r="J51" i="11" s="1"/>
  <c r="K51" i="11" s="1"/>
  <c r="G52" i="11"/>
  <c r="L52" i="11" s="1"/>
  <c r="H52" i="11"/>
  <c r="I52" i="11"/>
  <c r="J52" i="11"/>
  <c r="K52" i="11" s="1"/>
  <c r="G53" i="11"/>
  <c r="H53" i="11"/>
  <c r="I53" i="11"/>
  <c r="J53" i="11" s="1"/>
  <c r="K53" i="11" s="1"/>
  <c r="G54" i="11"/>
  <c r="H54" i="11"/>
  <c r="I54" i="11" s="1"/>
  <c r="J54" i="11" s="1"/>
  <c r="K54" i="11" s="1"/>
  <c r="G55" i="11"/>
  <c r="H55" i="11"/>
  <c r="I55" i="11"/>
  <c r="J55" i="11"/>
  <c r="K55" i="11"/>
  <c r="L55" i="11"/>
  <c r="G56" i="11"/>
  <c r="H56" i="11"/>
  <c r="I56" i="11"/>
  <c r="J56" i="11"/>
  <c r="K56" i="11"/>
  <c r="G57" i="11"/>
  <c r="L57" i="11" s="1"/>
  <c r="H57" i="11"/>
  <c r="I57" i="11"/>
  <c r="J57" i="11"/>
  <c r="K57" i="11" s="1"/>
  <c r="G58" i="11"/>
  <c r="L58" i="11" s="1"/>
  <c r="H58" i="11"/>
  <c r="I58" i="11"/>
  <c r="J58" i="11" s="1"/>
  <c r="K58" i="11" s="1"/>
  <c r="G59" i="11"/>
  <c r="L59" i="11" s="1"/>
  <c r="H59" i="11"/>
  <c r="I59" i="11" s="1"/>
  <c r="J59" i="11" s="1"/>
  <c r="K59" i="11" s="1"/>
  <c r="G60" i="11"/>
  <c r="L60" i="11" s="1"/>
  <c r="H60" i="11"/>
  <c r="I60" i="11"/>
  <c r="J60" i="11"/>
  <c r="K60" i="11" s="1"/>
  <c r="G61" i="11"/>
  <c r="H61" i="11"/>
  <c r="I61" i="11"/>
  <c r="J61" i="11" s="1"/>
  <c r="K61" i="11" s="1"/>
  <c r="G62" i="11"/>
  <c r="H62" i="11"/>
  <c r="I62" i="11" s="1"/>
  <c r="J62" i="11" s="1"/>
  <c r="K62" i="11" s="1"/>
  <c r="N31" i="13" l="1"/>
  <c r="E31" i="13" s="1"/>
  <c r="N46" i="13"/>
  <c r="E46" i="13" s="1"/>
  <c r="N56" i="13"/>
  <c r="E56" i="13" s="1"/>
  <c r="N41" i="13"/>
  <c r="E41" i="13" s="1"/>
  <c r="N20" i="13"/>
  <c r="E20" i="13" s="1"/>
  <c r="N32" i="13"/>
  <c r="E32" i="13" s="1"/>
  <c r="N53" i="13"/>
  <c r="E53" i="13" s="1"/>
  <c r="N30" i="13"/>
  <c r="E30" i="13" s="1"/>
  <c r="N54" i="13"/>
  <c r="E54" i="13" s="1"/>
  <c r="N47" i="13"/>
  <c r="E47" i="13" s="1"/>
  <c r="N40" i="13"/>
  <c r="E40" i="13" s="1"/>
  <c r="N29" i="13"/>
  <c r="E29" i="13" s="1"/>
  <c r="N50" i="12"/>
  <c r="E50" i="12" s="1"/>
  <c r="N18" i="12"/>
  <c r="E18" i="12" s="1"/>
  <c r="N20" i="12"/>
  <c r="E20" i="12" s="1"/>
  <c r="N15" i="12"/>
  <c r="E15" i="12" s="1"/>
  <c r="N48" i="12"/>
  <c r="E48" i="12" s="1"/>
  <c r="M48" i="12"/>
  <c r="M56" i="12"/>
  <c r="M51" i="12"/>
  <c r="N51" i="12" s="1"/>
  <c r="E51" i="12" s="1"/>
  <c r="M28" i="12"/>
  <c r="N28" i="12" s="1"/>
  <c r="E28" i="12" s="1"/>
  <c r="M35" i="12"/>
  <c r="N35" i="12" s="1"/>
  <c r="E35" i="12" s="1"/>
  <c r="N52" i="12"/>
  <c r="E52" i="12" s="1"/>
  <c r="N12" i="12"/>
  <c r="E12" i="12" s="1"/>
  <c r="N44" i="12"/>
  <c r="E44" i="12" s="1"/>
  <c r="N42" i="12"/>
  <c r="E42" i="12" s="1"/>
  <c r="N24" i="12"/>
  <c r="E24" i="12" s="1"/>
  <c r="N14" i="12"/>
  <c r="E14" i="12" s="1"/>
  <c r="N33" i="12"/>
  <c r="E33" i="12" s="1"/>
  <c r="N53" i="12"/>
  <c r="E53" i="12" s="1"/>
  <c r="M61" i="12"/>
  <c r="N61" i="12" s="1"/>
  <c r="E61" i="12" s="1"/>
  <c r="M62" i="12"/>
  <c r="N62" i="12" s="1"/>
  <c r="E62" i="12" s="1"/>
  <c r="M53" i="12"/>
  <c r="M54" i="12"/>
  <c r="N54" i="12" s="1"/>
  <c r="E54" i="12" s="1"/>
  <c r="M14" i="12"/>
  <c r="M37" i="12"/>
  <c r="M38" i="12"/>
  <c r="N38" i="12" s="1"/>
  <c r="E38" i="12" s="1"/>
  <c r="M45" i="12"/>
  <c r="N45" i="12" s="1"/>
  <c r="E45" i="12" s="1"/>
  <c r="M46" i="12"/>
  <c r="M22" i="12"/>
  <c r="M29" i="12"/>
  <c r="N29" i="12" s="1"/>
  <c r="E29" i="12" s="1"/>
  <c r="M30" i="12"/>
  <c r="N30" i="12" s="1"/>
  <c r="E30" i="12" s="1"/>
  <c r="M58" i="12"/>
  <c r="N58" i="12" s="1"/>
  <c r="E58" i="12" s="1"/>
  <c r="M32" i="12"/>
  <c r="N32" i="12" s="1"/>
  <c r="E32" i="12" s="1"/>
  <c r="N37" i="12"/>
  <c r="E37" i="12" s="1"/>
  <c r="N56" i="12"/>
  <c r="E56" i="12" s="1"/>
  <c r="N13" i="12"/>
  <c r="E13" i="12" s="1"/>
  <c r="N26" i="12"/>
  <c r="E26" i="12" s="1"/>
  <c r="N46" i="12"/>
  <c r="E46" i="12" s="1"/>
  <c r="M39" i="12"/>
  <c r="N39" i="12" s="1"/>
  <c r="E39" i="12" s="1"/>
  <c r="N23" i="12"/>
  <c r="E23" i="12" s="1"/>
  <c r="M52" i="12"/>
  <c r="N22" i="12"/>
  <c r="E22" i="12" s="1"/>
  <c r="M59" i="12"/>
  <c r="N59" i="12" s="1"/>
  <c r="E59" i="12" s="1"/>
  <c r="M10" i="12"/>
  <c r="N10" i="12" s="1"/>
  <c r="M27" i="12"/>
  <c r="N27" i="12" s="1"/>
  <c r="E27" i="12" s="1"/>
  <c r="N40" i="12"/>
  <c r="E40" i="12" s="1"/>
  <c r="M31" i="12"/>
  <c r="N31" i="12" s="1"/>
  <c r="E31" i="12" s="1"/>
  <c r="M55" i="12"/>
  <c r="N55" i="12" s="1"/>
  <c r="E55" i="12" s="1"/>
  <c r="M41" i="12"/>
  <c r="N41" i="12" s="1"/>
  <c r="E41" i="12" s="1"/>
  <c r="M30" i="11"/>
  <c r="M41" i="11"/>
  <c r="N41" i="11" s="1"/>
  <c r="E41" i="11" s="1"/>
  <c r="M51" i="11"/>
  <c r="N51" i="11" s="1"/>
  <c r="E51" i="11" s="1"/>
  <c r="I7" i="11"/>
  <c r="M14" i="11" s="1"/>
  <c r="M10" i="11"/>
  <c r="M56" i="11"/>
  <c r="M16" i="11"/>
  <c r="L16" i="11"/>
  <c r="L24" i="11"/>
  <c r="L32" i="11"/>
  <c r="L40" i="11"/>
  <c r="L48" i="11"/>
  <c r="L56" i="11"/>
  <c r="L21" i="11"/>
  <c r="L13" i="11"/>
  <c r="L45" i="11"/>
  <c r="L53" i="11"/>
  <c r="L54" i="11"/>
  <c r="L62" i="11"/>
  <c r="L29" i="11"/>
  <c r="L37" i="11"/>
  <c r="L14" i="11"/>
  <c r="L22" i="11"/>
  <c r="L30" i="11"/>
  <c r="L38" i="11"/>
  <c r="L61" i="11"/>
  <c r="L46" i="11"/>
  <c r="M37" i="11"/>
  <c r="M49" i="11"/>
  <c r="N49" i="11" s="1"/>
  <c r="E49" i="11" s="1"/>
  <c r="M11" i="11"/>
  <c r="N11" i="11" s="1"/>
  <c r="E11" i="11" s="1"/>
  <c r="M43" i="11"/>
  <c r="N43" i="11" s="1"/>
  <c r="E43" i="11" s="1"/>
  <c r="M44" i="11"/>
  <c r="N44" i="11" s="1"/>
  <c r="E44" i="11" s="1"/>
  <c r="M12" i="11"/>
  <c r="N12" i="11" s="1"/>
  <c r="E12" i="11" s="1"/>
  <c r="L10" i="11"/>
  <c r="B6" i="10"/>
  <c r="B7" i="10"/>
  <c r="E10" i="10"/>
  <c r="G10" i="10"/>
  <c r="I6" i="10" s="1"/>
  <c r="L13" i="10" s="1"/>
  <c r="H10" i="10"/>
  <c r="I10" i="10"/>
  <c r="J10" i="10" s="1"/>
  <c r="K10" i="10" s="1"/>
  <c r="L10" i="10"/>
  <c r="G11" i="10"/>
  <c r="H11" i="10"/>
  <c r="I11" i="10" s="1"/>
  <c r="J11" i="10" s="1"/>
  <c r="K11" i="10"/>
  <c r="L11" i="10"/>
  <c r="G12" i="10"/>
  <c r="H12" i="10"/>
  <c r="I12" i="10"/>
  <c r="J12" i="10"/>
  <c r="K12" i="10"/>
  <c r="L12" i="10"/>
  <c r="G13" i="10"/>
  <c r="H13" i="10"/>
  <c r="I13" i="10"/>
  <c r="J13" i="10"/>
  <c r="K13" i="10"/>
  <c r="G14" i="10"/>
  <c r="H14" i="10"/>
  <c r="I14" i="10"/>
  <c r="J14" i="10"/>
  <c r="K14" i="10"/>
  <c r="G15" i="10"/>
  <c r="H15" i="10"/>
  <c r="I15" i="10"/>
  <c r="J15" i="10"/>
  <c r="K15" i="10"/>
  <c r="L15" i="10"/>
  <c r="G16" i="10"/>
  <c r="H16" i="10"/>
  <c r="I16" i="10"/>
  <c r="J16" i="10"/>
  <c r="K16" i="10"/>
  <c r="G17" i="10"/>
  <c r="H17" i="10"/>
  <c r="I17" i="10"/>
  <c r="J17" i="10"/>
  <c r="K17" i="10" s="1"/>
  <c r="G18" i="10"/>
  <c r="L18" i="10" s="1"/>
  <c r="H18" i="10"/>
  <c r="I18" i="10"/>
  <c r="J18" i="10" s="1"/>
  <c r="K18" i="10" s="1"/>
  <c r="G19" i="10"/>
  <c r="L19" i="10" s="1"/>
  <c r="H19" i="10"/>
  <c r="I19" i="10" s="1"/>
  <c r="J19" i="10" s="1"/>
  <c r="K19" i="10" s="1"/>
  <c r="G20" i="10"/>
  <c r="L20" i="10" s="1"/>
  <c r="H20" i="10"/>
  <c r="I20" i="10"/>
  <c r="J20" i="10"/>
  <c r="K20" i="10"/>
  <c r="G21" i="10"/>
  <c r="H21" i="10"/>
  <c r="I21" i="10"/>
  <c r="J21" i="10"/>
  <c r="K21" i="10"/>
  <c r="G22" i="10"/>
  <c r="H22" i="10"/>
  <c r="I22" i="10" s="1"/>
  <c r="J22" i="10" s="1"/>
  <c r="K22" i="10" s="1"/>
  <c r="G23" i="10"/>
  <c r="L23" i="10" s="1"/>
  <c r="H23" i="10"/>
  <c r="I23" i="10"/>
  <c r="J23" i="10" s="1"/>
  <c r="K23" i="10" s="1"/>
  <c r="G24" i="10"/>
  <c r="L24" i="10" s="1"/>
  <c r="H24" i="10"/>
  <c r="I24" i="10"/>
  <c r="J24" i="10"/>
  <c r="K24" i="10" s="1"/>
  <c r="G25" i="10"/>
  <c r="H25" i="10"/>
  <c r="I25" i="10"/>
  <c r="J25" i="10"/>
  <c r="K25" i="10" s="1"/>
  <c r="G26" i="10"/>
  <c r="H26" i="10"/>
  <c r="I26" i="10"/>
  <c r="J26" i="10" s="1"/>
  <c r="K26" i="10" s="1"/>
  <c r="L26" i="10"/>
  <c r="G27" i="10"/>
  <c r="H27" i="10"/>
  <c r="I27" i="10" s="1"/>
  <c r="J27" i="10" s="1"/>
  <c r="K27" i="10"/>
  <c r="L27" i="10"/>
  <c r="G28" i="10"/>
  <c r="H28" i="10"/>
  <c r="I28" i="10"/>
  <c r="J28" i="10"/>
  <c r="K28" i="10"/>
  <c r="L28" i="10"/>
  <c r="G29" i="10"/>
  <c r="H29" i="10"/>
  <c r="I29" i="10"/>
  <c r="J29" i="10"/>
  <c r="K29" i="10"/>
  <c r="L29" i="10"/>
  <c r="G30" i="10"/>
  <c r="H30" i="10"/>
  <c r="I30" i="10"/>
  <c r="J30" i="10"/>
  <c r="K30" i="10"/>
  <c r="L30" i="10"/>
  <c r="G31" i="10"/>
  <c r="H31" i="10"/>
  <c r="I31" i="10"/>
  <c r="J31" i="10"/>
  <c r="K31" i="10"/>
  <c r="L31" i="10"/>
  <c r="G32" i="10"/>
  <c r="L32" i="10" s="1"/>
  <c r="H32" i="10"/>
  <c r="I32" i="10"/>
  <c r="J32" i="10"/>
  <c r="K32" i="10"/>
  <c r="G33" i="10"/>
  <c r="L33" i="10" s="1"/>
  <c r="H33" i="10"/>
  <c r="I33" i="10" s="1"/>
  <c r="J33" i="10" s="1"/>
  <c r="K33" i="10" s="1"/>
  <c r="G34" i="10"/>
  <c r="L34" i="10" s="1"/>
  <c r="H34" i="10"/>
  <c r="I34" i="10"/>
  <c r="J34" i="10" s="1"/>
  <c r="K34" i="10" s="1"/>
  <c r="G35" i="10"/>
  <c r="H35" i="10"/>
  <c r="I35" i="10" s="1"/>
  <c r="J35" i="10" s="1"/>
  <c r="K35" i="10"/>
  <c r="L35" i="10"/>
  <c r="G36" i="10"/>
  <c r="L36" i="10" s="1"/>
  <c r="H36" i="10"/>
  <c r="I36" i="10"/>
  <c r="J36" i="10"/>
  <c r="K36" i="10"/>
  <c r="G37" i="10"/>
  <c r="H37" i="10"/>
  <c r="I37" i="10"/>
  <c r="J37" i="10"/>
  <c r="K37" i="10" s="1"/>
  <c r="G38" i="10"/>
  <c r="H38" i="10"/>
  <c r="I38" i="10"/>
  <c r="J38" i="10"/>
  <c r="K38" i="10" s="1"/>
  <c r="G39" i="10"/>
  <c r="L39" i="10" s="1"/>
  <c r="H39" i="10"/>
  <c r="I39" i="10"/>
  <c r="J39" i="10"/>
  <c r="K39" i="10"/>
  <c r="G40" i="10"/>
  <c r="H40" i="10"/>
  <c r="I40" i="10"/>
  <c r="J40" i="10"/>
  <c r="K40" i="10"/>
  <c r="G41" i="10"/>
  <c r="H41" i="10"/>
  <c r="I41" i="10"/>
  <c r="J41" i="10"/>
  <c r="K41" i="10" s="1"/>
  <c r="G42" i="10"/>
  <c r="H42" i="10"/>
  <c r="I42" i="10"/>
  <c r="J42" i="10" s="1"/>
  <c r="K42" i="10" s="1"/>
  <c r="G43" i="10"/>
  <c r="L43" i="10" s="1"/>
  <c r="H43" i="10"/>
  <c r="I43" i="10" s="1"/>
  <c r="J43" i="10" s="1"/>
  <c r="K43" i="10"/>
  <c r="G44" i="10"/>
  <c r="L44" i="10" s="1"/>
  <c r="H44" i="10"/>
  <c r="I44" i="10"/>
  <c r="J44" i="10"/>
  <c r="K44" i="10"/>
  <c r="G45" i="10"/>
  <c r="H45" i="10"/>
  <c r="I45" i="10"/>
  <c r="J45" i="10"/>
  <c r="K45" i="10"/>
  <c r="L45" i="10"/>
  <c r="G46" i="10"/>
  <c r="H46" i="10"/>
  <c r="I46" i="10"/>
  <c r="J46" i="10"/>
  <c r="K46" i="10"/>
  <c r="L46" i="10"/>
  <c r="G47" i="10"/>
  <c r="L47" i="10" s="1"/>
  <c r="H47" i="10"/>
  <c r="I47" i="10" s="1"/>
  <c r="J47" i="10" s="1"/>
  <c r="K47" i="10" s="1"/>
  <c r="G48" i="10"/>
  <c r="L48" i="10" s="1"/>
  <c r="H48" i="10"/>
  <c r="I48" i="10"/>
  <c r="J48" i="10" s="1"/>
  <c r="K48" i="10" s="1"/>
  <c r="G49" i="10"/>
  <c r="L49" i="10" s="1"/>
  <c r="H49" i="10"/>
  <c r="I49" i="10"/>
  <c r="J49" i="10"/>
  <c r="K49" i="10" s="1"/>
  <c r="G50" i="10"/>
  <c r="H50" i="10"/>
  <c r="I50" i="10"/>
  <c r="J50" i="10" s="1"/>
  <c r="K50" i="10" s="1"/>
  <c r="L50" i="10"/>
  <c r="G51" i="10"/>
  <c r="H51" i="10"/>
  <c r="I51" i="10" s="1"/>
  <c r="J51" i="10" s="1"/>
  <c r="K51" i="10"/>
  <c r="L51" i="10"/>
  <c r="G52" i="10"/>
  <c r="H52" i="10"/>
  <c r="I52" i="10"/>
  <c r="J52" i="10"/>
  <c r="K52" i="10"/>
  <c r="L52" i="10"/>
  <c r="G53" i="10"/>
  <c r="H53" i="10"/>
  <c r="I53" i="10"/>
  <c r="J53" i="10"/>
  <c r="K53" i="10"/>
  <c r="L53" i="10"/>
  <c r="G54" i="10"/>
  <c r="H54" i="10"/>
  <c r="I54" i="10"/>
  <c r="J54" i="10"/>
  <c r="K54" i="10"/>
  <c r="L54" i="10"/>
  <c r="G55" i="10"/>
  <c r="H55" i="10"/>
  <c r="I55" i="10"/>
  <c r="J55" i="10"/>
  <c r="K55" i="10"/>
  <c r="L55" i="10"/>
  <c r="G56" i="10"/>
  <c r="H56" i="10"/>
  <c r="I56" i="10"/>
  <c r="J56" i="10"/>
  <c r="K56" i="10"/>
  <c r="G57" i="10"/>
  <c r="L57" i="10" s="1"/>
  <c r="H57" i="10"/>
  <c r="I57" i="10"/>
  <c r="J57" i="10"/>
  <c r="K57" i="10" s="1"/>
  <c r="G58" i="10"/>
  <c r="L58" i="10" s="1"/>
  <c r="H58" i="10"/>
  <c r="I58" i="10" s="1"/>
  <c r="J58" i="10" s="1"/>
  <c r="K58" i="10" s="1"/>
  <c r="G59" i="10"/>
  <c r="L59" i="10" s="1"/>
  <c r="H59" i="10"/>
  <c r="I59" i="10" s="1"/>
  <c r="J59" i="10" s="1"/>
  <c r="K59" i="10"/>
  <c r="G60" i="10"/>
  <c r="L60" i="10" s="1"/>
  <c r="H60" i="10"/>
  <c r="I60" i="10"/>
  <c r="J60" i="10"/>
  <c r="K60" i="10" s="1"/>
  <c r="G61" i="10"/>
  <c r="H61" i="10"/>
  <c r="I61" i="10"/>
  <c r="J61" i="10" s="1"/>
  <c r="K61" i="10" s="1"/>
  <c r="G62" i="10"/>
  <c r="L62" i="10" s="1"/>
  <c r="H62" i="10"/>
  <c r="I62" i="10"/>
  <c r="J62" i="10" s="1"/>
  <c r="K62" i="10" s="1"/>
  <c r="M23" i="11" l="1"/>
  <c r="N23" i="11" s="1"/>
  <c r="E23" i="11" s="1"/>
  <c r="M53" i="11"/>
  <c r="N13" i="11"/>
  <c r="E13" i="11" s="1"/>
  <c r="M18" i="11"/>
  <c r="N18" i="11" s="1"/>
  <c r="E18" i="11" s="1"/>
  <c r="M32" i="11"/>
  <c r="N32" i="11" s="1"/>
  <c r="E32" i="11" s="1"/>
  <c r="M22" i="11"/>
  <c r="N22" i="11" s="1"/>
  <c r="E22" i="11" s="1"/>
  <c r="M28" i="11"/>
  <c r="N28" i="11" s="1"/>
  <c r="E28" i="11" s="1"/>
  <c r="M60" i="11"/>
  <c r="N60" i="11" s="1"/>
  <c r="E60" i="11" s="1"/>
  <c r="M31" i="11"/>
  <c r="N31" i="11" s="1"/>
  <c r="E31" i="11" s="1"/>
  <c r="M61" i="11"/>
  <c r="N61" i="11" s="1"/>
  <c r="E61" i="11" s="1"/>
  <c r="N14" i="11"/>
  <c r="E14" i="11" s="1"/>
  <c r="M34" i="11"/>
  <c r="N34" i="11" s="1"/>
  <c r="E34" i="11" s="1"/>
  <c r="M21" i="11"/>
  <c r="N21" i="11" s="1"/>
  <c r="E21" i="11" s="1"/>
  <c r="M62" i="11"/>
  <c r="N53" i="11"/>
  <c r="E53" i="11" s="1"/>
  <c r="N30" i="11"/>
  <c r="E30" i="11" s="1"/>
  <c r="N37" i="11"/>
  <c r="E37" i="11" s="1"/>
  <c r="M42" i="11"/>
  <c r="N42" i="11" s="1"/>
  <c r="E42" i="11" s="1"/>
  <c r="M40" i="11"/>
  <c r="N40" i="11" s="1"/>
  <c r="E40" i="11" s="1"/>
  <c r="M29" i="11"/>
  <c r="N29" i="11" s="1"/>
  <c r="E29" i="11" s="1"/>
  <c r="M54" i="11"/>
  <c r="N54" i="11" s="1"/>
  <c r="E54" i="11" s="1"/>
  <c r="M20" i="11"/>
  <c r="N20" i="11" s="1"/>
  <c r="E20" i="11" s="1"/>
  <c r="M52" i="11"/>
  <c r="N52" i="11" s="1"/>
  <c r="E52" i="11" s="1"/>
  <c r="M59" i="11"/>
  <c r="N59" i="11" s="1"/>
  <c r="E59" i="11" s="1"/>
  <c r="M26" i="11"/>
  <c r="N26" i="11" s="1"/>
  <c r="E26" i="11" s="1"/>
  <c r="M45" i="11"/>
  <c r="N45" i="11"/>
  <c r="E45" i="11" s="1"/>
  <c r="N16" i="11"/>
  <c r="E16" i="11" s="1"/>
  <c r="M24" i="11"/>
  <c r="N24" i="11" s="1"/>
  <c r="E24" i="11" s="1"/>
  <c r="M38" i="11"/>
  <c r="N10" i="11"/>
  <c r="M15" i="11"/>
  <c r="N15" i="11" s="1"/>
  <c r="E15" i="11" s="1"/>
  <c r="M33" i="11"/>
  <c r="N33" i="11" s="1"/>
  <c r="E33" i="11" s="1"/>
  <c r="N56" i="11"/>
  <c r="E56" i="11" s="1"/>
  <c r="M36" i="11"/>
  <c r="N36" i="11" s="1"/>
  <c r="E36" i="11" s="1"/>
  <c r="M27" i="11"/>
  <c r="N27" i="11" s="1"/>
  <c r="E27" i="11" s="1"/>
  <c r="M47" i="11"/>
  <c r="N47" i="11" s="1"/>
  <c r="E47" i="11" s="1"/>
  <c r="M13" i="11"/>
  <c r="M57" i="11"/>
  <c r="N57" i="11" s="1"/>
  <c r="E57" i="11" s="1"/>
  <c r="M50" i="11"/>
  <c r="N50" i="11" s="1"/>
  <c r="E50" i="11" s="1"/>
  <c r="M48" i="11"/>
  <c r="N48" i="11" s="1"/>
  <c r="E48" i="11" s="1"/>
  <c r="M35" i="11"/>
  <c r="N35" i="11" s="1"/>
  <c r="E35" i="11" s="1"/>
  <c r="M46" i="11"/>
  <c r="N46" i="11" s="1"/>
  <c r="E46" i="11" s="1"/>
  <c r="N38" i="11"/>
  <c r="E38" i="11" s="1"/>
  <c r="M25" i="11"/>
  <c r="N25" i="11" s="1"/>
  <c r="E25" i="11" s="1"/>
  <c r="M55" i="11"/>
  <c r="N55" i="11" s="1"/>
  <c r="E55" i="11" s="1"/>
  <c r="M19" i="11"/>
  <c r="N19" i="11" s="1"/>
  <c r="E19" i="11" s="1"/>
  <c r="M39" i="11"/>
  <c r="N39" i="11" s="1"/>
  <c r="E39" i="11" s="1"/>
  <c r="N62" i="11"/>
  <c r="E62" i="11" s="1"/>
  <c r="M58" i="11"/>
  <c r="N58" i="11" s="1"/>
  <c r="E58" i="11" s="1"/>
  <c r="M17" i="11"/>
  <c r="N17" i="11" s="1"/>
  <c r="E17" i="11" s="1"/>
  <c r="M49" i="10"/>
  <c r="N49" i="10" s="1"/>
  <c r="E49" i="10" s="1"/>
  <c r="M38" i="10"/>
  <c r="M36" i="10"/>
  <c r="N36" i="10" s="1"/>
  <c r="E36" i="10" s="1"/>
  <c r="N24" i="10"/>
  <c r="E24" i="10" s="1"/>
  <c r="M19" i="10"/>
  <c r="M34" i="10"/>
  <c r="N34" i="10" s="1"/>
  <c r="E34" i="10" s="1"/>
  <c r="M23" i="10"/>
  <c r="N23" i="10" s="1"/>
  <c r="E23" i="10" s="1"/>
  <c r="N19" i="10"/>
  <c r="E19" i="10" s="1"/>
  <c r="M53" i="10"/>
  <c r="N53" i="10" s="1"/>
  <c r="E53" i="10" s="1"/>
  <c r="N32" i="10"/>
  <c r="E32" i="10" s="1"/>
  <c r="M13" i="10"/>
  <c r="M10" i="10"/>
  <c r="N10" i="10" s="1"/>
  <c r="N54" i="10"/>
  <c r="E54" i="10" s="1"/>
  <c r="M62" i="10"/>
  <c r="M54" i="10"/>
  <c r="M48" i="10"/>
  <c r="N48" i="10" s="1"/>
  <c r="E48" i="10" s="1"/>
  <c r="M33" i="10"/>
  <c r="N33" i="10" s="1"/>
  <c r="E33" i="10" s="1"/>
  <c r="M22" i="10"/>
  <c r="N13" i="10"/>
  <c r="E13" i="10" s="1"/>
  <c r="M24" i="10"/>
  <c r="M14" i="10"/>
  <c r="N62" i="10"/>
  <c r="E62" i="10" s="1"/>
  <c r="M59" i="10"/>
  <c r="N59" i="10" s="1"/>
  <c r="E59" i="10" s="1"/>
  <c r="M61" i="10"/>
  <c r="M47" i="10"/>
  <c r="N47" i="10" s="1"/>
  <c r="E47" i="10" s="1"/>
  <c r="N15" i="10"/>
  <c r="E15" i="10" s="1"/>
  <c r="M15" i="10"/>
  <c r="M55" i="10"/>
  <c r="N55" i="10" s="1"/>
  <c r="E55" i="10" s="1"/>
  <c r="M16" i="10"/>
  <c r="M56" i="10"/>
  <c r="L42" i="10"/>
  <c r="M32" i="10"/>
  <c r="L25" i="10"/>
  <c r="L22" i="10"/>
  <c r="N22" i="10" s="1"/>
  <c r="E22" i="10" s="1"/>
  <c r="L21" i="10"/>
  <c r="L61" i="10"/>
  <c r="N61" i="10" s="1"/>
  <c r="E61" i="10" s="1"/>
  <c r="L40" i="10"/>
  <c r="I7" i="10"/>
  <c r="L41" i="10"/>
  <c r="L38" i="10"/>
  <c r="L37" i="10"/>
  <c r="L16" i="10"/>
  <c r="L56" i="10"/>
  <c r="L17" i="10"/>
  <c r="L14" i="10"/>
  <c r="B6" i="9"/>
  <c r="B7" i="9"/>
  <c r="E10" i="9"/>
  <c r="G10" i="9"/>
  <c r="I6" i="9" s="1"/>
  <c r="H10" i="9"/>
  <c r="I10" i="9"/>
  <c r="J10" i="9" s="1"/>
  <c r="K10" i="9" s="1"/>
  <c r="G11" i="9"/>
  <c r="L11" i="9" s="1"/>
  <c r="H11" i="9"/>
  <c r="I11" i="9" s="1"/>
  <c r="J11" i="9" s="1"/>
  <c r="K11" i="9" s="1"/>
  <c r="G12" i="9"/>
  <c r="H12" i="9"/>
  <c r="I12" i="9" s="1"/>
  <c r="J12" i="9" s="1"/>
  <c r="K12" i="9" s="1"/>
  <c r="G13" i="9"/>
  <c r="H13" i="9"/>
  <c r="I13" i="9" s="1"/>
  <c r="J13" i="9" s="1"/>
  <c r="K13" i="9" s="1"/>
  <c r="G14" i="9"/>
  <c r="H14" i="9"/>
  <c r="I14" i="9" s="1"/>
  <c r="J14" i="9" s="1"/>
  <c r="K14" i="9" s="1"/>
  <c r="G15" i="9"/>
  <c r="H15" i="9"/>
  <c r="I15" i="9"/>
  <c r="J15" i="9"/>
  <c r="K15" i="9"/>
  <c r="G16" i="9"/>
  <c r="H16" i="9"/>
  <c r="I16" i="9"/>
  <c r="J16" i="9"/>
  <c r="K16" i="9"/>
  <c r="G17" i="9"/>
  <c r="H17" i="9"/>
  <c r="I17" i="9"/>
  <c r="J17" i="9"/>
  <c r="K17" i="9" s="1"/>
  <c r="G18" i="9"/>
  <c r="L18" i="9" s="1"/>
  <c r="H18" i="9"/>
  <c r="I18" i="9"/>
  <c r="J18" i="9" s="1"/>
  <c r="K18" i="9" s="1"/>
  <c r="G19" i="9"/>
  <c r="L19" i="9" s="1"/>
  <c r="H19" i="9"/>
  <c r="I19" i="9" s="1"/>
  <c r="J19" i="9" s="1"/>
  <c r="K19" i="9" s="1"/>
  <c r="G20" i="9"/>
  <c r="L20" i="9" s="1"/>
  <c r="H20" i="9"/>
  <c r="I20" i="9"/>
  <c r="J20" i="9" s="1"/>
  <c r="K20" i="9" s="1"/>
  <c r="G21" i="9"/>
  <c r="H21" i="9"/>
  <c r="I21" i="9" s="1"/>
  <c r="J21" i="9" s="1"/>
  <c r="K21" i="9" s="1"/>
  <c r="G22" i="9"/>
  <c r="H22" i="9"/>
  <c r="I22" i="9" s="1"/>
  <c r="J22" i="9" s="1"/>
  <c r="K22" i="9" s="1"/>
  <c r="G23" i="9"/>
  <c r="H23" i="9"/>
  <c r="I23" i="9"/>
  <c r="J23" i="9"/>
  <c r="K23" i="9"/>
  <c r="G24" i="9"/>
  <c r="H24" i="9"/>
  <c r="I24" i="9"/>
  <c r="J24" i="9"/>
  <c r="K24" i="9"/>
  <c r="G25" i="9"/>
  <c r="H25" i="9"/>
  <c r="I25" i="9"/>
  <c r="J25" i="9"/>
  <c r="K25" i="9" s="1"/>
  <c r="G26" i="9"/>
  <c r="L26" i="9" s="1"/>
  <c r="H26" i="9"/>
  <c r="I26" i="9"/>
  <c r="J26" i="9" s="1"/>
  <c r="K26" i="9" s="1"/>
  <c r="G27" i="9"/>
  <c r="L27" i="9" s="1"/>
  <c r="H27" i="9"/>
  <c r="I27" i="9" s="1"/>
  <c r="J27" i="9" s="1"/>
  <c r="K27" i="9" s="1"/>
  <c r="G28" i="9"/>
  <c r="L28" i="9" s="1"/>
  <c r="H28" i="9"/>
  <c r="I28" i="9"/>
  <c r="J28" i="9" s="1"/>
  <c r="K28" i="9" s="1"/>
  <c r="G29" i="9"/>
  <c r="H29" i="9"/>
  <c r="I29" i="9" s="1"/>
  <c r="J29" i="9" s="1"/>
  <c r="K29" i="9" s="1"/>
  <c r="G30" i="9"/>
  <c r="H30" i="9"/>
  <c r="I30" i="9" s="1"/>
  <c r="J30" i="9" s="1"/>
  <c r="K30" i="9" s="1"/>
  <c r="G31" i="9"/>
  <c r="H31" i="9"/>
  <c r="I31" i="9"/>
  <c r="J31" i="9"/>
  <c r="K31" i="9"/>
  <c r="G32" i="9"/>
  <c r="H32" i="9"/>
  <c r="I32" i="9"/>
  <c r="J32" i="9"/>
  <c r="K32" i="9"/>
  <c r="G33" i="9"/>
  <c r="L33" i="9" s="1"/>
  <c r="H33" i="9"/>
  <c r="I33" i="9"/>
  <c r="J33" i="9"/>
  <c r="K33" i="9" s="1"/>
  <c r="G34" i="9"/>
  <c r="L34" i="9" s="1"/>
  <c r="H34" i="9"/>
  <c r="I34" i="9"/>
  <c r="J34" i="9" s="1"/>
  <c r="K34" i="9" s="1"/>
  <c r="G35" i="9"/>
  <c r="L35" i="9" s="1"/>
  <c r="H35" i="9"/>
  <c r="I35" i="9" s="1"/>
  <c r="J35" i="9" s="1"/>
  <c r="K35" i="9" s="1"/>
  <c r="G36" i="9"/>
  <c r="L36" i="9" s="1"/>
  <c r="H36" i="9"/>
  <c r="I36" i="9"/>
  <c r="J36" i="9" s="1"/>
  <c r="K36" i="9" s="1"/>
  <c r="G37" i="9"/>
  <c r="H37" i="9"/>
  <c r="I37" i="9" s="1"/>
  <c r="J37" i="9" s="1"/>
  <c r="K37" i="9" s="1"/>
  <c r="G38" i="9"/>
  <c r="H38" i="9"/>
  <c r="I38" i="9" s="1"/>
  <c r="J38" i="9" s="1"/>
  <c r="K38" i="9" s="1"/>
  <c r="G39" i="9"/>
  <c r="H39" i="9"/>
  <c r="I39" i="9"/>
  <c r="J39" i="9"/>
  <c r="K39" i="9"/>
  <c r="G40" i="9"/>
  <c r="L40" i="9" s="1"/>
  <c r="H40" i="9"/>
  <c r="I40" i="9"/>
  <c r="J40" i="9"/>
  <c r="K40" i="9"/>
  <c r="G41" i="9"/>
  <c r="L41" i="9" s="1"/>
  <c r="H41" i="9"/>
  <c r="I41" i="9"/>
  <c r="J41" i="9"/>
  <c r="K41" i="9" s="1"/>
  <c r="G42" i="9"/>
  <c r="L42" i="9" s="1"/>
  <c r="H42" i="9"/>
  <c r="I42" i="9"/>
  <c r="J42" i="9" s="1"/>
  <c r="K42" i="9" s="1"/>
  <c r="G43" i="9"/>
  <c r="L43" i="9" s="1"/>
  <c r="H43" i="9"/>
  <c r="I43" i="9" s="1"/>
  <c r="J43" i="9" s="1"/>
  <c r="K43" i="9" s="1"/>
  <c r="G44" i="9"/>
  <c r="L44" i="9" s="1"/>
  <c r="H44" i="9"/>
  <c r="I44" i="9"/>
  <c r="J44" i="9" s="1"/>
  <c r="K44" i="9" s="1"/>
  <c r="G45" i="9"/>
  <c r="H45" i="9"/>
  <c r="I45" i="9" s="1"/>
  <c r="J45" i="9" s="1"/>
  <c r="K45" i="9" s="1"/>
  <c r="G46" i="9"/>
  <c r="H46" i="9"/>
  <c r="I46" i="9"/>
  <c r="J46" i="9"/>
  <c r="K46" i="9"/>
  <c r="G47" i="9"/>
  <c r="H47" i="9"/>
  <c r="I47" i="9"/>
  <c r="J47" i="9"/>
  <c r="K47" i="9"/>
  <c r="G48" i="9"/>
  <c r="L48" i="9" s="1"/>
  <c r="H48" i="9"/>
  <c r="I48" i="9"/>
  <c r="J48" i="9"/>
  <c r="K48" i="9"/>
  <c r="G49" i="9"/>
  <c r="L49" i="9" s="1"/>
  <c r="H49" i="9"/>
  <c r="I49" i="9"/>
  <c r="J49" i="9"/>
  <c r="K49" i="9" s="1"/>
  <c r="G50" i="9"/>
  <c r="L50" i="9" s="1"/>
  <c r="H50" i="9"/>
  <c r="I50" i="9"/>
  <c r="J50" i="9" s="1"/>
  <c r="K50" i="9" s="1"/>
  <c r="G51" i="9"/>
  <c r="L51" i="9" s="1"/>
  <c r="H51" i="9"/>
  <c r="I51" i="9" s="1"/>
  <c r="J51" i="9" s="1"/>
  <c r="K51" i="9" s="1"/>
  <c r="G52" i="9"/>
  <c r="L52" i="9" s="1"/>
  <c r="H52" i="9"/>
  <c r="I52" i="9"/>
  <c r="J52" i="9" s="1"/>
  <c r="K52" i="9" s="1"/>
  <c r="G53" i="9"/>
  <c r="H53" i="9"/>
  <c r="I53" i="9" s="1"/>
  <c r="J53" i="9" s="1"/>
  <c r="K53" i="9" s="1"/>
  <c r="G54" i="9"/>
  <c r="H54" i="9"/>
  <c r="I54" i="9"/>
  <c r="J54" i="9"/>
  <c r="K54" i="9"/>
  <c r="G55" i="9"/>
  <c r="H55" i="9"/>
  <c r="I55" i="9"/>
  <c r="J55" i="9"/>
  <c r="K55" i="9"/>
  <c r="G56" i="9"/>
  <c r="L56" i="9" s="1"/>
  <c r="H56" i="9"/>
  <c r="I56" i="9"/>
  <c r="J56" i="9"/>
  <c r="K56" i="9"/>
  <c r="G57" i="9"/>
  <c r="L57" i="9" s="1"/>
  <c r="H57" i="9"/>
  <c r="I57" i="9"/>
  <c r="J57" i="9"/>
  <c r="K57" i="9" s="1"/>
  <c r="G58" i="9"/>
  <c r="L58" i="9" s="1"/>
  <c r="H58" i="9"/>
  <c r="I58" i="9"/>
  <c r="J58" i="9" s="1"/>
  <c r="K58" i="9" s="1"/>
  <c r="G59" i="9"/>
  <c r="L59" i="9" s="1"/>
  <c r="H59" i="9"/>
  <c r="I59" i="9" s="1"/>
  <c r="J59" i="9" s="1"/>
  <c r="K59" i="9" s="1"/>
  <c r="G60" i="9"/>
  <c r="L60" i="9" s="1"/>
  <c r="H60" i="9"/>
  <c r="I60" i="9"/>
  <c r="J60" i="9" s="1"/>
  <c r="K60" i="9" s="1"/>
  <c r="G61" i="9"/>
  <c r="H61" i="9"/>
  <c r="I61" i="9" s="1"/>
  <c r="J61" i="9" s="1"/>
  <c r="K61" i="9" s="1"/>
  <c r="G62" i="9"/>
  <c r="H62" i="9"/>
  <c r="I62" i="9"/>
  <c r="J62" i="9"/>
  <c r="K62" i="9"/>
  <c r="N56" i="10" l="1"/>
  <c r="E56" i="10" s="1"/>
  <c r="N16" i="10"/>
  <c r="E16" i="10" s="1"/>
  <c r="N37" i="10"/>
  <c r="E37" i="10" s="1"/>
  <c r="N25" i="10"/>
  <c r="E25" i="10" s="1"/>
  <c r="N38" i="10"/>
  <c r="E38" i="10" s="1"/>
  <c r="N41" i="10"/>
  <c r="E41" i="10" s="1"/>
  <c r="M18" i="10"/>
  <c r="N18" i="10" s="1"/>
  <c r="E18" i="10" s="1"/>
  <c r="M20" i="10"/>
  <c r="N20" i="10" s="1"/>
  <c r="E20" i="10" s="1"/>
  <c r="M43" i="10"/>
  <c r="N43" i="10" s="1"/>
  <c r="E43" i="10" s="1"/>
  <c r="M57" i="10"/>
  <c r="N57" i="10" s="1"/>
  <c r="E57" i="10" s="1"/>
  <c r="M17" i="10"/>
  <c r="N17" i="10" s="1"/>
  <c r="E17" i="10" s="1"/>
  <c r="M21" i="10"/>
  <c r="N21" i="10" s="1"/>
  <c r="E21" i="10" s="1"/>
  <c r="M42" i="10"/>
  <c r="N42" i="10" s="1"/>
  <c r="E42" i="10" s="1"/>
  <c r="M44" i="10"/>
  <c r="N44" i="10" s="1"/>
  <c r="E44" i="10" s="1"/>
  <c r="M27" i="10"/>
  <c r="N27" i="10" s="1"/>
  <c r="E27" i="10" s="1"/>
  <c r="M41" i="10"/>
  <c r="M45" i="10"/>
  <c r="N45" i="10" s="1"/>
  <c r="E45" i="10" s="1"/>
  <c r="M46" i="10"/>
  <c r="N46" i="10" s="1"/>
  <c r="E46" i="10" s="1"/>
  <c r="M26" i="10"/>
  <c r="N26" i="10" s="1"/>
  <c r="E26" i="10" s="1"/>
  <c r="M28" i="10"/>
  <c r="N28" i="10" s="1"/>
  <c r="E28" i="10" s="1"/>
  <c r="M51" i="10"/>
  <c r="N51" i="10" s="1"/>
  <c r="E51" i="10" s="1"/>
  <c r="M11" i="10"/>
  <c r="N11" i="10" s="1"/>
  <c r="E11" i="10" s="1"/>
  <c r="M52" i="10"/>
  <c r="N52" i="10" s="1"/>
  <c r="E52" i="10" s="1"/>
  <c r="M50" i="10"/>
  <c r="N50" i="10" s="1"/>
  <c r="E50" i="10" s="1"/>
  <c r="M30" i="10"/>
  <c r="N30" i="10" s="1"/>
  <c r="E30" i="10" s="1"/>
  <c r="M25" i="10"/>
  <c r="M29" i="10"/>
  <c r="N29" i="10" s="1"/>
  <c r="E29" i="10" s="1"/>
  <c r="M31" i="10"/>
  <c r="N31" i="10" s="1"/>
  <c r="E31" i="10" s="1"/>
  <c r="M40" i="10"/>
  <c r="N40" i="10" s="1"/>
  <c r="E40" i="10" s="1"/>
  <c r="M35" i="10"/>
  <c r="N35" i="10" s="1"/>
  <c r="E35" i="10" s="1"/>
  <c r="M37" i="10"/>
  <c r="M39" i="10"/>
  <c r="N39" i="10" s="1"/>
  <c r="E39" i="10" s="1"/>
  <c r="M60" i="10"/>
  <c r="N60" i="10" s="1"/>
  <c r="E60" i="10" s="1"/>
  <c r="M58" i="10"/>
  <c r="N58" i="10" s="1"/>
  <c r="E58" i="10" s="1"/>
  <c r="N14" i="10"/>
  <c r="E14" i="10" s="1"/>
  <c r="M12" i="10"/>
  <c r="N12" i="10" s="1"/>
  <c r="E12" i="10" s="1"/>
  <c r="M47" i="9"/>
  <c r="M40" i="9"/>
  <c r="N40" i="9" s="1"/>
  <c r="E40" i="9" s="1"/>
  <c r="M21" i="9"/>
  <c r="M57" i="9"/>
  <c r="N49" i="9"/>
  <c r="E49" i="9" s="1"/>
  <c r="M45" i="9"/>
  <c r="M17" i="9"/>
  <c r="M13" i="9"/>
  <c r="L16" i="9"/>
  <c r="L24" i="9"/>
  <c r="L32" i="9"/>
  <c r="L53" i="9"/>
  <c r="L22" i="9"/>
  <c r="L38" i="9"/>
  <c r="L54" i="9"/>
  <c r="L31" i="9"/>
  <c r="L39" i="9"/>
  <c r="N39" i="9" s="1"/>
  <c r="E39" i="9" s="1"/>
  <c r="L47" i="9"/>
  <c r="N47" i="9" s="1"/>
  <c r="E47" i="9" s="1"/>
  <c r="L13" i="9"/>
  <c r="L29" i="9"/>
  <c r="L37" i="9"/>
  <c r="L55" i="9"/>
  <c r="L21" i="9"/>
  <c r="L45" i="9"/>
  <c r="L61" i="9"/>
  <c r="N61" i="9" s="1"/>
  <c r="E61" i="9" s="1"/>
  <c r="L14" i="9"/>
  <c r="L46" i="9"/>
  <c r="L30" i="9"/>
  <c r="L62" i="9"/>
  <c r="L15" i="9"/>
  <c r="L23" i="9"/>
  <c r="M56" i="9"/>
  <c r="N56" i="9" s="1"/>
  <c r="E56" i="9" s="1"/>
  <c r="N44" i="9"/>
  <c r="E44" i="9" s="1"/>
  <c r="M33" i="9"/>
  <c r="N33" i="9" s="1"/>
  <c r="E33" i="9" s="1"/>
  <c r="M18" i="9"/>
  <c r="N18" i="9" s="1"/>
  <c r="E18" i="9" s="1"/>
  <c r="M28" i="9"/>
  <c r="N28" i="9" s="1"/>
  <c r="E28" i="9" s="1"/>
  <c r="M25" i="9"/>
  <c r="M35" i="9"/>
  <c r="N35" i="9" s="1"/>
  <c r="E35" i="9" s="1"/>
  <c r="M60" i="9"/>
  <c r="N60" i="9" s="1"/>
  <c r="E60" i="9" s="1"/>
  <c r="M51" i="9"/>
  <c r="N51" i="9" s="1"/>
  <c r="E51" i="9" s="1"/>
  <c r="M48" i="9"/>
  <c r="M34" i="9"/>
  <c r="N34" i="9" s="1"/>
  <c r="E34" i="9" s="1"/>
  <c r="M27" i="9"/>
  <c r="L25" i="9"/>
  <c r="N25" i="9" s="1"/>
  <c r="E25" i="9" s="1"/>
  <c r="M22" i="9"/>
  <c r="M61" i="9"/>
  <c r="M49" i="9"/>
  <c r="M31" i="9"/>
  <c r="M44" i="9"/>
  <c r="M37" i="9"/>
  <c r="M30" i="9"/>
  <c r="N27" i="9"/>
  <c r="E27" i="9" s="1"/>
  <c r="M12" i="9"/>
  <c r="M36" i="9"/>
  <c r="N36" i="9" s="1"/>
  <c r="E36" i="9" s="1"/>
  <c r="M11" i="9"/>
  <c r="N11" i="9" s="1"/>
  <c r="E11" i="9" s="1"/>
  <c r="M52" i="9"/>
  <c r="N52" i="9" s="1"/>
  <c r="E52" i="9" s="1"/>
  <c r="N48" i="9"/>
  <c r="E48" i="9" s="1"/>
  <c r="N26" i="9"/>
  <c r="E26" i="9" s="1"/>
  <c r="I7" i="9"/>
  <c r="M16" i="9" s="1"/>
  <c r="M10" i="9"/>
  <c r="M50" i="9"/>
  <c r="N50" i="9" s="1"/>
  <c r="E50" i="9" s="1"/>
  <c r="M41" i="9"/>
  <c r="N41" i="9" s="1"/>
  <c r="E41" i="9" s="1"/>
  <c r="M59" i="9"/>
  <c r="N59" i="9" s="1"/>
  <c r="E59" i="9" s="1"/>
  <c r="N57" i="9"/>
  <c r="E57" i="9" s="1"/>
  <c r="M39" i="9"/>
  <c r="M26" i="9"/>
  <c r="M19" i="9"/>
  <c r="N19" i="9" s="1"/>
  <c r="E19" i="9" s="1"/>
  <c r="L17" i="9"/>
  <c r="N17" i="9" s="1"/>
  <c r="E17" i="9" s="1"/>
  <c r="L12" i="9"/>
  <c r="N12" i="9" s="1"/>
  <c r="E12" i="9" s="1"/>
  <c r="L10" i="9"/>
  <c r="N10" i="9" s="1"/>
  <c r="B6" i="8"/>
  <c r="B7" i="8"/>
  <c r="E10" i="8"/>
  <c r="G10" i="8"/>
  <c r="I6" i="8" s="1"/>
  <c r="H10" i="8"/>
  <c r="I10" i="8"/>
  <c r="J10" i="8" s="1"/>
  <c r="K10" i="8" s="1"/>
  <c r="G11" i="8"/>
  <c r="L11" i="8" s="1"/>
  <c r="H11" i="8"/>
  <c r="I11" i="8" s="1"/>
  <c r="J11" i="8" s="1"/>
  <c r="K11" i="8" s="1"/>
  <c r="G12" i="8"/>
  <c r="H12" i="8"/>
  <c r="I12" i="8" s="1"/>
  <c r="J12" i="8" s="1"/>
  <c r="K12" i="8" s="1"/>
  <c r="G13" i="8"/>
  <c r="H13" i="8"/>
  <c r="I13" i="8" s="1"/>
  <c r="J13" i="8" s="1"/>
  <c r="K13" i="8" s="1"/>
  <c r="G14" i="8"/>
  <c r="H14" i="8"/>
  <c r="I14" i="8"/>
  <c r="J14" i="8"/>
  <c r="K14" i="8"/>
  <c r="G15" i="8"/>
  <c r="H15" i="8"/>
  <c r="I15" i="8"/>
  <c r="J15" i="8"/>
  <c r="K15" i="8"/>
  <c r="G16" i="8"/>
  <c r="H16" i="8"/>
  <c r="I16" i="8"/>
  <c r="J16" i="8"/>
  <c r="K16" i="8"/>
  <c r="G17" i="8"/>
  <c r="L17" i="8" s="1"/>
  <c r="H17" i="8"/>
  <c r="I17" i="8"/>
  <c r="J17" i="8"/>
  <c r="K17" i="8" s="1"/>
  <c r="G18" i="8"/>
  <c r="L18" i="8" s="1"/>
  <c r="H18" i="8"/>
  <c r="I18" i="8"/>
  <c r="J18" i="8" s="1"/>
  <c r="K18" i="8" s="1"/>
  <c r="G19" i="8"/>
  <c r="L19" i="8" s="1"/>
  <c r="H19" i="8"/>
  <c r="I19" i="8" s="1"/>
  <c r="J19" i="8" s="1"/>
  <c r="K19" i="8" s="1"/>
  <c r="G20" i="8"/>
  <c r="H20" i="8"/>
  <c r="I20" i="8" s="1"/>
  <c r="J20" i="8" s="1"/>
  <c r="K20" i="8" s="1"/>
  <c r="G21" i="8"/>
  <c r="H21" i="8"/>
  <c r="I21" i="8" s="1"/>
  <c r="J21" i="8" s="1"/>
  <c r="K21" i="8" s="1"/>
  <c r="G22" i="8"/>
  <c r="H22" i="8"/>
  <c r="I22" i="8"/>
  <c r="J22" i="8"/>
  <c r="K22" i="8"/>
  <c r="G23" i="8"/>
  <c r="H23" i="8"/>
  <c r="I23" i="8"/>
  <c r="J23" i="8"/>
  <c r="K23" i="8"/>
  <c r="G24" i="8"/>
  <c r="H24" i="8"/>
  <c r="I24" i="8"/>
  <c r="J24" i="8"/>
  <c r="K24" i="8"/>
  <c r="G25" i="8"/>
  <c r="L25" i="8" s="1"/>
  <c r="H25" i="8"/>
  <c r="I25" i="8"/>
  <c r="J25" i="8"/>
  <c r="K25" i="8" s="1"/>
  <c r="G26" i="8"/>
  <c r="L26" i="8" s="1"/>
  <c r="H26" i="8"/>
  <c r="I26" i="8"/>
  <c r="J26" i="8" s="1"/>
  <c r="K26" i="8" s="1"/>
  <c r="G27" i="8"/>
  <c r="L27" i="8" s="1"/>
  <c r="H27" i="8"/>
  <c r="I27" i="8" s="1"/>
  <c r="J27" i="8" s="1"/>
  <c r="K27" i="8" s="1"/>
  <c r="G28" i="8"/>
  <c r="H28" i="8"/>
  <c r="I28" i="8" s="1"/>
  <c r="J28" i="8" s="1"/>
  <c r="K28" i="8" s="1"/>
  <c r="G29" i="8"/>
  <c r="H29" i="8"/>
  <c r="I29" i="8"/>
  <c r="J29" i="8"/>
  <c r="K29" i="8"/>
  <c r="G30" i="8"/>
  <c r="H30" i="8"/>
  <c r="I30" i="8"/>
  <c r="J30" i="8"/>
  <c r="K30" i="8"/>
  <c r="G31" i="8"/>
  <c r="H31" i="8"/>
  <c r="I31" i="8"/>
  <c r="J31" i="8"/>
  <c r="K31" i="8"/>
  <c r="L31" i="8"/>
  <c r="G32" i="8"/>
  <c r="L32" i="8" s="1"/>
  <c r="H32" i="8"/>
  <c r="I32" i="8"/>
  <c r="J32" i="8"/>
  <c r="K32" i="8"/>
  <c r="G33" i="8"/>
  <c r="H33" i="8"/>
  <c r="I33" i="8"/>
  <c r="J33" i="8"/>
  <c r="K33" i="8" s="1"/>
  <c r="G34" i="8"/>
  <c r="L34" i="8" s="1"/>
  <c r="H34" i="8"/>
  <c r="I34" i="8" s="1"/>
  <c r="J34" i="8" s="1"/>
  <c r="K34" i="8" s="1"/>
  <c r="G35" i="8"/>
  <c r="H35" i="8"/>
  <c r="I35" i="8" s="1"/>
  <c r="J35" i="8" s="1"/>
  <c r="K35" i="8" s="1"/>
  <c r="G36" i="8"/>
  <c r="L36" i="8" s="1"/>
  <c r="H36" i="8"/>
  <c r="I36" i="8" s="1"/>
  <c r="J36" i="8" s="1"/>
  <c r="K36" i="8" s="1"/>
  <c r="G37" i="8"/>
  <c r="H37" i="8"/>
  <c r="I37" i="8"/>
  <c r="J37" i="8"/>
  <c r="K37" i="8"/>
  <c r="G38" i="8"/>
  <c r="H38" i="8"/>
  <c r="I38" i="8"/>
  <c r="J38" i="8"/>
  <c r="K38" i="8"/>
  <c r="L38" i="8"/>
  <c r="G39" i="8"/>
  <c r="H39" i="8"/>
  <c r="I39" i="8"/>
  <c r="J39" i="8"/>
  <c r="K39" i="8"/>
  <c r="L39" i="8"/>
  <c r="G40" i="8"/>
  <c r="L40" i="8" s="1"/>
  <c r="H40" i="8"/>
  <c r="I40" i="8"/>
  <c r="J40" i="8"/>
  <c r="K40" i="8" s="1"/>
  <c r="G41" i="8"/>
  <c r="H41" i="8"/>
  <c r="I41" i="8"/>
  <c r="J41" i="8"/>
  <c r="K41" i="8" s="1"/>
  <c r="G42" i="8"/>
  <c r="L42" i="8" s="1"/>
  <c r="H42" i="8"/>
  <c r="I42" i="8"/>
  <c r="J42" i="8" s="1"/>
  <c r="K42" i="8" s="1"/>
  <c r="G43" i="8"/>
  <c r="H43" i="8"/>
  <c r="I43" i="8" s="1"/>
  <c r="J43" i="8" s="1"/>
  <c r="K43" i="8" s="1"/>
  <c r="G44" i="8"/>
  <c r="L44" i="8" s="1"/>
  <c r="H44" i="8"/>
  <c r="I44" i="8" s="1"/>
  <c r="J44" i="8" s="1"/>
  <c r="K44" i="8" s="1"/>
  <c r="G45" i="8"/>
  <c r="H45" i="8"/>
  <c r="I45" i="8"/>
  <c r="J45" i="8"/>
  <c r="K45" i="8"/>
  <c r="G46" i="8"/>
  <c r="H46" i="8"/>
  <c r="I46" i="8"/>
  <c r="J46" i="8"/>
  <c r="K46" i="8"/>
  <c r="L46" i="8"/>
  <c r="G47" i="8"/>
  <c r="H47" i="8"/>
  <c r="I47" i="8"/>
  <c r="J47" i="8"/>
  <c r="K47" i="8"/>
  <c r="G48" i="8"/>
  <c r="L48" i="8" s="1"/>
  <c r="H48" i="8"/>
  <c r="I48" i="8"/>
  <c r="J48" i="8"/>
  <c r="K48" i="8"/>
  <c r="G49" i="8"/>
  <c r="H49" i="8"/>
  <c r="I49" i="8"/>
  <c r="J49" i="8"/>
  <c r="K49" i="8" s="1"/>
  <c r="G50" i="8"/>
  <c r="L50" i="8" s="1"/>
  <c r="H50" i="8"/>
  <c r="I50" i="8"/>
  <c r="J50" i="8" s="1"/>
  <c r="K50" i="8" s="1"/>
  <c r="G51" i="8"/>
  <c r="L51" i="8" s="1"/>
  <c r="H51" i="8"/>
  <c r="I51" i="8" s="1"/>
  <c r="J51" i="8" s="1"/>
  <c r="K51" i="8" s="1"/>
  <c r="G52" i="8"/>
  <c r="H52" i="8"/>
  <c r="I52" i="8" s="1"/>
  <c r="J52" i="8" s="1"/>
  <c r="K52" i="8" s="1"/>
  <c r="G53" i="8"/>
  <c r="H53" i="8"/>
  <c r="I53" i="8"/>
  <c r="J53" i="8"/>
  <c r="K53" i="8"/>
  <c r="G54" i="8"/>
  <c r="H54" i="8"/>
  <c r="I54" i="8"/>
  <c r="J54" i="8"/>
  <c r="K54" i="8"/>
  <c r="G55" i="8"/>
  <c r="H55" i="8"/>
  <c r="I55" i="8"/>
  <c r="J55" i="8"/>
  <c r="K55" i="8"/>
  <c r="G56" i="8"/>
  <c r="H56" i="8"/>
  <c r="I56" i="8"/>
  <c r="J56" i="8"/>
  <c r="K56" i="8"/>
  <c r="G57" i="8"/>
  <c r="L57" i="8" s="1"/>
  <c r="H57" i="8"/>
  <c r="I57" i="8"/>
  <c r="J57" i="8" s="1"/>
  <c r="K57" i="8" s="1"/>
  <c r="G58" i="8"/>
  <c r="L58" i="8" s="1"/>
  <c r="H58" i="8"/>
  <c r="I58" i="8"/>
  <c r="J58" i="8" s="1"/>
  <c r="K58" i="8" s="1"/>
  <c r="G59" i="8"/>
  <c r="L59" i="8" s="1"/>
  <c r="H59" i="8"/>
  <c r="I59" i="8" s="1"/>
  <c r="J59" i="8" s="1"/>
  <c r="K59" i="8" s="1"/>
  <c r="G60" i="8"/>
  <c r="H60" i="8"/>
  <c r="I60" i="8" s="1"/>
  <c r="J60" i="8" s="1"/>
  <c r="K60" i="8" s="1"/>
  <c r="G61" i="8"/>
  <c r="H61" i="8"/>
  <c r="I61" i="8"/>
  <c r="J61" i="8"/>
  <c r="K61" i="8"/>
  <c r="G62" i="8"/>
  <c r="H62" i="8"/>
  <c r="I62" i="8"/>
  <c r="J62" i="8"/>
  <c r="K62" i="8"/>
  <c r="N55" i="9" l="1"/>
  <c r="E55" i="9" s="1"/>
  <c r="M20" i="9"/>
  <c r="N20" i="9" s="1"/>
  <c r="E20" i="9" s="1"/>
  <c r="M43" i="9"/>
  <c r="N43" i="9" s="1"/>
  <c r="E43" i="9" s="1"/>
  <c r="N16" i="9"/>
  <c r="E16" i="9" s="1"/>
  <c r="N37" i="9"/>
  <c r="E37" i="9" s="1"/>
  <c r="N22" i="9"/>
  <c r="E22" i="9" s="1"/>
  <c r="M23" i="9"/>
  <c r="N45" i="9"/>
  <c r="E45" i="9" s="1"/>
  <c r="N21" i="9"/>
  <c r="E21" i="9" s="1"/>
  <c r="M54" i="9"/>
  <c r="N54" i="9" s="1"/>
  <c r="E54" i="9" s="1"/>
  <c r="M46" i="9"/>
  <c r="N46" i="9" s="1"/>
  <c r="E46" i="9" s="1"/>
  <c r="M62" i="9"/>
  <c r="N62" i="9" s="1"/>
  <c r="E62" i="9" s="1"/>
  <c r="M55" i="9"/>
  <c r="M58" i="9"/>
  <c r="N58" i="9" s="1"/>
  <c r="E58" i="9" s="1"/>
  <c r="N30" i="9"/>
  <c r="E30" i="9" s="1"/>
  <c r="N53" i="9"/>
  <c r="E53" i="9" s="1"/>
  <c r="M32" i="9"/>
  <c r="N32" i="9" s="1"/>
  <c r="E32" i="9" s="1"/>
  <c r="M29" i="9"/>
  <c r="N29" i="9" s="1"/>
  <c r="E29" i="9" s="1"/>
  <c r="N31" i="9"/>
  <c r="E31" i="9" s="1"/>
  <c r="N23" i="9"/>
  <c r="E23" i="9" s="1"/>
  <c r="M53" i="9"/>
  <c r="M24" i="9"/>
  <c r="N24" i="9" s="1"/>
  <c r="E24" i="9" s="1"/>
  <c r="M14" i="9"/>
  <c r="N14" i="9" s="1"/>
  <c r="E14" i="9" s="1"/>
  <c r="M15" i="9"/>
  <c r="N15" i="9" s="1"/>
  <c r="E15" i="9" s="1"/>
  <c r="M38" i="9"/>
  <c r="N38" i="9" s="1"/>
  <c r="E38" i="9" s="1"/>
  <c r="N13" i="9"/>
  <c r="E13" i="9" s="1"/>
  <c r="M42" i="9"/>
  <c r="N42" i="9" s="1"/>
  <c r="E42" i="9" s="1"/>
  <c r="L53" i="8"/>
  <c r="L61" i="8"/>
  <c r="L14" i="8"/>
  <c r="L13" i="8"/>
  <c r="L21" i="8"/>
  <c r="L29" i="8"/>
  <c r="L37" i="8"/>
  <c r="L45" i="8"/>
  <c r="L22" i="8"/>
  <c r="L30" i="8"/>
  <c r="M60" i="8"/>
  <c r="L56" i="8"/>
  <c r="L54" i="8"/>
  <c r="L52" i="8"/>
  <c r="L47" i="8"/>
  <c r="L33" i="8"/>
  <c r="M25" i="8"/>
  <c r="N25" i="8" s="1"/>
  <c r="E25" i="8" s="1"/>
  <c r="L24" i="8"/>
  <c r="L16" i="8"/>
  <c r="M50" i="8"/>
  <c r="N50" i="8" s="1"/>
  <c r="E50" i="8" s="1"/>
  <c r="M36" i="8"/>
  <c r="N36" i="8" s="1"/>
  <c r="E36" i="8" s="1"/>
  <c r="M24" i="8"/>
  <c r="I7" i="8"/>
  <c r="M40" i="8" s="1"/>
  <c r="N40" i="8" s="1"/>
  <c r="E40" i="8" s="1"/>
  <c r="M41" i="8"/>
  <c r="L62" i="8"/>
  <c r="L60" i="8"/>
  <c r="N60" i="8" s="1"/>
  <c r="E60" i="8" s="1"/>
  <c r="L55" i="8"/>
  <c r="L41" i="8"/>
  <c r="L35" i="8"/>
  <c r="M28" i="8"/>
  <c r="L23" i="8"/>
  <c r="L15" i="8"/>
  <c r="L49" i="8"/>
  <c r="L43" i="8"/>
  <c r="L28" i="8"/>
  <c r="N28" i="8" s="1"/>
  <c r="E28" i="8" s="1"/>
  <c r="L20" i="8"/>
  <c r="L12" i="8"/>
  <c r="L10" i="8"/>
  <c r="B6" i="7"/>
  <c r="B7" i="7"/>
  <c r="E10" i="7"/>
  <c r="G10" i="7"/>
  <c r="I6" i="7" s="1"/>
  <c r="H10" i="7"/>
  <c r="I10" i="7"/>
  <c r="J10" i="7"/>
  <c r="K10" i="7" s="1"/>
  <c r="G11" i="7"/>
  <c r="L11" i="7" s="1"/>
  <c r="H11" i="7"/>
  <c r="I11" i="7" s="1"/>
  <c r="J11" i="7" s="1"/>
  <c r="K11" i="7" s="1"/>
  <c r="G12" i="7"/>
  <c r="L12" i="7" s="1"/>
  <c r="H12" i="7"/>
  <c r="I12" i="7" s="1"/>
  <c r="J12" i="7" s="1"/>
  <c r="K12" i="7" s="1"/>
  <c r="G13" i="7"/>
  <c r="L13" i="7" s="1"/>
  <c r="H13" i="7"/>
  <c r="I13" i="7" s="1"/>
  <c r="J13" i="7" s="1"/>
  <c r="K13" i="7" s="1"/>
  <c r="G14" i="7"/>
  <c r="H14" i="7"/>
  <c r="I14" i="7" s="1"/>
  <c r="J14" i="7" s="1"/>
  <c r="K14" i="7" s="1"/>
  <c r="L14" i="7"/>
  <c r="G15" i="7"/>
  <c r="H15" i="7"/>
  <c r="I15" i="7"/>
  <c r="J15" i="7"/>
  <c r="K15" i="7" s="1"/>
  <c r="L15" i="7"/>
  <c r="G16" i="7"/>
  <c r="H16" i="7"/>
  <c r="I16" i="7"/>
  <c r="J16" i="7"/>
  <c r="K16" i="7"/>
  <c r="L16" i="7"/>
  <c r="G17" i="7"/>
  <c r="H17" i="7"/>
  <c r="I17" i="7"/>
  <c r="J17" i="7"/>
  <c r="K17" i="7"/>
  <c r="G18" i="7"/>
  <c r="L18" i="7" s="1"/>
  <c r="H18" i="7"/>
  <c r="I18" i="7" s="1"/>
  <c r="J18" i="7" s="1"/>
  <c r="K18" i="7" s="1"/>
  <c r="G19" i="7"/>
  <c r="L19" i="7" s="1"/>
  <c r="H19" i="7"/>
  <c r="I19" i="7"/>
  <c r="J19" i="7" s="1"/>
  <c r="K19" i="7" s="1"/>
  <c r="G20" i="7"/>
  <c r="L20" i="7" s="1"/>
  <c r="H20" i="7"/>
  <c r="I20" i="7" s="1"/>
  <c r="J20" i="7" s="1"/>
  <c r="K20" i="7" s="1"/>
  <c r="G21" i="7"/>
  <c r="H21" i="7"/>
  <c r="I21" i="7" s="1"/>
  <c r="J21" i="7" s="1"/>
  <c r="K21" i="7" s="1"/>
  <c r="L21" i="7"/>
  <c r="G22" i="7"/>
  <c r="H22" i="7"/>
  <c r="I22" i="7" s="1"/>
  <c r="J22" i="7" s="1"/>
  <c r="K22" i="7"/>
  <c r="L22" i="7"/>
  <c r="G23" i="7"/>
  <c r="H23" i="7"/>
  <c r="I23" i="7"/>
  <c r="J23" i="7"/>
  <c r="K23" i="7"/>
  <c r="L23" i="7"/>
  <c r="G24" i="7"/>
  <c r="H24" i="7"/>
  <c r="I24" i="7"/>
  <c r="J24" i="7"/>
  <c r="K24" i="7"/>
  <c r="L24" i="7"/>
  <c r="G25" i="7"/>
  <c r="H25" i="7"/>
  <c r="I25" i="7" s="1"/>
  <c r="J25" i="7" s="1"/>
  <c r="K25" i="7" s="1"/>
  <c r="G26" i="7"/>
  <c r="L26" i="7" s="1"/>
  <c r="H26" i="7"/>
  <c r="I26" i="7"/>
  <c r="J26" i="7"/>
  <c r="K26" i="7" s="1"/>
  <c r="G27" i="7"/>
  <c r="L27" i="7" s="1"/>
  <c r="H27" i="7"/>
  <c r="I27" i="7" s="1"/>
  <c r="J27" i="7" s="1"/>
  <c r="K27" i="7" s="1"/>
  <c r="G28" i="7"/>
  <c r="L28" i="7" s="1"/>
  <c r="H28" i="7"/>
  <c r="I28" i="7" s="1"/>
  <c r="J28" i="7" s="1"/>
  <c r="K28" i="7" s="1"/>
  <c r="G29" i="7"/>
  <c r="H29" i="7"/>
  <c r="I29" i="7" s="1"/>
  <c r="J29" i="7" s="1"/>
  <c r="K29" i="7" s="1"/>
  <c r="L29" i="7"/>
  <c r="G30" i="7"/>
  <c r="H30" i="7"/>
  <c r="I30" i="7" s="1"/>
  <c r="J30" i="7" s="1"/>
  <c r="K30" i="7" s="1"/>
  <c r="L30" i="7"/>
  <c r="G31" i="7"/>
  <c r="H31" i="7"/>
  <c r="I31" i="7"/>
  <c r="J31" i="7"/>
  <c r="K31" i="7" s="1"/>
  <c r="L31" i="7"/>
  <c r="G32" i="7"/>
  <c r="H32" i="7"/>
  <c r="I32" i="7"/>
  <c r="J32" i="7" s="1"/>
  <c r="K32" i="7" s="1"/>
  <c r="L32" i="7"/>
  <c r="G33" i="7"/>
  <c r="H33" i="7"/>
  <c r="I33" i="7"/>
  <c r="J33" i="7"/>
  <c r="K33" i="7"/>
  <c r="G34" i="7"/>
  <c r="L34" i="7" s="1"/>
  <c r="H34" i="7"/>
  <c r="I34" i="7" s="1"/>
  <c r="J34" i="7" s="1"/>
  <c r="K34" i="7" s="1"/>
  <c r="G35" i="7"/>
  <c r="L35" i="7" s="1"/>
  <c r="H35" i="7"/>
  <c r="I35" i="7"/>
  <c r="J35" i="7" s="1"/>
  <c r="K35" i="7" s="1"/>
  <c r="G36" i="7"/>
  <c r="L36" i="7" s="1"/>
  <c r="H36" i="7"/>
  <c r="I36" i="7" s="1"/>
  <c r="J36" i="7" s="1"/>
  <c r="K36" i="7" s="1"/>
  <c r="G37" i="7"/>
  <c r="L37" i="7" s="1"/>
  <c r="H37" i="7"/>
  <c r="I37" i="7" s="1"/>
  <c r="J37" i="7" s="1"/>
  <c r="K37" i="7" s="1"/>
  <c r="G38" i="7"/>
  <c r="H38" i="7"/>
  <c r="I38" i="7" s="1"/>
  <c r="J38" i="7" s="1"/>
  <c r="K38" i="7"/>
  <c r="L38" i="7"/>
  <c r="G39" i="7"/>
  <c r="H39" i="7"/>
  <c r="I39" i="7"/>
  <c r="J39" i="7"/>
  <c r="K39" i="7"/>
  <c r="L39" i="7"/>
  <c r="G40" i="7"/>
  <c r="H40" i="7"/>
  <c r="I40" i="7"/>
  <c r="J40" i="7"/>
  <c r="K40" i="7"/>
  <c r="L40" i="7"/>
  <c r="G41" i="7"/>
  <c r="L41" i="7" s="1"/>
  <c r="H41" i="7"/>
  <c r="I41" i="7" s="1"/>
  <c r="J41" i="7" s="1"/>
  <c r="K41" i="7" s="1"/>
  <c r="G42" i="7"/>
  <c r="L42" i="7" s="1"/>
  <c r="H42" i="7"/>
  <c r="I42" i="7"/>
  <c r="J42" i="7" s="1"/>
  <c r="K42" i="7" s="1"/>
  <c r="G43" i="7"/>
  <c r="L43" i="7" s="1"/>
  <c r="H43" i="7"/>
  <c r="I43" i="7"/>
  <c r="J43" i="7" s="1"/>
  <c r="K43" i="7" s="1"/>
  <c r="G44" i="7"/>
  <c r="L44" i="7" s="1"/>
  <c r="H44" i="7"/>
  <c r="I44" i="7" s="1"/>
  <c r="J44" i="7" s="1"/>
  <c r="K44" i="7" s="1"/>
  <c r="G45" i="7"/>
  <c r="H45" i="7"/>
  <c r="I45" i="7" s="1"/>
  <c r="J45" i="7" s="1"/>
  <c r="K45" i="7" s="1"/>
  <c r="L45" i="7"/>
  <c r="G46" i="7"/>
  <c r="H46" i="7"/>
  <c r="I46" i="7" s="1"/>
  <c r="J46" i="7" s="1"/>
  <c r="K46" i="7"/>
  <c r="L46" i="7"/>
  <c r="G47" i="7"/>
  <c r="H47" i="7"/>
  <c r="I47" i="7"/>
  <c r="J47" i="7"/>
  <c r="K47" i="7"/>
  <c r="L47" i="7"/>
  <c r="G48" i="7"/>
  <c r="H48" i="7"/>
  <c r="I48" i="7"/>
  <c r="J48" i="7" s="1"/>
  <c r="K48" i="7" s="1"/>
  <c r="L48" i="7"/>
  <c r="G49" i="7"/>
  <c r="L49" i="7" s="1"/>
  <c r="H49" i="7"/>
  <c r="I49" i="7"/>
  <c r="J49" i="7" s="1"/>
  <c r="K49" i="7" s="1"/>
  <c r="G50" i="7"/>
  <c r="L50" i="7" s="1"/>
  <c r="H50" i="7"/>
  <c r="I50" i="7"/>
  <c r="J50" i="7"/>
  <c r="K50" i="7" s="1"/>
  <c r="G51" i="7"/>
  <c r="L51" i="7" s="1"/>
  <c r="H51" i="7"/>
  <c r="I51" i="7"/>
  <c r="J51" i="7" s="1"/>
  <c r="K51" i="7" s="1"/>
  <c r="G52" i="7"/>
  <c r="L52" i="7" s="1"/>
  <c r="H52" i="7"/>
  <c r="I52" i="7" s="1"/>
  <c r="J52" i="7" s="1"/>
  <c r="K52" i="7" s="1"/>
  <c r="G53" i="7"/>
  <c r="L53" i="7" s="1"/>
  <c r="H53" i="7"/>
  <c r="I53" i="7" s="1"/>
  <c r="J53" i="7" s="1"/>
  <c r="K53" i="7" s="1"/>
  <c r="G54" i="7"/>
  <c r="H54" i="7"/>
  <c r="I54" i="7" s="1"/>
  <c r="J54" i="7" s="1"/>
  <c r="K54" i="7"/>
  <c r="L54" i="7"/>
  <c r="G55" i="7"/>
  <c r="H55" i="7"/>
  <c r="I55" i="7"/>
  <c r="J55" i="7"/>
  <c r="K55" i="7"/>
  <c r="L55" i="7"/>
  <c r="G56" i="7"/>
  <c r="H56" i="7"/>
  <c r="I56" i="7"/>
  <c r="J56" i="7"/>
  <c r="K56" i="7" s="1"/>
  <c r="L56" i="7"/>
  <c r="G57" i="7"/>
  <c r="L57" i="7" s="1"/>
  <c r="H57" i="7"/>
  <c r="I57" i="7"/>
  <c r="J57" i="7"/>
  <c r="K57" i="7"/>
  <c r="G58" i="7"/>
  <c r="L58" i="7" s="1"/>
  <c r="H58" i="7"/>
  <c r="I58" i="7"/>
  <c r="J58" i="7" s="1"/>
  <c r="K58" i="7" s="1"/>
  <c r="G59" i="7"/>
  <c r="L59" i="7" s="1"/>
  <c r="H59" i="7"/>
  <c r="I59" i="7"/>
  <c r="J59" i="7" s="1"/>
  <c r="K59" i="7" s="1"/>
  <c r="G60" i="7"/>
  <c r="L60" i="7" s="1"/>
  <c r="H60" i="7"/>
  <c r="I60" i="7" s="1"/>
  <c r="J60" i="7" s="1"/>
  <c r="K60" i="7" s="1"/>
  <c r="G61" i="7"/>
  <c r="L61" i="7" s="1"/>
  <c r="H61" i="7"/>
  <c r="I61" i="7" s="1"/>
  <c r="J61" i="7" s="1"/>
  <c r="K61" i="7" s="1"/>
  <c r="G62" i="7"/>
  <c r="H62" i="7"/>
  <c r="I62" i="7" s="1"/>
  <c r="J62" i="7" s="1"/>
  <c r="K62" i="7"/>
  <c r="L62" i="7"/>
  <c r="N61" i="8" l="1"/>
  <c r="E61" i="8" s="1"/>
  <c r="M32" i="8"/>
  <c r="N32" i="8" s="1"/>
  <c r="E32" i="8" s="1"/>
  <c r="M56" i="8"/>
  <c r="N56" i="8" s="1"/>
  <c r="E56" i="8" s="1"/>
  <c r="N53" i="8"/>
  <c r="E53" i="8" s="1"/>
  <c r="M44" i="8"/>
  <c r="N44" i="8" s="1"/>
  <c r="E44" i="8" s="1"/>
  <c r="M51" i="8"/>
  <c r="N51" i="8" s="1"/>
  <c r="E51" i="8" s="1"/>
  <c r="M10" i="8"/>
  <c r="N10" i="8" s="1"/>
  <c r="M11" i="8"/>
  <c r="N11" i="8" s="1"/>
  <c r="E11" i="8" s="1"/>
  <c r="M27" i="8"/>
  <c r="N27" i="8" s="1"/>
  <c r="E27" i="8" s="1"/>
  <c r="M39" i="8"/>
  <c r="N39" i="8" s="1"/>
  <c r="E39" i="8" s="1"/>
  <c r="M18" i="8"/>
  <c r="N18" i="8" s="1"/>
  <c r="E18" i="8" s="1"/>
  <c r="N41" i="8"/>
  <c r="E41" i="8" s="1"/>
  <c r="M48" i="8"/>
  <c r="N48" i="8" s="1"/>
  <c r="E48" i="8" s="1"/>
  <c r="M33" i="8"/>
  <c r="N33" i="8" s="1"/>
  <c r="E33" i="8" s="1"/>
  <c r="M15" i="8"/>
  <c r="N15" i="8" s="1"/>
  <c r="E15" i="8" s="1"/>
  <c r="M12" i="8"/>
  <c r="N12" i="8" s="1"/>
  <c r="E12" i="8" s="1"/>
  <c r="M43" i="8"/>
  <c r="N43" i="8" s="1"/>
  <c r="E43" i="8" s="1"/>
  <c r="M49" i="8"/>
  <c r="N49" i="8" s="1"/>
  <c r="E49" i="8" s="1"/>
  <c r="N29" i="8"/>
  <c r="E29" i="8" s="1"/>
  <c r="M58" i="8"/>
  <c r="N58" i="8" s="1"/>
  <c r="E58" i="8" s="1"/>
  <c r="M34" i="8"/>
  <c r="N34" i="8" s="1"/>
  <c r="E34" i="8" s="1"/>
  <c r="N14" i="8"/>
  <c r="E14" i="8" s="1"/>
  <c r="N62" i="8"/>
  <c r="E62" i="8" s="1"/>
  <c r="M35" i="8"/>
  <c r="N35" i="8" s="1"/>
  <c r="E35" i="8" s="1"/>
  <c r="M47" i="8"/>
  <c r="N47" i="8" s="1"/>
  <c r="E47" i="8" s="1"/>
  <c r="M17" i="8"/>
  <c r="N17" i="8" s="1"/>
  <c r="E17" i="8" s="1"/>
  <c r="N54" i="8"/>
  <c r="E54" i="8" s="1"/>
  <c r="N21" i="8"/>
  <c r="E21" i="8" s="1"/>
  <c r="M52" i="8"/>
  <c r="N52" i="8" s="1"/>
  <c r="E52" i="8" s="1"/>
  <c r="M29" i="8"/>
  <c r="M22" i="8"/>
  <c r="M53" i="8"/>
  <c r="M54" i="8"/>
  <c r="M45" i="8"/>
  <c r="N45" i="8" s="1"/>
  <c r="E45" i="8" s="1"/>
  <c r="M46" i="8"/>
  <c r="N46" i="8" s="1"/>
  <c r="E46" i="8" s="1"/>
  <c r="M37" i="8"/>
  <c r="N37" i="8" s="1"/>
  <c r="E37" i="8" s="1"/>
  <c r="M30" i="8"/>
  <c r="N30" i="8" s="1"/>
  <c r="E30" i="8" s="1"/>
  <c r="M61" i="8"/>
  <c r="M62" i="8"/>
  <c r="M14" i="8"/>
  <c r="M38" i="8"/>
  <c r="N38" i="8" s="1"/>
  <c r="E38" i="8" s="1"/>
  <c r="N22" i="8"/>
  <c r="E22" i="8" s="1"/>
  <c r="M19" i="8"/>
  <c r="N19" i="8" s="1"/>
  <c r="E19" i="8" s="1"/>
  <c r="M31" i="8"/>
  <c r="N31" i="8" s="1"/>
  <c r="E31" i="8" s="1"/>
  <c r="M42" i="8"/>
  <c r="N42" i="8" s="1"/>
  <c r="E42" i="8" s="1"/>
  <c r="M55" i="8"/>
  <c r="N55" i="8" s="1"/>
  <c r="E55" i="8" s="1"/>
  <c r="M26" i="8"/>
  <c r="N26" i="8" s="1"/>
  <c r="E26" i="8" s="1"/>
  <c r="M59" i="8"/>
  <c r="N59" i="8" s="1"/>
  <c r="E59" i="8" s="1"/>
  <c r="M23" i="8"/>
  <c r="N23" i="8" s="1"/>
  <c r="E23" i="8" s="1"/>
  <c r="M20" i="8"/>
  <c r="N20" i="8" s="1"/>
  <c r="E20" i="8" s="1"/>
  <c r="M21" i="8"/>
  <c r="M16" i="8"/>
  <c r="N16" i="8" s="1"/>
  <c r="E16" i="8" s="1"/>
  <c r="N24" i="8"/>
  <c r="E24" i="8" s="1"/>
  <c r="M13" i="8"/>
  <c r="N13" i="8" s="1"/>
  <c r="E13" i="8" s="1"/>
  <c r="M57" i="8"/>
  <c r="N57" i="8" s="1"/>
  <c r="E57" i="8" s="1"/>
  <c r="M14" i="7"/>
  <c r="N14" i="7" s="1"/>
  <c r="E14" i="7" s="1"/>
  <c r="M42" i="7"/>
  <c r="N42" i="7" s="1"/>
  <c r="E42" i="7" s="1"/>
  <c r="M25" i="7"/>
  <c r="M15" i="7"/>
  <c r="N15" i="7" s="1"/>
  <c r="E15" i="7" s="1"/>
  <c r="M60" i="7"/>
  <c r="N60" i="7" s="1"/>
  <c r="E60" i="7" s="1"/>
  <c r="M27" i="7"/>
  <c r="N27" i="7" s="1"/>
  <c r="E27" i="7" s="1"/>
  <c r="M19" i="7"/>
  <c r="N19" i="7" s="1"/>
  <c r="E19" i="7" s="1"/>
  <c r="L17" i="7"/>
  <c r="L25" i="7"/>
  <c r="L33" i="7"/>
  <c r="M16" i="7"/>
  <c r="N16" i="7" s="1"/>
  <c r="E16" i="7" s="1"/>
  <c r="I7" i="7"/>
  <c r="M30" i="7" s="1"/>
  <c r="N30" i="7" s="1"/>
  <c r="E30" i="7" s="1"/>
  <c r="L10" i="7"/>
  <c r="B6" i="6"/>
  <c r="B7" i="6"/>
  <c r="E10" i="6"/>
  <c r="G10" i="6"/>
  <c r="H10" i="6"/>
  <c r="I10" i="6"/>
  <c r="J10" i="6" s="1"/>
  <c r="K10" i="6" s="1"/>
  <c r="G11" i="6"/>
  <c r="H11" i="6"/>
  <c r="I11" i="6" s="1"/>
  <c r="J11" i="6" s="1"/>
  <c r="K11" i="6" s="1"/>
  <c r="G12" i="6"/>
  <c r="H12" i="6"/>
  <c r="I12" i="6"/>
  <c r="J12" i="6" s="1"/>
  <c r="K12" i="6" s="1"/>
  <c r="G13" i="6"/>
  <c r="H13" i="6"/>
  <c r="I13" i="6" s="1"/>
  <c r="J13" i="6" s="1"/>
  <c r="K13" i="6"/>
  <c r="G14" i="6"/>
  <c r="H14" i="6"/>
  <c r="I14" i="6"/>
  <c r="J14" i="6"/>
  <c r="K14" i="6"/>
  <c r="G15" i="6"/>
  <c r="H15" i="6"/>
  <c r="I15" i="6"/>
  <c r="J15" i="6"/>
  <c r="K15" i="6"/>
  <c r="G16" i="6"/>
  <c r="H16" i="6"/>
  <c r="I16" i="6" s="1"/>
  <c r="J16" i="6" s="1"/>
  <c r="K16" i="6" s="1"/>
  <c r="G17" i="6"/>
  <c r="H17" i="6"/>
  <c r="I17" i="6" s="1"/>
  <c r="J17" i="6" s="1"/>
  <c r="K17" i="6" s="1"/>
  <c r="G18" i="6"/>
  <c r="H18" i="6"/>
  <c r="I18" i="6"/>
  <c r="J18" i="6" s="1"/>
  <c r="K18" i="6" s="1"/>
  <c r="G19" i="6"/>
  <c r="H19" i="6"/>
  <c r="I19" i="6" s="1"/>
  <c r="J19" i="6"/>
  <c r="K19" i="6" s="1"/>
  <c r="G20" i="6"/>
  <c r="H20" i="6"/>
  <c r="I20" i="6"/>
  <c r="J20" i="6" s="1"/>
  <c r="K20" i="6" s="1"/>
  <c r="G21" i="6"/>
  <c r="H21" i="6"/>
  <c r="I21" i="6" s="1"/>
  <c r="J21" i="6" s="1"/>
  <c r="K21" i="6" s="1"/>
  <c r="G22" i="6"/>
  <c r="H22" i="6"/>
  <c r="I22" i="6"/>
  <c r="J22" i="6"/>
  <c r="K22" i="6" s="1"/>
  <c r="G23" i="6"/>
  <c r="H23" i="6"/>
  <c r="I23" i="6"/>
  <c r="J23" i="6" s="1"/>
  <c r="K23" i="6" s="1"/>
  <c r="G24" i="6"/>
  <c r="H24" i="6"/>
  <c r="I24" i="6"/>
  <c r="J24" i="6" s="1"/>
  <c r="K24" i="6" s="1"/>
  <c r="G25" i="6"/>
  <c r="H25" i="6"/>
  <c r="I25" i="6"/>
  <c r="J25" i="6"/>
  <c r="K25" i="6" s="1"/>
  <c r="G26" i="6"/>
  <c r="H26" i="6"/>
  <c r="I26" i="6"/>
  <c r="J26" i="6" s="1"/>
  <c r="K26" i="6"/>
  <c r="G27" i="6"/>
  <c r="H27" i="6"/>
  <c r="I27" i="6" s="1"/>
  <c r="J27" i="6" s="1"/>
  <c r="K27" i="6" s="1"/>
  <c r="G28" i="6"/>
  <c r="H28" i="6"/>
  <c r="I28" i="6"/>
  <c r="J28" i="6" s="1"/>
  <c r="K28" i="6" s="1"/>
  <c r="G29" i="6"/>
  <c r="H29" i="6"/>
  <c r="I29" i="6" s="1"/>
  <c r="J29" i="6" s="1"/>
  <c r="K29" i="6"/>
  <c r="G30" i="6"/>
  <c r="H30" i="6"/>
  <c r="I30" i="6"/>
  <c r="J30" i="6"/>
  <c r="K30" i="6"/>
  <c r="G31" i="6"/>
  <c r="H31" i="6"/>
  <c r="I31" i="6"/>
  <c r="J31" i="6"/>
  <c r="K31" i="6"/>
  <c r="G32" i="6"/>
  <c r="H32" i="6"/>
  <c r="I32" i="6"/>
  <c r="J32" i="6"/>
  <c r="K32" i="6"/>
  <c r="G33" i="6"/>
  <c r="H33" i="6"/>
  <c r="I33" i="6" s="1"/>
  <c r="J33" i="6" s="1"/>
  <c r="K33" i="6" s="1"/>
  <c r="G34" i="6"/>
  <c r="H34" i="6"/>
  <c r="I34" i="6"/>
  <c r="J34" i="6" s="1"/>
  <c r="K34" i="6" s="1"/>
  <c r="G35" i="6"/>
  <c r="H35" i="6"/>
  <c r="I35" i="6" s="1"/>
  <c r="J35" i="6"/>
  <c r="K35" i="6" s="1"/>
  <c r="G36" i="6"/>
  <c r="H36" i="6"/>
  <c r="I36" i="6"/>
  <c r="J36" i="6" s="1"/>
  <c r="K36" i="6" s="1"/>
  <c r="G37" i="6"/>
  <c r="H37" i="6"/>
  <c r="I37" i="6" s="1"/>
  <c r="J37" i="6" s="1"/>
  <c r="K37" i="6" s="1"/>
  <c r="G38" i="6"/>
  <c r="H38" i="6"/>
  <c r="I38" i="6"/>
  <c r="J38" i="6"/>
  <c r="K38" i="6" s="1"/>
  <c r="G39" i="6"/>
  <c r="H39" i="6"/>
  <c r="I39" i="6"/>
  <c r="J39" i="6" s="1"/>
  <c r="K39" i="6" s="1"/>
  <c r="G40" i="6"/>
  <c r="H40" i="6"/>
  <c r="I40" i="6"/>
  <c r="J40" i="6" s="1"/>
  <c r="K40" i="6" s="1"/>
  <c r="G41" i="6"/>
  <c r="H41" i="6"/>
  <c r="I41" i="6"/>
  <c r="J41" i="6"/>
  <c r="K41" i="6" s="1"/>
  <c r="G42" i="6"/>
  <c r="H42" i="6"/>
  <c r="I42" i="6"/>
  <c r="J42" i="6" s="1"/>
  <c r="K42" i="6"/>
  <c r="G43" i="6"/>
  <c r="H43" i="6"/>
  <c r="I43" i="6" s="1"/>
  <c r="J43" i="6" s="1"/>
  <c r="K43" i="6" s="1"/>
  <c r="G44" i="6"/>
  <c r="H44" i="6"/>
  <c r="I44" i="6"/>
  <c r="J44" i="6" s="1"/>
  <c r="K44" i="6" s="1"/>
  <c r="G45" i="6"/>
  <c r="H45" i="6"/>
  <c r="I45" i="6" s="1"/>
  <c r="J45" i="6" s="1"/>
  <c r="K45" i="6"/>
  <c r="G46" i="6"/>
  <c r="H46" i="6"/>
  <c r="I46" i="6"/>
  <c r="J46" i="6"/>
  <c r="K46" i="6"/>
  <c r="G47" i="6"/>
  <c r="H47" i="6"/>
  <c r="I47" i="6"/>
  <c r="J47" i="6"/>
  <c r="K47" i="6"/>
  <c r="G48" i="6"/>
  <c r="H48" i="6"/>
  <c r="I48" i="6"/>
  <c r="J48" i="6"/>
  <c r="K48" i="6"/>
  <c r="G49" i="6"/>
  <c r="H49" i="6"/>
  <c r="I49" i="6" s="1"/>
  <c r="J49" i="6" s="1"/>
  <c r="K49" i="6" s="1"/>
  <c r="G50" i="6"/>
  <c r="H50" i="6"/>
  <c r="I50" i="6"/>
  <c r="J50" i="6" s="1"/>
  <c r="K50" i="6" s="1"/>
  <c r="G51" i="6"/>
  <c r="H51" i="6"/>
  <c r="I51" i="6" s="1"/>
  <c r="J51" i="6"/>
  <c r="K51" i="6" s="1"/>
  <c r="G52" i="6"/>
  <c r="H52" i="6"/>
  <c r="I52" i="6"/>
  <c r="J52" i="6" s="1"/>
  <c r="K52" i="6" s="1"/>
  <c r="G53" i="6"/>
  <c r="H53" i="6"/>
  <c r="I53" i="6" s="1"/>
  <c r="J53" i="6" s="1"/>
  <c r="K53" i="6" s="1"/>
  <c r="G54" i="6"/>
  <c r="H54" i="6"/>
  <c r="I54" i="6"/>
  <c r="J54" i="6"/>
  <c r="K54" i="6" s="1"/>
  <c r="G55" i="6"/>
  <c r="H55" i="6"/>
  <c r="I55" i="6"/>
  <c r="J55" i="6" s="1"/>
  <c r="K55" i="6" s="1"/>
  <c r="G56" i="6"/>
  <c r="H56" i="6"/>
  <c r="I56" i="6"/>
  <c r="J56" i="6" s="1"/>
  <c r="K56" i="6" s="1"/>
  <c r="G57" i="6"/>
  <c r="H57" i="6"/>
  <c r="I57" i="6"/>
  <c r="J57" i="6"/>
  <c r="K57" i="6" s="1"/>
  <c r="G58" i="6"/>
  <c r="H58" i="6"/>
  <c r="I58" i="6"/>
  <c r="J58" i="6" s="1"/>
  <c r="K58" i="6"/>
  <c r="G59" i="6"/>
  <c r="H59" i="6"/>
  <c r="I59" i="6" s="1"/>
  <c r="J59" i="6" s="1"/>
  <c r="K59" i="6" s="1"/>
  <c r="G60" i="6"/>
  <c r="H60" i="6"/>
  <c r="I60" i="6"/>
  <c r="J60" i="6" s="1"/>
  <c r="K60" i="6" s="1"/>
  <c r="G61" i="6"/>
  <c r="H61" i="6"/>
  <c r="I61" i="6" s="1"/>
  <c r="J61" i="6"/>
  <c r="K61" i="6" s="1"/>
  <c r="G62" i="6"/>
  <c r="H62" i="6"/>
  <c r="I62" i="6"/>
  <c r="J62" i="6"/>
  <c r="K62" i="6" s="1"/>
  <c r="M32" i="7" l="1"/>
  <c r="N32" i="7" s="1"/>
  <c r="E32" i="7" s="1"/>
  <c r="M51" i="7"/>
  <c r="N51" i="7" s="1"/>
  <c r="E51" i="7" s="1"/>
  <c r="M17" i="7"/>
  <c r="M48" i="7"/>
  <c r="N48" i="7" s="1"/>
  <c r="E48" i="7" s="1"/>
  <c r="M49" i="7"/>
  <c r="N49" i="7" s="1"/>
  <c r="E49" i="7" s="1"/>
  <c r="M26" i="7"/>
  <c r="N26" i="7" s="1"/>
  <c r="E26" i="7" s="1"/>
  <c r="M39" i="7"/>
  <c r="N39" i="7" s="1"/>
  <c r="E39" i="7" s="1"/>
  <c r="M55" i="7"/>
  <c r="N55" i="7" s="1"/>
  <c r="E55" i="7" s="1"/>
  <c r="M56" i="7"/>
  <c r="N56" i="7" s="1"/>
  <c r="E56" i="7" s="1"/>
  <c r="N25" i="7"/>
  <c r="E25" i="7" s="1"/>
  <c r="M20" i="7"/>
  <c r="N20" i="7" s="1"/>
  <c r="E20" i="7" s="1"/>
  <c r="M38" i="7"/>
  <c r="N38" i="7" s="1"/>
  <c r="E38" i="7" s="1"/>
  <c r="M12" i="7"/>
  <c r="N12" i="7" s="1"/>
  <c r="E12" i="7" s="1"/>
  <c r="M34" i="7"/>
  <c r="N34" i="7" s="1"/>
  <c r="E34" i="7" s="1"/>
  <c r="N10" i="7"/>
  <c r="M50" i="7"/>
  <c r="N50" i="7" s="1"/>
  <c r="E50" i="7" s="1"/>
  <c r="M59" i="7"/>
  <c r="N59" i="7" s="1"/>
  <c r="E59" i="7" s="1"/>
  <c r="M40" i="7"/>
  <c r="N40" i="7" s="1"/>
  <c r="E40" i="7" s="1"/>
  <c r="M62" i="7"/>
  <c r="N62" i="7" s="1"/>
  <c r="E62" i="7" s="1"/>
  <c r="M11" i="7"/>
  <c r="N11" i="7" s="1"/>
  <c r="E11" i="7" s="1"/>
  <c r="M13" i="7"/>
  <c r="N13" i="7" s="1"/>
  <c r="E13" i="7" s="1"/>
  <c r="M21" i="7"/>
  <c r="N21" i="7" s="1"/>
  <c r="E21" i="7" s="1"/>
  <c r="M41" i="7"/>
  <c r="N41" i="7" s="1"/>
  <c r="E41" i="7" s="1"/>
  <c r="N17" i="7"/>
  <c r="E17" i="7" s="1"/>
  <c r="M33" i="7"/>
  <c r="M35" i="7"/>
  <c r="N35" i="7" s="1"/>
  <c r="E35" i="7" s="1"/>
  <c r="M10" i="7"/>
  <c r="M24" i="7"/>
  <c r="N24" i="7" s="1"/>
  <c r="E24" i="7" s="1"/>
  <c r="M57" i="7"/>
  <c r="N57" i="7" s="1"/>
  <c r="E57" i="7" s="1"/>
  <c r="M61" i="7"/>
  <c r="N61" i="7" s="1"/>
  <c r="E61" i="7" s="1"/>
  <c r="M54" i="7"/>
  <c r="N54" i="7" s="1"/>
  <c r="E54" i="7" s="1"/>
  <c r="M37" i="7"/>
  <c r="N37" i="7" s="1"/>
  <c r="E37" i="7" s="1"/>
  <c r="N33" i="7"/>
  <c r="E33" i="7" s="1"/>
  <c r="M53" i="7"/>
  <c r="N53" i="7" s="1"/>
  <c r="E53" i="7" s="1"/>
  <c r="M29" i="7"/>
  <c r="N29" i="7" s="1"/>
  <c r="E29" i="7" s="1"/>
  <c r="M52" i="7"/>
  <c r="N52" i="7" s="1"/>
  <c r="E52" i="7" s="1"/>
  <c r="M23" i="7"/>
  <c r="N23" i="7" s="1"/>
  <c r="E23" i="7" s="1"/>
  <c r="M44" i="7"/>
  <c r="N44" i="7" s="1"/>
  <c r="E44" i="7" s="1"/>
  <c r="M28" i="7"/>
  <c r="N28" i="7" s="1"/>
  <c r="E28" i="7" s="1"/>
  <c r="M47" i="7"/>
  <c r="N47" i="7" s="1"/>
  <c r="E47" i="7" s="1"/>
  <c r="M22" i="7"/>
  <c r="N22" i="7" s="1"/>
  <c r="E22" i="7" s="1"/>
  <c r="M36" i="7"/>
  <c r="N36" i="7" s="1"/>
  <c r="E36" i="7" s="1"/>
  <c r="M46" i="7"/>
  <c r="N46" i="7" s="1"/>
  <c r="E46" i="7" s="1"/>
  <c r="M45" i="7"/>
  <c r="N45" i="7" s="1"/>
  <c r="E45" i="7" s="1"/>
  <c r="M43" i="7"/>
  <c r="N43" i="7" s="1"/>
  <c r="E43" i="7" s="1"/>
  <c r="M18" i="7"/>
  <c r="N18" i="7" s="1"/>
  <c r="E18" i="7" s="1"/>
  <c r="M58" i="7"/>
  <c r="N58" i="7" s="1"/>
  <c r="E58" i="7" s="1"/>
  <c r="M31" i="7"/>
  <c r="N31" i="7" s="1"/>
  <c r="E31" i="7" s="1"/>
  <c r="L54" i="6"/>
  <c r="L60" i="6"/>
  <c r="L22" i="6"/>
  <c r="L33" i="6"/>
  <c r="L27" i="6"/>
  <c r="L18" i="6"/>
  <c r="I6" i="6"/>
  <c r="L59" i="6"/>
  <c r="L34" i="6"/>
  <c r="I7" i="6"/>
  <c r="M21" i="6" s="1"/>
  <c r="L16" i="6"/>
  <c r="L11" i="6"/>
  <c r="B6" i="5"/>
  <c r="B7" i="5"/>
  <c r="E10" i="5"/>
  <c r="G10" i="5"/>
  <c r="I6" i="5" s="1"/>
  <c r="L13" i="5" s="1"/>
  <c r="H10" i="5"/>
  <c r="I10" i="5"/>
  <c r="J10" i="5" s="1"/>
  <c r="K10" i="5" s="1"/>
  <c r="G11" i="5"/>
  <c r="L11" i="5" s="1"/>
  <c r="H11" i="5"/>
  <c r="I11" i="5" s="1"/>
  <c r="J11" i="5" s="1"/>
  <c r="K11" i="5" s="1"/>
  <c r="G12" i="5"/>
  <c r="H12" i="5"/>
  <c r="I12" i="5" s="1"/>
  <c r="J12" i="5" s="1"/>
  <c r="K12" i="5" s="1"/>
  <c r="G13" i="5"/>
  <c r="H13" i="5"/>
  <c r="I13" i="5" s="1"/>
  <c r="J13" i="5" s="1"/>
  <c r="K13" i="5" s="1"/>
  <c r="G14" i="5"/>
  <c r="H14" i="5"/>
  <c r="I14" i="5"/>
  <c r="J14" i="5"/>
  <c r="K14" i="5"/>
  <c r="L14" i="5"/>
  <c r="G15" i="5"/>
  <c r="H15" i="5"/>
  <c r="I15" i="5"/>
  <c r="J15" i="5"/>
  <c r="K15" i="5"/>
  <c r="L15" i="5"/>
  <c r="G16" i="5"/>
  <c r="L16" i="5" s="1"/>
  <c r="H16" i="5"/>
  <c r="I16" i="5"/>
  <c r="J16" i="5"/>
  <c r="K16" i="5" s="1"/>
  <c r="G17" i="5"/>
  <c r="L17" i="5" s="1"/>
  <c r="H17" i="5"/>
  <c r="I17" i="5"/>
  <c r="J17" i="5"/>
  <c r="K17" i="5" s="1"/>
  <c r="G18" i="5"/>
  <c r="L18" i="5" s="1"/>
  <c r="H18" i="5"/>
  <c r="I18" i="5"/>
  <c r="J18" i="5" s="1"/>
  <c r="K18" i="5" s="1"/>
  <c r="G19" i="5"/>
  <c r="H19" i="5"/>
  <c r="I19" i="5" s="1"/>
  <c r="J19" i="5" s="1"/>
  <c r="K19" i="5" s="1"/>
  <c r="G20" i="5"/>
  <c r="L20" i="5" s="1"/>
  <c r="H20" i="5"/>
  <c r="I20" i="5" s="1"/>
  <c r="J20" i="5" s="1"/>
  <c r="K20" i="5" s="1"/>
  <c r="G21" i="5"/>
  <c r="H21" i="5"/>
  <c r="I21" i="5" s="1"/>
  <c r="J21" i="5" s="1"/>
  <c r="K21" i="5" s="1"/>
  <c r="L21" i="5"/>
  <c r="G22" i="5"/>
  <c r="H22" i="5"/>
  <c r="I22" i="5"/>
  <c r="J22" i="5"/>
  <c r="K22" i="5"/>
  <c r="L22" i="5"/>
  <c r="G23" i="5"/>
  <c r="H23" i="5"/>
  <c r="I23" i="5"/>
  <c r="J23" i="5"/>
  <c r="K23" i="5"/>
  <c r="L23" i="5"/>
  <c r="G24" i="5"/>
  <c r="L24" i="5" s="1"/>
  <c r="H24" i="5"/>
  <c r="I24" i="5"/>
  <c r="J24" i="5" s="1"/>
  <c r="K24" i="5" s="1"/>
  <c r="G25" i="5"/>
  <c r="H25" i="5"/>
  <c r="I25" i="5"/>
  <c r="J25" i="5"/>
  <c r="K25" i="5" s="1"/>
  <c r="G26" i="5"/>
  <c r="L26" i="5" s="1"/>
  <c r="H26" i="5"/>
  <c r="I26" i="5" s="1"/>
  <c r="J26" i="5" s="1"/>
  <c r="K26" i="5" s="1"/>
  <c r="G27" i="5"/>
  <c r="H27" i="5"/>
  <c r="I27" i="5" s="1"/>
  <c r="J27" i="5" s="1"/>
  <c r="K27" i="5" s="1"/>
  <c r="G28" i="5"/>
  <c r="L28" i="5" s="1"/>
  <c r="H28" i="5"/>
  <c r="I28" i="5"/>
  <c r="J28" i="5" s="1"/>
  <c r="K28" i="5" s="1"/>
  <c r="G29" i="5"/>
  <c r="H29" i="5"/>
  <c r="I29" i="5" s="1"/>
  <c r="J29" i="5" s="1"/>
  <c r="K29" i="5" s="1"/>
  <c r="L29" i="5"/>
  <c r="G30" i="5"/>
  <c r="H30" i="5"/>
  <c r="I30" i="5"/>
  <c r="J30" i="5"/>
  <c r="K30" i="5"/>
  <c r="L30" i="5"/>
  <c r="G31" i="5"/>
  <c r="H31" i="5"/>
  <c r="I31" i="5"/>
  <c r="J31" i="5"/>
  <c r="K31" i="5"/>
  <c r="L31" i="5"/>
  <c r="G32" i="5"/>
  <c r="L32" i="5" s="1"/>
  <c r="H32" i="5"/>
  <c r="I32" i="5"/>
  <c r="J32" i="5"/>
  <c r="K32" i="5"/>
  <c r="G33" i="5"/>
  <c r="L33" i="5" s="1"/>
  <c r="H33" i="5"/>
  <c r="I33" i="5"/>
  <c r="J33" i="5"/>
  <c r="K33" i="5" s="1"/>
  <c r="G34" i="5"/>
  <c r="L34" i="5" s="1"/>
  <c r="H34" i="5"/>
  <c r="I34" i="5"/>
  <c r="J34" i="5" s="1"/>
  <c r="K34" i="5" s="1"/>
  <c r="G35" i="5"/>
  <c r="L35" i="5" s="1"/>
  <c r="H35" i="5"/>
  <c r="I35" i="5" s="1"/>
  <c r="J35" i="5" s="1"/>
  <c r="K35" i="5" s="1"/>
  <c r="G36" i="5"/>
  <c r="L36" i="5" s="1"/>
  <c r="H36" i="5"/>
  <c r="I36" i="5"/>
  <c r="J36" i="5" s="1"/>
  <c r="K36" i="5" s="1"/>
  <c r="G37" i="5"/>
  <c r="H37" i="5"/>
  <c r="I37" i="5" s="1"/>
  <c r="J37" i="5" s="1"/>
  <c r="K37" i="5" s="1"/>
  <c r="L37" i="5"/>
  <c r="G38" i="5"/>
  <c r="H38" i="5"/>
  <c r="I38" i="5"/>
  <c r="J38" i="5"/>
  <c r="K38" i="5"/>
  <c r="L38" i="5"/>
  <c r="G39" i="5"/>
  <c r="H39" i="5"/>
  <c r="I39" i="5"/>
  <c r="J39" i="5"/>
  <c r="K39" i="5"/>
  <c r="L39" i="5"/>
  <c r="G40" i="5"/>
  <c r="L40" i="5" s="1"/>
  <c r="H40" i="5"/>
  <c r="I40" i="5"/>
  <c r="J40" i="5"/>
  <c r="K40" i="5"/>
  <c r="G41" i="5"/>
  <c r="L41" i="5" s="1"/>
  <c r="H41" i="5"/>
  <c r="I41" i="5"/>
  <c r="J41" i="5"/>
  <c r="K41" i="5" s="1"/>
  <c r="G42" i="5"/>
  <c r="H42" i="5"/>
  <c r="I42" i="5"/>
  <c r="J42" i="5" s="1"/>
  <c r="K42" i="5" s="1"/>
  <c r="G43" i="5"/>
  <c r="L43" i="5" s="1"/>
  <c r="H43" i="5"/>
  <c r="I43" i="5" s="1"/>
  <c r="J43" i="5" s="1"/>
  <c r="K43" i="5" s="1"/>
  <c r="G44" i="5"/>
  <c r="H44" i="5"/>
  <c r="I44" i="5"/>
  <c r="J44" i="5" s="1"/>
  <c r="K44" i="5" s="1"/>
  <c r="G45" i="5"/>
  <c r="H45" i="5"/>
  <c r="I45" i="5" s="1"/>
  <c r="J45" i="5" s="1"/>
  <c r="K45" i="5" s="1"/>
  <c r="G46" i="5"/>
  <c r="H46" i="5"/>
  <c r="I46" i="5"/>
  <c r="J46" i="5" s="1"/>
  <c r="K46" i="5"/>
  <c r="L46" i="5"/>
  <c r="G47" i="5"/>
  <c r="H47" i="5"/>
  <c r="I47" i="5"/>
  <c r="J47" i="5"/>
  <c r="K47" i="5"/>
  <c r="L47" i="5"/>
  <c r="G48" i="5"/>
  <c r="L48" i="5" s="1"/>
  <c r="H48" i="5"/>
  <c r="I48" i="5"/>
  <c r="J48" i="5"/>
  <c r="K48" i="5"/>
  <c r="G49" i="5"/>
  <c r="L49" i="5" s="1"/>
  <c r="H49" i="5"/>
  <c r="I49" i="5"/>
  <c r="J49" i="5"/>
  <c r="K49" i="5" s="1"/>
  <c r="G50" i="5"/>
  <c r="H50" i="5"/>
  <c r="I50" i="5"/>
  <c r="J50" i="5" s="1"/>
  <c r="K50" i="5" s="1"/>
  <c r="G51" i="5"/>
  <c r="L51" i="5" s="1"/>
  <c r="H51" i="5"/>
  <c r="I51" i="5" s="1"/>
  <c r="J51" i="5" s="1"/>
  <c r="K51" i="5" s="1"/>
  <c r="G52" i="5"/>
  <c r="H52" i="5"/>
  <c r="I52" i="5"/>
  <c r="J52" i="5" s="1"/>
  <c r="K52" i="5" s="1"/>
  <c r="G53" i="5"/>
  <c r="H53" i="5"/>
  <c r="I53" i="5" s="1"/>
  <c r="J53" i="5" s="1"/>
  <c r="K53" i="5" s="1"/>
  <c r="G54" i="5"/>
  <c r="H54" i="5"/>
  <c r="I54" i="5"/>
  <c r="J54" i="5"/>
  <c r="K54" i="5"/>
  <c r="G55" i="5"/>
  <c r="H55" i="5"/>
  <c r="I55" i="5"/>
  <c r="J55" i="5"/>
  <c r="K55" i="5"/>
  <c r="L55" i="5"/>
  <c r="G56" i="5"/>
  <c r="H56" i="5"/>
  <c r="I56" i="5"/>
  <c r="J56" i="5"/>
  <c r="K56" i="5"/>
  <c r="G57" i="5"/>
  <c r="L57" i="5" s="1"/>
  <c r="H57" i="5"/>
  <c r="I57" i="5"/>
  <c r="J57" i="5" s="1"/>
  <c r="K57" i="5" s="1"/>
  <c r="G58" i="5"/>
  <c r="H58" i="5"/>
  <c r="I58" i="5"/>
  <c r="J58" i="5" s="1"/>
  <c r="K58" i="5" s="1"/>
  <c r="G59" i="5"/>
  <c r="L59" i="5" s="1"/>
  <c r="H59" i="5"/>
  <c r="I59" i="5" s="1"/>
  <c r="J59" i="5" s="1"/>
  <c r="K59" i="5" s="1"/>
  <c r="G60" i="5"/>
  <c r="H60" i="5"/>
  <c r="I60" i="5" s="1"/>
  <c r="J60" i="5" s="1"/>
  <c r="K60" i="5" s="1"/>
  <c r="G61" i="5"/>
  <c r="H61" i="5"/>
  <c r="I61" i="5" s="1"/>
  <c r="J61" i="5" s="1"/>
  <c r="K61" i="5" s="1"/>
  <c r="G62" i="5"/>
  <c r="H62" i="5"/>
  <c r="I62" i="5"/>
  <c r="J62" i="5"/>
  <c r="K62" i="5"/>
  <c r="M11" i="6" l="1"/>
  <c r="L12" i="6"/>
  <c r="L28" i="6"/>
  <c r="N28" i="6" s="1"/>
  <c r="E28" i="6" s="1"/>
  <c r="L44" i="6"/>
  <c r="N44" i="6" s="1"/>
  <c r="E44" i="6" s="1"/>
  <c r="L61" i="6"/>
  <c r="L25" i="6"/>
  <c r="L46" i="6"/>
  <c r="L57" i="6"/>
  <c r="L37" i="6"/>
  <c r="L39" i="6"/>
  <c r="L53" i="6"/>
  <c r="L55" i="6"/>
  <c r="N55" i="6" s="1"/>
  <c r="E55" i="6" s="1"/>
  <c r="L20" i="6"/>
  <c r="L36" i="6"/>
  <c r="L30" i="6"/>
  <c r="L41" i="6"/>
  <c r="L21" i="6"/>
  <c r="N21" i="6" s="1"/>
  <c r="E21" i="6" s="1"/>
  <c r="L23" i="6"/>
  <c r="N23" i="6" s="1"/>
  <c r="E23" i="6" s="1"/>
  <c r="L52" i="6"/>
  <c r="L13" i="6"/>
  <c r="L14" i="6"/>
  <c r="N14" i="6" s="1"/>
  <c r="E14" i="6" s="1"/>
  <c r="L15" i="6"/>
  <c r="L29" i="6"/>
  <c r="L31" i="6"/>
  <c r="N31" i="6" s="1"/>
  <c r="E31" i="6" s="1"/>
  <c r="L45" i="6"/>
  <c r="L47" i="6"/>
  <c r="N47" i="6" s="1"/>
  <c r="E47" i="6" s="1"/>
  <c r="L40" i="6"/>
  <c r="N40" i="6" s="1"/>
  <c r="E40" i="6" s="1"/>
  <c r="M43" i="6"/>
  <c r="M55" i="6"/>
  <c r="M14" i="6"/>
  <c r="L62" i="6"/>
  <c r="M28" i="6"/>
  <c r="M10" i="6"/>
  <c r="M25" i="6"/>
  <c r="M40" i="6"/>
  <c r="M39" i="6"/>
  <c r="N11" i="6"/>
  <c r="E11" i="6" s="1"/>
  <c r="M31" i="6"/>
  <c r="M24" i="6"/>
  <c r="M49" i="6"/>
  <c r="N16" i="6"/>
  <c r="E16" i="6" s="1"/>
  <c r="N60" i="6"/>
  <c r="E60" i="6" s="1"/>
  <c r="L26" i="6"/>
  <c r="N26" i="6" s="1"/>
  <c r="E26" i="6" s="1"/>
  <c r="M38" i="6"/>
  <c r="M61" i="6"/>
  <c r="L32" i="6"/>
  <c r="L42" i="6"/>
  <c r="M47" i="6"/>
  <c r="L19" i="6"/>
  <c r="N19" i="6" s="1"/>
  <c r="E19" i="6" s="1"/>
  <c r="L50" i="6"/>
  <c r="N50" i="6" s="1"/>
  <c r="E50" i="6" s="1"/>
  <c r="M62" i="6"/>
  <c r="M37" i="6"/>
  <c r="L17" i="6"/>
  <c r="L38" i="6"/>
  <c r="M29" i="6"/>
  <c r="M30" i="6"/>
  <c r="M45" i="6"/>
  <c r="M46" i="6"/>
  <c r="M52" i="6"/>
  <c r="M48" i="6"/>
  <c r="M51" i="6"/>
  <c r="M20" i="6"/>
  <c r="M36" i="6"/>
  <c r="M19" i="6"/>
  <c r="M32" i="6"/>
  <c r="M35" i="6"/>
  <c r="M53" i="6"/>
  <c r="M16" i="6"/>
  <c r="M34" i="6"/>
  <c r="N34" i="6" s="1"/>
  <c r="E34" i="6" s="1"/>
  <c r="L56" i="6"/>
  <c r="L24" i="6"/>
  <c r="N24" i="6" s="1"/>
  <c r="E24" i="6" s="1"/>
  <c r="M33" i="6"/>
  <c r="N33" i="6" s="1"/>
  <c r="E33" i="6" s="1"/>
  <c r="M12" i="6"/>
  <c r="M15" i="6"/>
  <c r="L48" i="6"/>
  <c r="N48" i="6" s="1"/>
  <c r="E48" i="6" s="1"/>
  <c r="L43" i="6"/>
  <c r="L35" i="6"/>
  <c r="M41" i="6"/>
  <c r="M60" i="6"/>
  <c r="M23" i="6"/>
  <c r="M22" i="6"/>
  <c r="N22" i="6" s="1"/>
  <c r="E22" i="6" s="1"/>
  <c r="M59" i="6"/>
  <c r="N59" i="6" s="1"/>
  <c r="E59" i="6" s="1"/>
  <c r="M18" i="6"/>
  <c r="N18" i="6" s="1"/>
  <c r="E18" i="6" s="1"/>
  <c r="M26" i="6"/>
  <c r="M50" i="6"/>
  <c r="M58" i="6"/>
  <c r="M44" i="6"/>
  <c r="N54" i="6"/>
  <c r="E54" i="6" s="1"/>
  <c r="L10" i="6"/>
  <c r="N10" i="6" s="1"/>
  <c r="M13" i="6"/>
  <c r="L58" i="6"/>
  <c r="N58" i="6" s="1"/>
  <c r="E58" i="6" s="1"/>
  <c r="M42" i="6"/>
  <c r="L51" i="6"/>
  <c r="M57" i="6"/>
  <c r="M56" i="6"/>
  <c r="L49" i="6"/>
  <c r="N49" i="6" s="1"/>
  <c r="E49" i="6" s="1"/>
  <c r="M27" i="6"/>
  <c r="N27" i="6" s="1"/>
  <c r="E27" i="6" s="1"/>
  <c r="M17" i="6"/>
  <c r="M54" i="6"/>
  <c r="L27" i="5"/>
  <c r="L19" i="5"/>
  <c r="I7" i="5"/>
  <c r="M61" i="5" s="1"/>
  <c r="L12" i="5"/>
  <c r="L25" i="5"/>
  <c r="L60" i="5"/>
  <c r="L58" i="5"/>
  <c r="L62" i="5"/>
  <c r="L61" i="5"/>
  <c r="L56" i="5"/>
  <c r="L54" i="5"/>
  <c r="L53" i="5"/>
  <c r="L52" i="5"/>
  <c r="L50" i="5"/>
  <c r="L45" i="5"/>
  <c r="L44" i="5"/>
  <c r="L42" i="5"/>
  <c r="L10" i="5"/>
  <c r="B6" i="4"/>
  <c r="B7" i="4"/>
  <c r="E10" i="4"/>
  <c r="G10" i="4"/>
  <c r="I6" i="4" s="1"/>
  <c r="H10" i="4"/>
  <c r="I10" i="4"/>
  <c r="J10" i="4" s="1"/>
  <c r="K10" i="4" s="1"/>
  <c r="G11" i="4"/>
  <c r="L11" i="4" s="1"/>
  <c r="H11" i="4"/>
  <c r="I11" i="4" s="1"/>
  <c r="J11" i="4" s="1"/>
  <c r="K11" i="4" s="1"/>
  <c r="G12" i="4"/>
  <c r="L12" i="4" s="1"/>
  <c r="H12" i="4"/>
  <c r="I12" i="4" s="1"/>
  <c r="J12" i="4" s="1"/>
  <c r="K12" i="4" s="1"/>
  <c r="G13" i="4"/>
  <c r="H13" i="4"/>
  <c r="I13" i="4"/>
  <c r="J13" i="4" s="1"/>
  <c r="K13" i="4" s="1"/>
  <c r="G14" i="4"/>
  <c r="H14" i="4"/>
  <c r="I14" i="4" s="1"/>
  <c r="J14" i="4" s="1"/>
  <c r="K14" i="4" s="1"/>
  <c r="G15" i="4"/>
  <c r="H15" i="4"/>
  <c r="I15" i="4"/>
  <c r="J15" i="4"/>
  <c r="K15" i="4"/>
  <c r="G16" i="4"/>
  <c r="H16" i="4"/>
  <c r="I16" i="4"/>
  <c r="J16" i="4"/>
  <c r="K16" i="4"/>
  <c r="G17" i="4"/>
  <c r="L17" i="4" s="1"/>
  <c r="H17" i="4"/>
  <c r="I17" i="4"/>
  <c r="J17" i="4"/>
  <c r="K17" i="4" s="1"/>
  <c r="G18" i="4"/>
  <c r="L18" i="4" s="1"/>
  <c r="H18" i="4"/>
  <c r="I18" i="4"/>
  <c r="J18" i="4" s="1"/>
  <c r="K18" i="4" s="1"/>
  <c r="G19" i="4"/>
  <c r="L19" i="4" s="1"/>
  <c r="H19" i="4"/>
  <c r="I19" i="4" s="1"/>
  <c r="J19" i="4" s="1"/>
  <c r="K19" i="4" s="1"/>
  <c r="G20" i="4"/>
  <c r="H20" i="4"/>
  <c r="I20" i="4" s="1"/>
  <c r="J20" i="4" s="1"/>
  <c r="K20" i="4" s="1"/>
  <c r="G21" i="4"/>
  <c r="H21" i="4"/>
  <c r="I21" i="4"/>
  <c r="J21" i="4" s="1"/>
  <c r="K21" i="4" s="1"/>
  <c r="G22" i="4"/>
  <c r="H22" i="4"/>
  <c r="I22" i="4" s="1"/>
  <c r="J22" i="4" s="1"/>
  <c r="K22" i="4" s="1"/>
  <c r="G23" i="4"/>
  <c r="H23" i="4"/>
  <c r="I23" i="4"/>
  <c r="J23" i="4"/>
  <c r="K23" i="4"/>
  <c r="G24" i="4"/>
  <c r="H24" i="4"/>
  <c r="I24" i="4"/>
  <c r="J24" i="4"/>
  <c r="K24" i="4"/>
  <c r="G25" i="4"/>
  <c r="L25" i="4" s="1"/>
  <c r="H25" i="4"/>
  <c r="I25" i="4"/>
  <c r="J25" i="4"/>
  <c r="K25" i="4" s="1"/>
  <c r="G26" i="4"/>
  <c r="L26" i="4" s="1"/>
  <c r="H26" i="4"/>
  <c r="I26" i="4"/>
  <c r="J26" i="4" s="1"/>
  <c r="K26" i="4" s="1"/>
  <c r="G27" i="4"/>
  <c r="L27" i="4" s="1"/>
  <c r="H27" i="4"/>
  <c r="I27" i="4" s="1"/>
  <c r="J27" i="4" s="1"/>
  <c r="K27" i="4" s="1"/>
  <c r="G28" i="4"/>
  <c r="L28" i="4" s="1"/>
  <c r="H28" i="4"/>
  <c r="I28" i="4" s="1"/>
  <c r="J28" i="4" s="1"/>
  <c r="K28" i="4" s="1"/>
  <c r="G29" i="4"/>
  <c r="H29" i="4"/>
  <c r="I29" i="4"/>
  <c r="J29" i="4" s="1"/>
  <c r="K29" i="4" s="1"/>
  <c r="G30" i="4"/>
  <c r="H30" i="4"/>
  <c r="I30" i="4" s="1"/>
  <c r="J30" i="4" s="1"/>
  <c r="K30" i="4" s="1"/>
  <c r="G31" i="4"/>
  <c r="H31" i="4"/>
  <c r="I31" i="4"/>
  <c r="J31" i="4"/>
  <c r="K31" i="4"/>
  <c r="G32" i="4"/>
  <c r="H32" i="4"/>
  <c r="I32" i="4"/>
  <c r="J32" i="4"/>
  <c r="K32" i="4"/>
  <c r="G33" i="4"/>
  <c r="L33" i="4" s="1"/>
  <c r="H33" i="4"/>
  <c r="I33" i="4"/>
  <c r="J33" i="4"/>
  <c r="K33" i="4" s="1"/>
  <c r="G34" i="4"/>
  <c r="L34" i="4" s="1"/>
  <c r="H34" i="4"/>
  <c r="I34" i="4"/>
  <c r="J34" i="4" s="1"/>
  <c r="K34" i="4" s="1"/>
  <c r="G35" i="4"/>
  <c r="L35" i="4" s="1"/>
  <c r="H35" i="4"/>
  <c r="I35" i="4" s="1"/>
  <c r="J35" i="4" s="1"/>
  <c r="K35" i="4" s="1"/>
  <c r="G36" i="4"/>
  <c r="L36" i="4" s="1"/>
  <c r="H36" i="4"/>
  <c r="I36" i="4" s="1"/>
  <c r="J36" i="4" s="1"/>
  <c r="K36" i="4" s="1"/>
  <c r="G37" i="4"/>
  <c r="H37" i="4"/>
  <c r="I37" i="4"/>
  <c r="J37" i="4" s="1"/>
  <c r="K37" i="4" s="1"/>
  <c r="G38" i="4"/>
  <c r="H38" i="4"/>
  <c r="I38" i="4" s="1"/>
  <c r="J38" i="4" s="1"/>
  <c r="K38" i="4" s="1"/>
  <c r="G39" i="4"/>
  <c r="H39" i="4"/>
  <c r="I39" i="4"/>
  <c r="J39" i="4"/>
  <c r="K39" i="4"/>
  <c r="G40" i="4"/>
  <c r="H40" i="4"/>
  <c r="I40" i="4"/>
  <c r="J40" i="4"/>
  <c r="K40" i="4"/>
  <c r="G41" i="4"/>
  <c r="L41" i="4" s="1"/>
  <c r="H41" i="4"/>
  <c r="I41" i="4"/>
  <c r="J41" i="4"/>
  <c r="K41" i="4" s="1"/>
  <c r="G42" i="4"/>
  <c r="L42" i="4" s="1"/>
  <c r="H42" i="4"/>
  <c r="I42" i="4"/>
  <c r="J42" i="4" s="1"/>
  <c r="K42" i="4" s="1"/>
  <c r="G43" i="4"/>
  <c r="L43" i="4" s="1"/>
  <c r="H43" i="4"/>
  <c r="I43" i="4" s="1"/>
  <c r="J43" i="4" s="1"/>
  <c r="K43" i="4" s="1"/>
  <c r="G44" i="4"/>
  <c r="L44" i="4" s="1"/>
  <c r="H44" i="4"/>
  <c r="I44" i="4" s="1"/>
  <c r="J44" i="4" s="1"/>
  <c r="K44" i="4" s="1"/>
  <c r="G45" i="4"/>
  <c r="H45" i="4"/>
  <c r="I45" i="4"/>
  <c r="J45" i="4" s="1"/>
  <c r="K45" i="4" s="1"/>
  <c r="G46" i="4"/>
  <c r="H46" i="4"/>
  <c r="I46" i="4" s="1"/>
  <c r="J46" i="4" s="1"/>
  <c r="K46" i="4" s="1"/>
  <c r="G47" i="4"/>
  <c r="H47" i="4"/>
  <c r="I47" i="4"/>
  <c r="J47" i="4"/>
  <c r="K47" i="4"/>
  <c r="L47" i="4"/>
  <c r="G48" i="4"/>
  <c r="H48" i="4"/>
  <c r="I48" i="4"/>
  <c r="J48" i="4"/>
  <c r="K48" i="4"/>
  <c r="G49" i="4"/>
  <c r="L49" i="4" s="1"/>
  <c r="H49" i="4"/>
  <c r="I49" i="4"/>
  <c r="J49" i="4"/>
  <c r="K49" i="4" s="1"/>
  <c r="G50" i="4"/>
  <c r="L50" i="4" s="1"/>
  <c r="H50" i="4"/>
  <c r="I50" i="4"/>
  <c r="J50" i="4" s="1"/>
  <c r="K50" i="4" s="1"/>
  <c r="G51" i="4"/>
  <c r="L51" i="4" s="1"/>
  <c r="H51" i="4"/>
  <c r="I51" i="4" s="1"/>
  <c r="J51" i="4" s="1"/>
  <c r="K51" i="4" s="1"/>
  <c r="G52" i="4"/>
  <c r="L52" i="4" s="1"/>
  <c r="H52" i="4"/>
  <c r="I52" i="4" s="1"/>
  <c r="J52" i="4" s="1"/>
  <c r="K52" i="4" s="1"/>
  <c r="G53" i="4"/>
  <c r="H53" i="4"/>
  <c r="I53" i="4"/>
  <c r="J53" i="4" s="1"/>
  <c r="K53" i="4" s="1"/>
  <c r="G54" i="4"/>
  <c r="H54" i="4"/>
  <c r="I54" i="4" s="1"/>
  <c r="J54" i="4" s="1"/>
  <c r="K54" i="4" s="1"/>
  <c r="G55" i="4"/>
  <c r="H55" i="4"/>
  <c r="I55" i="4"/>
  <c r="J55" i="4"/>
  <c r="K55" i="4"/>
  <c r="L55" i="4"/>
  <c r="G56" i="4"/>
  <c r="H56" i="4"/>
  <c r="I56" i="4"/>
  <c r="J56" i="4"/>
  <c r="K56" i="4"/>
  <c r="G57" i="4"/>
  <c r="L57" i="4" s="1"/>
  <c r="H57" i="4"/>
  <c r="I57" i="4"/>
  <c r="J57" i="4"/>
  <c r="K57" i="4" s="1"/>
  <c r="G58" i="4"/>
  <c r="L58" i="4" s="1"/>
  <c r="H58" i="4"/>
  <c r="I58" i="4"/>
  <c r="J58" i="4" s="1"/>
  <c r="K58" i="4" s="1"/>
  <c r="G59" i="4"/>
  <c r="L59" i="4" s="1"/>
  <c r="H59" i="4"/>
  <c r="I59" i="4" s="1"/>
  <c r="J59" i="4" s="1"/>
  <c r="K59" i="4" s="1"/>
  <c r="G60" i="4"/>
  <c r="L60" i="4" s="1"/>
  <c r="H60" i="4"/>
  <c r="I60" i="4" s="1"/>
  <c r="J60" i="4" s="1"/>
  <c r="K60" i="4" s="1"/>
  <c r="G61" i="4"/>
  <c r="H61" i="4"/>
  <c r="I61" i="4"/>
  <c r="J61" i="4" s="1"/>
  <c r="K61" i="4" s="1"/>
  <c r="G62" i="4"/>
  <c r="H62" i="4"/>
  <c r="I62" i="4" s="1"/>
  <c r="J62" i="4" s="1"/>
  <c r="K62" i="4" s="1"/>
  <c r="N52" i="6" l="1"/>
  <c r="E52" i="6" s="1"/>
  <c r="N37" i="6"/>
  <c r="E37" i="6" s="1"/>
  <c r="N41" i="6"/>
  <c r="E41" i="6" s="1"/>
  <c r="N57" i="6"/>
  <c r="E57" i="6" s="1"/>
  <c r="N39" i="6"/>
  <c r="E39" i="6" s="1"/>
  <c r="N45" i="6"/>
  <c r="E45" i="6" s="1"/>
  <c r="N51" i="6"/>
  <c r="E51" i="6" s="1"/>
  <c r="N56" i="6"/>
  <c r="E56" i="6" s="1"/>
  <c r="N42" i="6"/>
  <c r="E42" i="6" s="1"/>
  <c r="N62" i="6"/>
  <c r="E62" i="6" s="1"/>
  <c r="N29" i="6"/>
  <c r="E29" i="6" s="1"/>
  <c r="N30" i="6"/>
  <c r="E30" i="6" s="1"/>
  <c r="N46" i="6"/>
  <c r="E46" i="6" s="1"/>
  <c r="N13" i="6"/>
  <c r="E13" i="6" s="1"/>
  <c r="N35" i="6"/>
  <c r="E35" i="6" s="1"/>
  <c r="N38" i="6"/>
  <c r="E38" i="6" s="1"/>
  <c r="N32" i="6"/>
  <c r="E32" i="6" s="1"/>
  <c r="N15" i="6"/>
  <c r="E15" i="6" s="1"/>
  <c r="N36" i="6"/>
  <c r="E36" i="6" s="1"/>
  <c r="N25" i="6"/>
  <c r="E25" i="6" s="1"/>
  <c r="N53" i="6"/>
  <c r="E53" i="6" s="1"/>
  <c r="N12" i="6"/>
  <c r="E12" i="6" s="1"/>
  <c r="N43" i="6"/>
  <c r="E43" i="6" s="1"/>
  <c r="N17" i="6"/>
  <c r="E17" i="6" s="1"/>
  <c r="N20" i="6"/>
  <c r="E20" i="6" s="1"/>
  <c r="N61" i="6"/>
  <c r="E61" i="6" s="1"/>
  <c r="M34" i="5"/>
  <c r="N34" i="5" s="1"/>
  <c r="E34" i="5" s="1"/>
  <c r="M15" i="5"/>
  <c r="N15" i="5" s="1"/>
  <c r="E15" i="5" s="1"/>
  <c r="M33" i="5"/>
  <c r="N33" i="5" s="1"/>
  <c r="E33" i="5" s="1"/>
  <c r="M43" i="5"/>
  <c r="N43" i="5" s="1"/>
  <c r="E43" i="5" s="1"/>
  <c r="M49" i="5"/>
  <c r="N49" i="5" s="1"/>
  <c r="E49" i="5" s="1"/>
  <c r="M31" i="5"/>
  <c r="N31" i="5" s="1"/>
  <c r="E31" i="5" s="1"/>
  <c r="M24" i="5"/>
  <c r="N24" i="5" s="1"/>
  <c r="E24" i="5" s="1"/>
  <c r="N58" i="5"/>
  <c r="E58" i="5" s="1"/>
  <c r="M25" i="5"/>
  <c r="M10" i="5"/>
  <c r="M51" i="5"/>
  <c r="N51" i="5" s="1"/>
  <c r="E51" i="5" s="1"/>
  <c r="M35" i="5"/>
  <c r="N35" i="5" s="1"/>
  <c r="E35" i="5" s="1"/>
  <c r="M55" i="5"/>
  <c r="N55" i="5" s="1"/>
  <c r="E55" i="5" s="1"/>
  <c r="M53" i="5"/>
  <c r="N52" i="5"/>
  <c r="E52" i="5" s="1"/>
  <c r="M47" i="5"/>
  <c r="N47" i="5" s="1"/>
  <c r="E47" i="5" s="1"/>
  <c r="M18" i="5"/>
  <c r="N18" i="5" s="1"/>
  <c r="E18" i="5" s="1"/>
  <c r="M12" i="5"/>
  <c r="N12" i="5" s="1"/>
  <c r="E12" i="5" s="1"/>
  <c r="M11" i="5"/>
  <c r="N11" i="5" s="1"/>
  <c r="E11" i="5" s="1"/>
  <c r="M16" i="5"/>
  <c r="N16" i="5" s="1"/>
  <c r="E16" i="5" s="1"/>
  <c r="N53" i="5"/>
  <c r="E53" i="5" s="1"/>
  <c r="N25" i="5"/>
  <c r="E25" i="5" s="1"/>
  <c r="M42" i="5"/>
  <c r="M59" i="5"/>
  <c r="N59" i="5" s="1"/>
  <c r="E59" i="5" s="1"/>
  <c r="M32" i="5"/>
  <c r="N32" i="5" s="1"/>
  <c r="E32" i="5" s="1"/>
  <c r="M23" i="5"/>
  <c r="N23" i="5" s="1"/>
  <c r="E23" i="5" s="1"/>
  <c r="N27" i="5"/>
  <c r="E27" i="5" s="1"/>
  <c r="M37" i="5"/>
  <c r="N37" i="5" s="1"/>
  <c r="E37" i="5" s="1"/>
  <c r="M56" i="5"/>
  <c r="N56" i="5" s="1"/>
  <c r="E56" i="5" s="1"/>
  <c r="M38" i="5"/>
  <c r="N38" i="5" s="1"/>
  <c r="E38" i="5" s="1"/>
  <c r="N50" i="5"/>
  <c r="E50" i="5" s="1"/>
  <c r="M57" i="5"/>
  <c r="N57" i="5" s="1"/>
  <c r="E57" i="5" s="1"/>
  <c r="N42" i="5"/>
  <c r="E42" i="5" s="1"/>
  <c r="N61" i="5"/>
  <c r="E61" i="5" s="1"/>
  <c r="M40" i="5"/>
  <c r="N40" i="5" s="1"/>
  <c r="E40" i="5" s="1"/>
  <c r="M17" i="5"/>
  <c r="N17" i="5" s="1"/>
  <c r="E17" i="5" s="1"/>
  <c r="M58" i="5"/>
  <c r="M20" i="5"/>
  <c r="N20" i="5" s="1"/>
  <c r="E20" i="5" s="1"/>
  <c r="M28" i="5"/>
  <c r="N28" i="5" s="1"/>
  <c r="E28" i="5" s="1"/>
  <c r="M36" i="5"/>
  <c r="N36" i="5" s="1"/>
  <c r="E36" i="5" s="1"/>
  <c r="M44" i="5"/>
  <c r="M60" i="5"/>
  <c r="N60" i="5" s="1"/>
  <c r="E60" i="5" s="1"/>
  <c r="M22" i="5"/>
  <c r="N22" i="5" s="1"/>
  <c r="E22" i="5" s="1"/>
  <c r="M21" i="5"/>
  <c r="N21" i="5" s="1"/>
  <c r="E21" i="5" s="1"/>
  <c r="M13" i="5"/>
  <c r="N13" i="5" s="1"/>
  <c r="E13" i="5" s="1"/>
  <c r="M29" i="5"/>
  <c r="N29" i="5" s="1"/>
  <c r="E29" i="5" s="1"/>
  <c r="M30" i="5"/>
  <c r="N30" i="5" s="1"/>
  <c r="E30" i="5" s="1"/>
  <c r="M52" i="5"/>
  <c r="M14" i="5"/>
  <c r="N14" i="5" s="1"/>
  <c r="E14" i="5" s="1"/>
  <c r="M62" i="5"/>
  <c r="N10" i="5"/>
  <c r="M27" i="5"/>
  <c r="M50" i="5"/>
  <c r="M19" i="5"/>
  <c r="N19" i="5" s="1"/>
  <c r="E19" i="5" s="1"/>
  <c r="M45" i="5"/>
  <c r="N45" i="5" s="1"/>
  <c r="E45" i="5" s="1"/>
  <c r="N44" i="5"/>
  <c r="E44" i="5" s="1"/>
  <c r="N62" i="5"/>
  <c r="E62" i="5" s="1"/>
  <c r="M48" i="5"/>
  <c r="N48" i="5" s="1"/>
  <c r="E48" i="5" s="1"/>
  <c r="M39" i="5"/>
  <c r="N39" i="5" s="1"/>
  <c r="E39" i="5" s="1"/>
  <c r="M41" i="5"/>
  <c r="N41" i="5" s="1"/>
  <c r="E41" i="5" s="1"/>
  <c r="M46" i="5"/>
  <c r="N46" i="5" s="1"/>
  <c r="E46" i="5" s="1"/>
  <c r="M26" i="5"/>
  <c r="N26" i="5" s="1"/>
  <c r="E26" i="5" s="1"/>
  <c r="M54" i="5"/>
  <c r="N54" i="5" s="1"/>
  <c r="E54" i="5" s="1"/>
  <c r="L16" i="4"/>
  <c r="L24" i="4"/>
  <c r="L32" i="4"/>
  <c r="L40" i="4"/>
  <c r="L48" i="4"/>
  <c r="L56" i="4"/>
  <c r="L61" i="4"/>
  <c r="L30" i="4"/>
  <c r="L38" i="4"/>
  <c r="L15" i="4"/>
  <c r="L37" i="4"/>
  <c r="L45" i="4"/>
  <c r="L22" i="4"/>
  <c r="L46" i="4"/>
  <c r="L31" i="4"/>
  <c r="L13" i="4"/>
  <c r="L53" i="4"/>
  <c r="L14" i="4"/>
  <c r="L23" i="4"/>
  <c r="L21" i="4"/>
  <c r="L29" i="4"/>
  <c r="L54" i="4"/>
  <c r="L62" i="4"/>
  <c r="L39" i="4"/>
  <c r="L20" i="4"/>
  <c r="I7" i="4"/>
  <c r="M55" i="4" s="1"/>
  <c r="N55" i="4" s="1"/>
  <c r="E55" i="4" s="1"/>
  <c r="L10" i="4"/>
  <c r="B6" i="3"/>
  <c r="I6" i="3"/>
  <c r="B7" i="3"/>
  <c r="E10" i="3"/>
  <c r="G10" i="3"/>
  <c r="H10" i="3"/>
  <c r="I10" i="3"/>
  <c r="J10" i="3"/>
  <c r="K10" i="3" s="1"/>
  <c r="L10" i="3"/>
  <c r="G11" i="3"/>
  <c r="H11" i="3"/>
  <c r="I11" i="3"/>
  <c r="J11" i="3"/>
  <c r="K11" i="3"/>
  <c r="L11" i="3"/>
  <c r="G12" i="3"/>
  <c r="H12" i="3"/>
  <c r="I12" i="3"/>
  <c r="J12" i="3"/>
  <c r="K12" i="3"/>
  <c r="G13" i="3"/>
  <c r="L13" i="3" s="1"/>
  <c r="H13" i="3"/>
  <c r="I13" i="3"/>
  <c r="J13" i="3"/>
  <c r="K13" i="3" s="1"/>
  <c r="G14" i="3"/>
  <c r="L14" i="3" s="1"/>
  <c r="H14" i="3"/>
  <c r="I14" i="3" s="1"/>
  <c r="J14" i="3" s="1"/>
  <c r="K14" i="3" s="1"/>
  <c r="G15" i="3"/>
  <c r="L15" i="3" s="1"/>
  <c r="H15" i="3"/>
  <c r="I15" i="3" s="1"/>
  <c r="J15" i="3" s="1"/>
  <c r="K15" i="3" s="1"/>
  <c r="G16" i="3"/>
  <c r="L16" i="3" s="1"/>
  <c r="H16" i="3"/>
  <c r="I16" i="3"/>
  <c r="J16" i="3"/>
  <c r="K16" i="3" s="1"/>
  <c r="G17" i="3"/>
  <c r="H17" i="3"/>
  <c r="I17" i="3"/>
  <c r="J17" i="3" s="1"/>
  <c r="K17" i="3" s="1"/>
  <c r="L17" i="3"/>
  <c r="G18" i="3"/>
  <c r="H18" i="3"/>
  <c r="I18" i="3" s="1"/>
  <c r="J18" i="3" s="1"/>
  <c r="K18" i="3" s="1"/>
  <c r="L18" i="3"/>
  <c r="G19" i="3"/>
  <c r="L19" i="3" s="1"/>
  <c r="H19" i="3"/>
  <c r="I19" i="3"/>
  <c r="J19" i="3" s="1"/>
  <c r="K19" i="3" s="1"/>
  <c r="G20" i="3"/>
  <c r="L20" i="3" s="1"/>
  <c r="H20" i="3"/>
  <c r="I20" i="3" s="1"/>
  <c r="J20" i="3" s="1"/>
  <c r="K20" i="3" s="1"/>
  <c r="G21" i="3"/>
  <c r="L21" i="3" s="1"/>
  <c r="H21" i="3"/>
  <c r="I21" i="3"/>
  <c r="J21" i="3"/>
  <c r="K21" i="3" s="1"/>
  <c r="G22" i="3"/>
  <c r="H22" i="3"/>
  <c r="I22" i="3"/>
  <c r="J22" i="3" s="1"/>
  <c r="K22" i="3" s="1"/>
  <c r="L22" i="3"/>
  <c r="G23" i="3"/>
  <c r="H23" i="3"/>
  <c r="I23" i="3" s="1"/>
  <c r="J23" i="3" s="1"/>
  <c r="K23" i="3"/>
  <c r="L23" i="3"/>
  <c r="G24" i="3"/>
  <c r="H24" i="3"/>
  <c r="I24" i="3"/>
  <c r="J24" i="3"/>
  <c r="K24" i="3"/>
  <c r="L24" i="3"/>
  <c r="G25" i="3"/>
  <c r="H25" i="3"/>
  <c r="I25" i="3"/>
  <c r="J25" i="3"/>
  <c r="K25" i="3"/>
  <c r="L25" i="3"/>
  <c r="G26" i="3"/>
  <c r="H26" i="3"/>
  <c r="I26" i="3"/>
  <c r="J26" i="3"/>
  <c r="K26" i="3"/>
  <c r="L26" i="3"/>
  <c r="G27" i="3"/>
  <c r="H27" i="3"/>
  <c r="I27" i="3"/>
  <c r="J27" i="3"/>
  <c r="K27" i="3"/>
  <c r="L27" i="3"/>
  <c r="G28" i="3"/>
  <c r="L28" i="3" s="1"/>
  <c r="H28" i="3"/>
  <c r="I28" i="3" s="1"/>
  <c r="J28" i="3" s="1"/>
  <c r="K28" i="3" s="1"/>
  <c r="G29" i="3"/>
  <c r="L29" i="3" s="1"/>
  <c r="H29" i="3"/>
  <c r="I29" i="3" s="1"/>
  <c r="J29" i="3" s="1"/>
  <c r="K29" i="3" s="1"/>
  <c r="G30" i="3"/>
  <c r="L30" i="3" s="1"/>
  <c r="H30" i="3"/>
  <c r="I30" i="3"/>
  <c r="J30" i="3" s="1"/>
  <c r="K30" i="3" s="1"/>
  <c r="G31" i="3"/>
  <c r="H31" i="3"/>
  <c r="I31" i="3" s="1"/>
  <c r="J31" i="3" s="1"/>
  <c r="K31" i="3"/>
  <c r="L31" i="3"/>
  <c r="G32" i="3"/>
  <c r="L32" i="3" s="1"/>
  <c r="H32" i="3"/>
  <c r="I32" i="3"/>
  <c r="J32" i="3"/>
  <c r="K32" i="3"/>
  <c r="G33" i="3"/>
  <c r="H33" i="3"/>
  <c r="I33" i="3"/>
  <c r="J33" i="3" s="1"/>
  <c r="K33" i="3" s="1"/>
  <c r="L33" i="3"/>
  <c r="G34" i="3"/>
  <c r="H34" i="3"/>
  <c r="I34" i="3"/>
  <c r="J34" i="3"/>
  <c r="K34" i="3" s="1"/>
  <c r="L34" i="3"/>
  <c r="G35" i="3"/>
  <c r="L35" i="3" s="1"/>
  <c r="H35" i="3"/>
  <c r="I35" i="3" s="1"/>
  <c r="J35" i="3" s="1"/>
  <c r="K35" i="3" s="1"/>
  <c r="G36" i="3"/>
  <c r="L36" i="3" s="1"/>
  <c r="H36" i="3"/>
  <c r="I36" i="3"/>
  <c r="J36" i="3"/>
  <c r="K36" i="3" s="1"/>
  <c r="G37" i="3"/>
  <c r="L37" i="3" s="1"/>
  <c r="H37" i="3"/>
  <c r="I37" i="3"/>
  <c r="J37" i="3"/>
  <c r="K37" i="3" s="1"/>
  <c r="G38" i="3"/>
  <c r="H38" i="3"/>
  <c r="I38" i="3"/>
  <c r="J38" i="3" s="1"/>
  <c r="K38" i="3" s="1"/>
  <c r="L38" i="3"/>
  <c r="G39" i="3"/>
  <c r="L39" i="3" s="1"/>
  <c r="H39" i="3"/>
  <c r="I39" i="3" s="1"/>
  <c r="J39" i="3" s="1"/>
  <c r="K39" i="3" s="1"/>
  <c r="G40" i="3"/>
  <c r="L40" i="3" s="1"/>
  <c r="H40" i="3"/>
  <c r="I40" i="3"/>
  <c r="J40" i="3"/>
  <c r="K40" i="3"/>
  <c r="G41" i="3"/>
  <c r="H41" i="3"/>
  <c r="I41" i="3"/>
  <c r="J41" i="3"/>
  <c r="K41" i="3"/>
  <c r="L41" i="3"/>
  <c r="G42" i="3"/>
  <c r="H42" i="3"/>
  <c r="I42" i="3" s="1"/>
  <c r="J42" i="3" s="1"/>
  <c r="K42" i="3" s="1"/>
  <c r="L42" i="3"/>
  <c r="G43" i="3"/>
  <c r="L43" i="3" s="1"/>
  <c r="H43" i="3"/>
  <c r="I43" i="3" s="1"/>
  <c r="J43" i="3" s="1"/>
  <c r="K43" i="3" s="1"/>
  <c r="G44" i="3"/>
  <c r="L44" i="3" s="1"/>
  <c r="H44" i="3"/>
  <c r="I44" i="3"/>
  <c r="J44" i="3" s="1"/>
  <c r="K44" i="3" s="1"/>
  <c r="G45" i="3"/>
  <c r="L45" i="3" s="1"/>
  <c r="H45" i="3"/>
  <c r="I45" i="3" s="1"/>
  <c r="J45" i="3" s="1"/>
  <c r="K45" i="3" s="1"/>
  <c r="G46" i="3"/>
  <c r="H46" i="3"/>
  <c r="I46" i="3"/>
  <c r="J46" i="3" s="1"/>
  <c r="K46" i="3" s="1"/>
  <c r="L46" i="3"/>
  <c r="G47" i="3"/>
  <c r="H47" i="3"/>
  <c r="I47" i="3" s="1"/>
  <c r="J47" i="3" s="1"/>
  <c r="K47" i="3"/>
  <c r="L47" i="3"/>
  <c r="G48" i="3"/>
  <c r="H48" i="3"/>
  <c r="I48" i="3"/>
  <c r="J48" i="3"/>
  <c r="K48" i="3" s="1"/>
  <c r="L48" i="3"/>
  <c r="G49" i="3"/>
  <c r="H49" i="3"/>
  <c r="I49" i="3"/>
  <c r="J49" i="3"/>
  <c r="K49" i="3" s="1"/>
  <c r="L49" i="3"/>
  <c r="G50" i="3"/>
  <c r="H50" i="3"/>
  <c r="I50" i="3"/>
  <c r="J50" i="3"/>
  <c r="K50" i="3"/>
  <c r="L50" i="3"/>
  <c r="G51" i="3"/>
  <c r="H51" i="3"/>
  <c r="I51" i="3"/>
  <c r="J51" i="3"/>
  <c r="K51" i="3"/>
  <c r="L51" i="3"/>
  <c r="G52" i="3"/>
  <c r="L52" i="3" s="1"/>
  <c r="H52" i="3"/>
  <c r="I52" i="3"/>
  <c r="J52" i="3"/>
  <c r="K52" i="3"/>
  <c r="G53" i="3"/>
  <c r="L53" i="3" s="1"/>
  <c r="H53" i="3"/>
  <c r="I53" i="3" s="1"/>
  <c r="J53" i="3" s="1"/>
  <c r="K53" i="3" s="1"/>
  <c r="G54" i="3"/>
  <c r="L54" i="3" s="1"/>
  <c r="H54" i="3"/>
  <c r="I54" i="3" s="1"/>
  <c r="J54" i="3" s="1"/>
  <c r="K54" i="3" s="1"/>
  <c r="G55" i="3"/>
  <c r="L55" i="3" s="1"/>
  <c r="H55" i="3"/>
  <c r="I55" i="3" s="1"/>
  <c r="J55" i="3" s="1"/>
  <c r="K55" i="3"/>
  <c r="G56" i="3"/>
  <c r="L56" i="3" s="1"/>
  <c r="H56" i="3"/>
  <c r="I56" i="3"/>
  <c r="J56" i="3"/>
  <c r="K56" i="3" s="1"/>
  <c r="G57" i="3"/>
  <c r="H57" i="3"/>
  <c r="I57" i="3"/>
  <c r="J57" i="3" s="1"/>
  <c r="K57" i="3" s="1"/>
  <c r="L57" i="3"/>
  <c r="G58" i="3"/>
  <c r="H58" i="3"/>
  <c r="I58" i="3"/>
  <c r="J58" i="3" s="1"/>
  <c r="K58" i="3" s="1"/>
  <c r="L58" i="3"/>
  <c r="G59" i="3"/>
  <c r="L59" i="3" s="1"/>
  <c r="H59" i="3"/>
  <c r="I59" i="3" s="1"/>
  <c r="J59" i="3" s="1"/>
  <c r="K59" i="3" s="1"/>
  <c r="G60" i="3"/>
  <c r="L60" i="3" s="1"/>
  <c r="H60" i="3"/>
  <c r="I60" i="3"/>
  <c r="J60" i="3"/>
  <c r="K60" i="3"/>
  <c r="G61" i="3"/>
  <c r="H61" i="3"/>
  <c r="I61" i="3" s="1"/>
  <c r="J61" i="3" s="1"/>
  <c r="K61" i="3" s="1"/>
  <c r="L61" i="3"/>
  <c r="G62" i="3"/>
  <c r="H62" i="3"/>
  <c r="I62" i="3"/>
  <c r="J62" i="3" s="1"/>
  <c r="K62" i="3"/>
  <c r="L62" i="3"/>
  <c r="M12" i="4" l="1"/>
  <c r="N12" i="4" s="1"/>
  <c r="E12" i="4" s="1"/>
  <c r="M42" i="4"/>
  <c r="N42" i="4" s="1"/>
  <c r="E42" i="4" s="1"/>
  <c r="M13" i="4"/>
  <c r="N22" i="4"/>
  <c r="E22" i="4" s="1"/>
  <c r="M17" i="4"/>
  <c r="N17" i="4" s="1"/>
  <c r="E17" i="4" s="1"/>
  <c r="M16" i="4"/>
  <c r="M57" i="4"/>
  <c r="N57" i="4" s="1"/>
  <c r="E57" i="4" s="1"/>
  <c r="M26" i="4"/>
  <c r="N26" i="4" s="1"/>
  <c r="E26" i="4" s="1"/>
  <c r="N23" i="4"/>
  <c r="E23" i="4" s="1"/>
  <c r="M22" i="4"/>
  <c r="M58" i="4"/>
  <c r="N58" i="4" s="1"/>
  <c r="E58" i="4" s="1"/>
  <c r="M40" i="4"/>
  <c r="M41" i="4"/>
  <c r="N41" i="4" s="1"/>
  <c r="E41" i="4" s="1"/>
  <c r="M11" i="4"/>
  <c r="N11" i="4" s="1"/>
  <c r="E11" i="4" s="1"/>
  <c r="M50" i="4"/>
  <c r="N50" i="4" s="1"/>
  <c r="E50" i="4" s="1"/>
  <c r="M14" i="4"/>
  <c r="N14" i="4" s="1"/>
  <c r="E14" i="4" s="1"/>
  <c r="M49" i="4"/>
  <c r="N49" i="4" s="1"/>
  <c r="E49" i="4" s="1"/>
  <c r="M60" i="4"/>
  <c r="N60" i="4" s="1"/>
  <c r="E60" i="4" s="1"/>
  <c r="N46" i="4"/>
  <c r="E46" i="4" s="1"/>
  <c r="M23" i="4"/>
  <c r="M28" i="4"/>
  <c r="N28" i="4" s="1"/>
  <c r="E28" i="4" s="1"/>
  <c r="M30" i="4"/>
  <c r="N21" i="4"/>
  <c r="E21" i="4" s="1"/>
  <c r="M44" i="4"/>
  <c r="N44" i="4" s="1"/>
  <c r="E44" i="4" s="1"/>
  <c r="M31" i="4"/>
  <c r="N31" i="4" s="1"/>
  <c r="E31" i="4" s="1"/>
  <c r="N37" i="4"/>
  <c r="E37" i="4" s="1"/>
  <c r="M32" i="4"/>
  <c r="M29" i="4"/>
  <c r="N29" i="4" s="1"/>
  <c r="E29" i="4" s="1"/>
  <c r="M56" i="4"/>
  <c r="M61" i="4"/>
  <c r="N38" i="4"/>
  <c r="E38" i="4" s="1"/>
  <c r="N16" i="4"/>
  <c r="E16" i="4" s="1"/>
  <c r="M53" i="4"/>
  <c r="N53" i="4" s="1"/>
  <c r="E53" i="4" s="1"/>
  <c r="M38" i="4"/>
  <c r="M47" i="4"/>
  <c r="N47" i="4" s="1"/>
  <c r="E47" i="4" s="1"/>
  <c r="N56" i="4"/>
  <c r="E56" i="4" s="1"/>
  <c r="M39" i="4"/>
  <c r="N39" i="4" s="1"/>
  <c r="E39" i="4" s="1"/>
  <c r="M34" i="4"/>
  <c r="N34" i="4" s="1"/>
  <c r="E34" i="4" s="1"/>
  <c r="M48" i="4"/>
  <c r="N48" i="4" s="1"/>
  <c r="E48" i="4" s="1"/>
  <c r="M18" i="4"/>
  <c r="N18" i="4" s="1"/>
  <c r="E18" i="4" s="1"/>
  <c r="M52" i="4"/>
  <c r="N52" i="4" s="1"/>
  <c r="E52" i="4" s="1"/>
  <c r="N13" i="4"/>
  <c r="E13" i="4" s="1"/>
  <c r="N30" i="4"/>
  <c r="E30" i="4" s="1"/>
  <c r="M15" i="4"/>
  <c r="N15" i="4" s="1"/>
  <c r="E15" i="4" s="1"/>
  <c r="M62" i="4"/>
  <c r="N62" i="4" s="1"/>
  <c r="E62" i="4" s="1"/>
  <c r="M46" i="4"/>
  <c r="M54" i="4"/>
  <c r="N54" i="4" s="1"/>
  <c r="E54" i="4" s="1"/>
  <c r="M24" i="4"/>
  <c r="N24" i="4" s="1"/>
  <c r="E24" i="4" s="1"/>
  <c r="M45" i="4"/>
  <c r="N45" i="4" s="1"/>
  <c r="E45" i="4" s="1"/>
  <c r="M25" i="4"/>
  <c r="N25" i="4" s="1"/>
  <c r="E25" i="4" s="1"/>
  <c r="M51" i="4"/>
  <c r="N51" i="4" s="1"/>
  <c r="E51" i="4" s="1"/>
  <c r="M27" i="4"/>
  <c r="N27" i="4" s="1"/>
  <c r="E27" i="4" s="1"/>
  <c r="M19" i="4"/>
  <c r="N19" i="4" s="1"/>
  <c r="E19" i="4" s="1"/>
  <c r="N40" i="4"/>
  <c r="E40" i="4" s="1"/>
  <c r="M21" i="4"/>
  <c r="M37" i="4"/>
  <c r="N32" i="4"/>
  <c r="E32" i="4" s="1"/>
  <c r="M33" i="4"/>
  <c r="N33" i="4" s="1"/>
  <c r="E33" i="4" s="1"/>
  <c r="M10" i="4"/>
  <c r="N10" i="4" s="1"/>
  <c r="M43" i="4"/>
  <c r="N43" i="4" s="1"/>
  <c r="E43" i="4" s="1"/>
  <c r="M35" i="4"/>
  <c r="N35" i="4" s="1"/>
  <c r="E35" i="4" s="1"/>
  <c r="N20" i="4"/>
  <c r="E20" i="4" s="1"/>
  <c r="N61" i="4"/>
  <c r="E61" i="4" s="1"/>
  <c r="M20" i="4"/>
  <c r="M59" i="4"/>
  <c r="N59" i="4" s="1"/>
  <c r="E59" i="4" s="1"/>
  <c r="M36" i="4"/>
  <c r="N36" i="4" s="1"/>
  <c r="E36" i="4" s="1"/>
  <c r="M21" i="3"/>
  <c r="N21" i="3" s="1"/>
  <c r="E21" i="3" s="1"/>
  <c r="M59" i="3"/>
  <c r="M15" i="3"/>
  <c r="N15" i="3" s="1"/>
  <c r="E15" i="3" s="1"/>
  <c r="N59" i="3"/>
  <c r="E59" i="3" s="1"/>
  <c r="M11" i="3"/>
  <c r="M51" i="3"/>
  <c r="N51" i="3" s="1"/>
  <c r="E51" i="3" s="1"/>
  <c r="M18" i="3"/>
  <c r="N18" i="3" s="1"/>
  <c r="E18" i="3" s="1"/>
  <c r="M16" i="3"/>
  <c r="M53" i="3"/>
  <c r="N53" i="3" s="1"/>
  <c r="E53" i="3" s="1"/>
  <c r="M58" i="3"/>
  <c r="N58" i="3" s="1"/>
  <c r="E58" i="3" s="1"/>
  <c r="M32" i="3"/>
  <c r="M39" i="3"/>
  <c r="N39" i="3" s="1"/>
  <c r="E39" i="3" s="1"/>
  <c r="I7" i="3"/>
  <c r="M10" i="3"/>
  <c r="M31" i="3"/>
  <c r="N31" i="3" s="1"/>
  <c r="E31" i="3" s="1"/>
  <c r="N32" i="3"/>
  <c r="E32" i="3" s="1"/>
  <c r="N16" i="3"/>
  <c r="E16" i="3" s="1"/>
  <c r="L12" i="3"/>
  <c r="N10" i="3"/>
  <c r="N11" i="3"/>
  <c r="E11" i="3" s="1"/>
  <c r="B6" i="2"/>
  <c r="I6" i="2"/>
  <c r="L11" i="2" s="1"/>
  <c r="B7" i="2"/>
  <c r="E10" i="2"/>
  <c r="G10" i="2"/>
  <c r="H10" i="2"/>
  <c r="I10" i="2" s="1"/>
  <c r="J10" i="2" s="1"/>
  <c r="K10" i="2" s="1"/>
  <c r="L10" i="2"/>
  <c r="G11" i="2"/>
  <c r="H11" i="2"/>
  <c r="I11" i="2"/>
  <c r="J11" i="2" s="1"/>
  <c r="K11" i="2" s="1"/>
  <c r="G12" i="2"/>
  <c r="H12" i="2"/>
  <c r="I12" i="2" s="1"/>
  <c r="J12" i="2" s="1"/>
  <c r="K12" i="2" s="1"/>
  <c r="G13" i="2"/>
  <c r="L13" i="2" s="1"/>
  <c r="H13" i="2"/>
  <c r="I13" i="2"/>
  <c r="J13" i="2" s="1"/>
  <c r="K13" i="2" s="1"/>
  <c r="G14" i="2"/>
  <c r="L14" i="2" s="1"/>
  <c r="H14" i="2"/>
  <c r="I14" i="2" s="1"/>
  <c r="J14" i="2" s="1"/>
  <c r="K14" i="2" s="1"/>
  <c r="G15" i="2"/>
  <c r="L15" i="2" s="1"/>
  <c r="H15" i="2"/>
  <c r="I15" i="2" s="1"/>
  <c r="J15" i="2" s="1"/>
  <c r="K15" i="2" s="1"/>
  <c r="G16" i="2"/>
  <c r="H16" i="2"/>
  <c r="I16" i="2" s="1"/>
  <c r="J16" i="2" s="1"/>
  <c r="K16" i="2" s="1"/>
  <c r="L16" i="2"/>
  <c r="G17" i="2"/>
  <c r="H17" i="2"/>
  <c r="I17" i="2" s="1"/>
  <c r="J17" i="2" s="1"/>
  <c r="K17" i="2" s="1"/>
  <c r="L17" i="2"/>
  <c r="G18" i="2"/>
  <c r="H18" i="2"/>
  <c r="I18" i="2" s="1"/>
  <c r="J18" i="2" s="1"/>
  <c r="K18" i="2" s="1"/>
  <c r="L18" i="2"/>
  <c r="G19" i="2"/>
  <c r="H19" i="2"/>
  <c r="I19" i="2"/>
  <c r="J19" i="2"/>
  <c r="K19" i="2"/>
  <c r="L19" i="2"/>
  <c r="G20" i="2"/>
  <c r="H20" i="2"/>
  <c r="I20" i="2"/>
  <c r="J20" i="2"/>
  <c r="K20" i="2" s="1"/>
  <c r="G21" i="2"/>
  <c r="L21" i="2" s="1"/>
  <c r="H21" i="2"/>
  <c r="I21" i="2"/>
  <c r="J21" i="2" s="1"/>
  <c r="K21" i="2" s="1"/>
  <c r="G22" i="2"/>
  <c r="L22" i="2" s="1"/>
  <c r="H22" i="2"/>
  <c r="I22" i="2" s="1"/>
  <c r="J22" i="2" s="1"/>
  <c r="K22" i="2" s="1"/>
  <c r="G23" i="2"/>
  <c r="L23" i="2" s="1"/>
  <c r="H23" i="2"/>
  <c r="I23" i="2" s="1"/>
  <c r="J23" i="2" s="1"/>
  <c r="K23" i="2" s="1"/>
  <c r="G24" i="2"/>
  <c r="L24" i="2" s="1"/>
  <c r="H24" i="2"/>
  <c r="I24" i="2" s="1"/>
  <c r="J24" i="2" s="1"/>
  <c r="K24" i="2" s="1"/>
  <c r="G25" i="2"/>
  <c r="H25" i="2"/>
  <c r="I25" i="2" s="1"/>
  <c r="J25" i="2" s="1"/>
  <c r="K25" i="2" s="1"/>
  <c r="L25" i="2"/>
  <c r="G26" i="2"/>
  <c r="H26" i="2"/>
  <c r="I26" i="2"/>
  <c r="J26" i="2"/>
  <c r="K26" i="2"/>
  <c r="L26" i="2"/>
  <c r="G27" i="2"/>
  <c r="H27" i="2"/>
  <c r="I27" i="2"/>
  <c r="J27" i="2"/>
  <c r="K27" i="2"/>
  <c r="L27" i="2"/>
  <c r="G28" i="2"/>
  <c r="H28" i="2"/>
  <c r="I28" i="2"/>
  <c r="J28" i="2"/>
  <c r="K28" i="2" s="1"/>
  <c r="G29" i="2"/>
  <c r="L29" i="2" s="1"/>
  <c r="H29" i="2"/>
  <c r="I29" i="2"/>
  <c r="J29" i="2" s="1"/>
  <c r="K29" i="2" s="1"/>
  <c r="G30" i="2"/>
  <c r="L30" i="2" s="1"/>
  <c r="H30" i="2"/>
  <c r="I30" i="2" s="1"/>
  <c r="J30" i="2" s="1"/>
  <c r="K30" i="2" s="1"/>
  <c r="G31" i="2"/>
  <c r="L31" i="2" s="1"/>
  <c r="H31" i="2"/>
  <c r="I31" i="2" s="1"/>
  <c r="J31" i="2" s="1"/>
  <c r="K31" i="2" s="1"/>
  <c r="G32" i="2"/>
  <c r="L32" i="2" s="1"/>
  <c r="H32" i="2"/>
  <c r="I32" i="2" s="1"/>
  <c r="J32" i="2" s="1"/>
  <c r="K32" i="2" s="1"/>
  <c r="G33" i="2"/>
  <c r="H33" i="2"/>
  <c r="I33" i="2" s="1"/>
  <c r="J33" i="2" s="1"/>
  <c r="K33" i="2" s="1"/>
  <c r="L33" i="2"/>
  <c r="G34" i="2"/>
  <c r="H34" i="2"/>
  <c r="I34" i="2"/>
  <c r="J34" i="2"/>
  <c r="K34" i="2"/>
  <c r="L34" i="2"/>
  <c r="G35" i="2"/>
  <c r="H35" i="2"/>
  <c r="I35" i="2"/>
  <c r="J35" i="2"/>
  <c r="K35" i="2"/>
  <c r="L35" i="2"/>
  <c r="G36" i="2"/>
  <c r="L36" i="2" s="1"/>
  <c r="H36" i="2"/>
  <c r="I36" i="2"/>
  <c r="J36" i="2"/>
  <c r="K36" i="2" s="1"/>
  <c r="G37" i="2"/>
  <c r="L37" i="2" s="1"/>
  <c r="H37" i="2"/>
  <c r="I37" i="2"/>
  <c r="J37" i="2" s="1"/>
  <c r="K37" i="2" s="1"/>
  <c r="G38" i="2"/>
  <c r="L38" i="2" s="1"/>
  <c r="H38" i="2"/>
  <c r="I38" i="2" s="1"/>
  <c r="J38" i="2" s="1"/>
  <c r="K38" i="2" s="1"/>
  <c r="G39" i="2"/>
  <c r="L39" i="2" s="1"/>
  <c r="H39" i="2"/>
  <c r="I39" i="2" s="1"/>
  <c r="J39" i="2" s="1"/>
  <c r="K39" i="2" s="1"/>
  <c r="G40" i="2"/>
  <c r="L40" i="2" s="1"/>
  <c r="H40" i="2"/>
  <c r="I40" i="2" s="1"/>
  <c r="J40" i="2" s="1"/>
  <c r="K40" i="2" s="1"/>
  <c r="G41" i="2"/>
  <c r="H41" i="2"/>
  <c r="I41" i="2" s="1"/>
  <c r="J41" i="2" s="1"/>
  <c r="K41" i="2" s="1"/>
  <c r="L41" i="2"/>
  <c r="G42" i="2"/>
  <c r="H42" i="2"/>
  <c r="I42" i="2"/>
  <c r="J42" i="2"/>
  <c r="K42" i="2"/>
  <c r="L42" i="2"/>
  <c r="G43" i="2"/>
  <c r="H43" i="2"/>
  <c r="I43" i="2"/>
  <c r="J43" i="2"/>
  <c r="K43" i="2"/>
  <c r="L43" i="2"/>
  <c r="G44" i="2"/>
  <c r="L44" i="2" s="1"/>
  <c r="H44" i="2"/>
  <c r="I44" i="2"/>
  <c r="J44" i="2"/>
  <c r="K44" i="2" s="1"/>
  <c r="G45" i="2"/>
  <c r="L45" i="2" s="1"/>
  <c r="H45" i="2"/>
  <c r="I45" i="2"/>
  <c r="J45" i="2" s="1"/>
  <c r="K45" i="2" s="1"/>
  <c r="G46" i="2"/>
  <c r="L46" i="2" s="1"/>
  <c r="H46" i="2"/>
  <c r="I46" i="2" s="1"/>
  <c r="J46" i="2" s="1"/>
  <c r="K46" i="2" s="1"/>
  <c r="G47" i="2"/>
  <c r="L47" i="2" s="1"/>
  <c r="H47" i="2"/>
  <c r="I47" i="2" s="1"/>
  <c r="J47" i="2" s="1"/>
  <c r="K47" i="2" s="1"/>
  <c r="G48" i="2"/>
  <c r="L48" i="2" s="1"/>
  <c r="H48" i="2"/>
  <c r="I48" i="2" s="1"/>
  <c r="J48" i="2" s="1"/>
  <c r="K48" i="2" s="1"/>
  <c r="G49" i="2"/>
  <c r="H49" i="2"/>
  <c r="I49" i="2" s="1"/>
  <c r="J49" i="2" s="1"/>
  <c r="K49" i="2" s="1"/>
  <c r="L49" i="2"/>
  <c r="G50" i="2"/>
  <c r="H50" i="2"/>
  <c r="I50" i="2"/>
  <c r="J50" i="2"/>
  <c r="K50" i="2"/>
  <c r="L50" i="2"/>
  <c r="G51" i="2"/>
  <c r="H51" i="2"/>
  <c r="I51" i="2"/>
  <c r="J51" i="2"/>
  <c r="K51" i="2"/>
  <c r="L51" i="2"/>
  <c r="G52" i="2"/>
  <c r="L52" i="2" s="1"/>
  <c r="H52" i="2"/>
  <c r="I52" i="2"/>
  <c r="J52" i="2"/>
  <c r="K52" i="2" s="1"/>
  <c r="G53" i="2"/>
  <c r="L53" i="2" s="1"/>
  <c r="H53" i="2"/>
  <c r="I53" i="2"/>
  <c r="J53" i="2" s="1"/>
  <c r="K53" i="2" s="1"/>
  <c r="G54" i="2"/>
  <c r="L54" i="2" s="1"/>
  <c r="H54" i="2"/>
  <c r="I54" i="2" s="1"/>
  <c r="J54" i="2" s="1"/>
  <c r="K54" i="2" s="1"/>
  <c r="G55" i="2"/>
  <c r="L55" i="2" s="1"/>
  <c r="H55" i="2"/>
  <c r="I55" i="2" s="1"/>
  <c r="J55" i="2" s="1"/>
  <c r="K55" i="2" s="1"/>
  <c r="G56" i="2"/>
  <c r="L56" i="2" s="1"/>
  <c r="H56" i="2"/>
  <c r="I56" i="2" s="1"/>
  <c r="J56" i="2" s="1"/>
  <c r="K56" i="2" s="1"/>
  <c r="G57" i="2"/>
  <c r="H57" i="2"/>
  <c r="I57" i="2" s="1"/>
  <c r="J57" i="2" s="1"/>
  <c r="K57" i="2" s="1"/>
  <c r="L57" i="2"/>
  <c r="G58" i="2"/>
  <c r="H58" i="2"/>
  <c r="I58" i="2"/>
  <c r="J58" i="2"/>
  <c r="K58" i="2"/>
  <c r="L58" i="2"/>
  <c r="G59" i="2"/>
  <c r="H59" i="2"/>
  <c r="I59" i="2"/>
  <c r="J59" i="2"/>
  <c r="K59" i="2"/>
  <c r="L59" i="2"/>
  <c r="G60" i="2"/>
  <c r="L60" i="2" s="1"/>
  <c r="H60" i="2"/>
  <c r="I60" i="2"/>
  <c r="J60" i="2"/>
  <c r="K60" i="2" s="1"/>
  <c r="G61" i="2"/>
  <c r="L61" i="2" s="1"/>
  <c r="H61" i="2"/>
  <c r="I61" i="2"/>
  <c r="J61" i="2" s="1"/>
  <c r="K61" i="2" s="1"/>
  <c r="G62" i="2"/>
  <c r="L62" i="2" s="1"/>
  <c r="H62" i="2"/>
  <c r="I62" i="2" s="1"/>
  <c r="J62" i="2" s="1"/>
  <c r="K62" i="2" s="1"/>
  <c r="M13" i="3" l="1"/>
  <c r="N13" i="3" s="1"/>
  <c r="E13" i="3" s="1"/>
  <c r="M38" i="3"/>
  <c r="N38" i="3" s="1"/>
  <c r="E38" i="3" s="1"/>
  <c r="M37" i="3"/>
  <c r="N37" i="3" s="1"/>
  <c r="E37" i="3" s="1"/>
  <c r="M40" i="3"/>
  <c r="N40" i="3" s="1"/>
  <c r="E40" i="3" s="1"/>
  <c r="M46" i="3"/>
  <c r="N46" i="3" s="1"/>
  <c r="E46" i="3" s="1"/>
  <c r="M41" i="3"/>
  <c r="N41" i="3" s="1"/>
  <c r="E41" i="3" s="1"/>
  <c r="M23" i="3"/>
  <c r="N23" i="3" s="1"/>
  <c r="E23" i="3" s="1"/>
  <c r="M26" i="3"/>
  <c r="N26" i="3" s="1"/>
  <c r="E26" i="3" s="1"/>
  <c r="M47" i="3"/>
  <c r="N47" i="3" s="1"/>
  <c r="E47" i="3" s="1"/>
  <c r="M24" i="3"/>
  <c r="N24" i="3" s="1"/>
  <c r="E24" i="3" s="1"/>
  <c r="M25" i="3"/>
  <c r="N25" i="3" s="1"/>
  <c r="E25" i="3" s="1"/>
  <c r="M22" i="3"/>
  <c r="N22" i="3" s="1"/>
  <c r="E22" i="3" s="1"/>
  <c r="M42" i="3"/>
  <c r="N42" i="3" s="1"/>
  <c r="E42" i="3" s="1"/>
  <c r="M43" i="3"/>
  <c r="N43" i="3" s="1"/>
  <c r="E43" i="3" s="1"/>
  <c r="M55" i="3"/>
  <c r="N55" i="3" s="1"/>
  <c r="E55" i="3" s="1"/>
  <c r="M33" i="3"/>
  <c r="N33" i="3" s="1"/>
  <c r="E33" i="3" s="1"/>
  <c r="M19" i="3"/>
  <c r="N19" i="3" s="1"/>
  <c r="E19" i="3" s="1"/>
  <c r="M50" i="3"/>
  <c r="N50" i="3" s="1"/>
  <c r="E50" i="3" s="1"/>
  <c r="M30" i="3"/>
  <c r="N30" i="3" s="1"/>
  <c r="E30" i="3" s="1"/>
  <c r="M34" i="3"/>
  <c r="N34" i="3" s="1"/>
  <c r="E34" i="3" s="1"/>
  <c r="M62" i="3"/>
  <c r="N62" i="3" s="1"/>
  <c r="E62" i="3" s="1"/>
  <c r="M35" i="3"/>
  <c r="N35" i="3" s="1"/>
  <c r="E35" i="3" s="1"/>
  <c r="M29" i="3"/>
  <c r="N29" i="3" s="1"/>
  <c r="E29" i="3" s="1"/>
  <c r="M60" i="3"/>
  <c r="N60" i="3" s="1"/>
  <c r="E60" i="3" s="1"/>
  <c r="M54" i="3"/>
  <c r="N54" i="3" s="1"/>
  <c r="E54" i="3" s="1"/>
  <c r="M48" i="3"/>
  <c r="N48" i="3" s="1"/>
  <c r="E48" i="3" s="1"/>
  <c r="M20" i="3"/>
  <c r="N20" i="3" s="1"/>
  <c r="E20" i="3" s="1"/>
  <c r="M28" i="3"/>
  <c r="N28" i="3" s="1"/>
  <c r="E28" i="3" s="1"/>
  <c r="M52" i="3"/>
  <c r="N52" i="3" s="1"/>
  <c r="E52" i="3" s="1"/>
  <c r="M17" i="3"/>
  <c r="N17" i="3" s="1"/>
  <c r="E17" i="3" s="1"/>
  <c r="M12" i="3"/>
  <c r="N12" i="3" s="1"/>
  <c r="E12" i="3" s="1"/>
  <c r="M49" i="3"/>
  <c r="N49" i="3" s="1"/>
  <c r="E49" i="3" s="1"/>
  <c r="M61" i="3"/>
  <c r="N61" i="3" s="1"/>
  <c r="E61" i="3" s="1"/>
  <c r="M27" i="3"/>
  <c r="N27" i="3" s="1"/>
  <c r="E27" i="3" s="1"/>
  <c r="M44" i="3"/>
  <c r="N44" i="3" s="1"/>
  <c r="E44" i="3" s="1"/>
  <c r="M57" i="3"/>
  <c r="N57" i="3" s="1"/>
  <c r="E57" i="3" s="1"/>
  <c r="M56" i="3"/>
  <c r="N56" i="3" s="1"/>
  <c r="E56" i="3" s="1"/>
  <c r="M14" i="3"/>
  <c r="N14" i="3" s="1"/>
  <c r="E14" i="3" s="1"/>
  <c r="M45" i="3"/>
  <c r="N45" i="3" s="1"/>
  <c r="E45" i="3" s="1"/>
  <c r="M36" i="3"/>
  <c r="N36" i="3" s="1"/>
  <c r="E36" i="3" s="1"/>
  <c r="N19" i="2"/>
  <c r="E19" i="2" s="1"/>
  <c r="M11" i="2"/>
  <c r="N11" i="2" s="1"/>
  <c r="E11" i="2" s="1"/>
  <c r="M56" i="2"/>
  <c r="N56" i="2" s="1"/>
  <c r="E56" i="2" s="1"/>
  <c r="M13" i="2"/>
  <c r="N13" i="2" s="1"/>
  <c r="E13" i="2" s="1"/>
  <c r="I7" i="2"/>
  <c r="M35" i="2" s="1"/>
  <c r="N35" i="2" s="1"/>
  <c r="E35" i="2" s="1"/>
  <c r="M55" i="2"/>
  <c r="N55" i="2" s="1"/>
  <c r="E55" i="2" s="1"/>
  <c r="M49" i="2"/>
  <c r="N49" i="2" s="1"/>
  <c r="E49" i="2" s="1"/>
  <c r="M33" i="2"/>
  <c r="N33" i="2" s="1"/>
  <c r="E33" i="2" s="1"/>
  <c r="M16" i="2"/>
  <c r="N16" i="2" s="1"/>
  <c r="E16" i="2" s="1"/>
  <c r="M61" i="2"/>
  <c r="N61" i="2" s="1"/>
  <c r="E61" i="2" s="1"/>
  <c r="M48" i="2"/>
  <c r="N48" i="2" s="1"/>
  <c r="E48" i="2" s="1"/>
  <c r="M32" i="2"/>
  <c r="N32" i="2" s="1"/>
  <c r="E32" i="2" s="1"/>
  <c r="M15" i="2"/>
  <c r="N15" i="2" s="1"/>
  <c r="E15" i="2" s="1"/>
  <c r="M57" i="2"/>
  <c r="N57" i="2" s="1"/>
  <c r="E57" i="2" s="1"/>
  <c r="M47" i="2"/>
  <c r="N47" i="2" s="1"/>
  <c r="E47" i="2" s="1"/>
  <c r="M37" i="2"/>
  <c r="N37" i="2" s="1"/>
  <c r="E37" i="2" s="1"/>
  <c r="M19" i="2"/>
  <c r="L28" i="2"/>
  <c r="L20" i="2"/>
  <c r="L12" i="2"/>
  <c r="M18" i="2" l="1"/>
  <c r="N18" i="2" s="1"/>
  <c r="E18" i="2" s="1"/>
  <c r="M23" i="2"/>
  <c r="N23" i="2" s="1"/>
  <c r="E23" i="2" s="1"/>
  <c r="M36" i="2"/>
  <c r="N36" i="2" s="1"/>
  <c r="E36" i="2" s="1"/>
  <c r="M24" i="2"/>
  <c r="N24" i="2" s="1"/>
  <c r="E24" i="2" s="1"/>
  <c r="N28" i="2"/>
  <c r="E28" i="2" s="1"/>
  <c r="M14" i="2"/>
  <c r="N14" i="2" s="1"/>
  <c r="E14" i="2" s="1"/>
  <c r="M22" i="2"/>
  <c r="N22" i="2" s="1"/>
  <c r="E22" i="2" s="1"/>
  <c r="M54" i="2"/>
  <c r="N54" i="2" s="1"/>
  <c r="E54" i="2" s="1"/>
  <c r="M39" i="2"/>
  <c r="N39" i="2" s="1"/>
  <c r="E39" i="2" s="1"/>
  <c r="M27" i="2"/>
  <c r="N27" i="2" s="1"/>
  <c r="E27" i="2" s="1"/>
  <c r="M30" i="2"/>
  <c r="N30" i="2" s="1"/>
  <c r="E30" i="2" s="1"/>
  <c r="M62" i="2"/>
  <c r="N62" i="2" s="1"/>
  <c r="E62" i="2" s="1"/>
  <c r="M31" i="2"/>
  <c r="N31" i="2" s="1"/>
  <c r="E31" i="2" s="1"/>
  <c r="M28" i="2"/>
  <c r="M12" i="2"/>
  <c r="N12" i="2" s="1"/>
  <c r="E12" i="2" s="1"/>
  <c r="M59" i="2"/>
  <c r="N59" i="2" s="1"/>
  <c r="E59" i="2" s="1"/>
  <c r="M29" i="2"/>
  <c r="N29" i="2" s="1"/>
  <c r="E29" i="2" s="1"/>
  <c r="M10" i="2"/>
  <c r="N10" i="2" s="1"/>
  <c r="M26" i="2"/>
  <c r="N26" i="2" s="1"/>
  <c r="E26" i="2" s="1"/>
  <c r="M34" i="2"/>
  <c r="N34" i="2" s="1"/>
  <c r="E34" i="2" s="1"/>
  <c r="M42" i="2"/>
  <c r="N42" i="2" s="1"/>
  <c r="E42" i="2" s="1"/>
  <c r="M50" i="2"/>
  <c r="N50" i="2" s="1"/>
  <c r="E50" i="2" s="1"/>
  <c r="M58" i="2"/>
  <c r="N58" i="2" s="1"/>
  <c r="E58" i="2" s="1"/>
  <c r="M40" i="2"/>
  <c r="N40" i="2" s="1"/>
  <c r="E40" i="2" s="1"/>
  <c r="M17" i="2"/>
  <c r="N17" i="2" s="1"/>
  <c r="E17" i="2" s="1"/>
  <c r="M41" i="2"/>
  <c r="N41" i="2" s="1"/>
  <c r="E41" i="2" s="1"/>
  <c r="M44" i="2"/>
  <c r="N44" i="2" s="1"/>
  <c r="E44" i="2" s="1"/>
  <c r="M21" i="2"/>
  <c r="N21" i="2" s="1"/>
  <c r="E21" i="2" s="1"/>
  <c r="M43" i="2"/>
  <c r="N43" i="2" s="1"/>
  <c r="E43" i="2" s="1"/>
  <c r="M20" i="2"/>
  <c r="N20" i="2" s="1"/>
  <c r="E20" i="2" s="1"/>
  <c r="M52" i="2"/>
  <c r="N52" i="2" s="1"/>
  <c r="E52" i="2" s="1"/>
  <c r="M51" i="2"/>
  <c r="N51" i="2" s="1"/>
  <c r="E51" i="2" s="1"/>
  <c r="M25" i="2"/>
  <c r="N25" i="2" s="1"/>
  <c r="E25" i="2" s="1"/>
  <c r="M38" i="2"/>
  <c r="N38" i="2" s="1"/>
  <c r="E38" i="2" s="1"/>
  <c r="M45" i="2"/>
  <c r="N45" i="2" s="1"/>
  <c r="E45" i="2" s="1"/>
  <c r="M46" i="2"/>
  <c r="N46" i="2" s="1"/>
  <c r="E46" i="2" s="1"/>
  <c r="M53" i="2"/>
  <c r="N53" i="2" s="1"/>
  <c r="E53" i="2" s="1"/>
  <c r="M60" i="2"/>
  <c r="N60" i="2" s="1"/>
  <c r="E60" i="2" s="1"/>
</calcChain>
</file>

<file path=xl/sharedStrings.xml><?xml version="1.0" encoding="utf-8"?>
<sst xmlns="http://schemas.openxmlformats.org/spreadsheetml/2006/main" count="19083" uniqueCount="846">
  <si>
    <t>A margin of error is not appropriate because the corresponding estimate is controlled to an independent population or housing estimate. Effectively, the corresponding estimate has no sampling error and the margin of error may be treated as zero.</t>
  </si>
  <si>
    <t>*****</t>
  </si>
  <si>
    <t>The margin of error could not be computed because the median falls in the lowest interval or highest interval of an open-ended distribution.</t>
  </si>
  <si>
    <t>***</t>
  </si>
  <si>
    <t>The margin of error could not be computed because there were an insufficient number of sample observations.</t>
  </si>
  <si>
    <t>**</t>
  </si>
  <si>
    <t>The median falls in the highest interval of an open-ended distribution (for example "250,000+").</t>
  </si>
  <si>
    <t>median+</t>
  </si>
  <si>
    <t>The median falls in the lowest interval of an open-ended distribution (for example "2,500-")</t>
  </si>
  <si>
    <t>median-</t>
  </si>
  <si>
    <t>The estimate or margin of error is not applicable or not available.</t>
  </si>
  <si>
    <t>(X)</t>
  </si>
  <si>
    <t>The estimate or margin of error cannot be displayed because there were an insufficient number of sample cases in the selected geographic area.</t>
  </si>
  <si>
    <t>N</t>
  </si>
  <si>
    <t>The estimate could not be computed because there were an insufficient number of sample observations. For a ratio of medians estimate, one or both of the median estimates falls in the lowest interval or highest interval of an open-ended distribution. For a 5-year median estimate, the margin of error associated with a median was larger than the median itself.</t>
  </si>
  <si>
    <t>-</t>
  </si>
  <si>
    <t>Explanation of Symbols:</t>
  </si>
  <si>
    <r>
      <t xml:space="preserve">Users must consider potential differences in geographic boundaries, questionnaire content or coding, or other methodological issues when comparing ACS data from different years. Statistically significant differences shown in ACS Comparison Profiles, or in data users' own analysis, may be the result of these differences and thus might not necessarily reflect changes to the social, economic, housing, or demographic characteristics being compared. For more information, see </t>
    </r>
    <r>
      <rPr>
        <u/>
        <sz val="11"/>
        <color theme="4"/>
        <rFont val="Aptos Narrow"/>
        <family val="2"/>
        <scheme val="minor"/>
      </rPr>
      <t>Comparing ACS Data</t>
    </r>
  </si>
  <si>
    <r>
      <t xml:space="preserve">ACS data generally reflect the geographic boundaries of legal and statistical areas as of January 1 of the estimate year. For more information, see </t>
    </r>
    <r>
      <rPr>
        <u/>
        <sz val="11"/>
        <color theme="4"/>
        <rFont val="Aptos Narrow"/>
        <family val="2"/>
        <scheme val="minor"/>
      </rPr>
      <t>Geography Boundaries by Year</t>
    </r>
  </si>
  <si>
    <r>
      <t xml:space="preserve">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t>
    </r>
    <r>
      <rPr>
        <u/>
        <sz val="11"/>
        <color theme="4" tint="-0.249977111117893"/>
        <rFont val="Aptos Narrow"/>
        <family val="2"/>
        <scheme val="minor"/>
      </rPr>
      <t>ACS Technical Documentation</t>
    </r>
    <r>
      <rPr>
        <sz val="11"/>
        <color theme="1"/>
        <rFont val="Aptos Narrow"/>
        <family val="2"/>
        <scheme val="minor"/>
      </rPr>
      <t>). The effect of nonsampling error is not represented in these tables.</t>
    </r>
  </si>
  <si>
    <t>Although the American Community Survey (ACS) produces population, demographic and housing unit estimates, the decennial census is the official source of population totals for April 1st of each decennial year. In between censuses, the Census Bureau's Population Estimates Program produces and disseminates the official estimates of the population for the nation, states, counties, cities, and towns and estimates of housing units and the group quarters population for states and counties.</t>
  </si>
  <si>
    <r>
      <t xml:space="preserve">Sample size and data quality measures (including coverage rates, allocation rates, and response rates) can be found on the American Community Survey website in the </t>
    </r>
    <r>
      <rPr>
        <u/>
        <sz val="11"/>
        <color theme="4" tint="-0.249977111117893"/>
        <rFont val="Aptos Narrow"/>
        <family val="2"/>
        <scheme val="minor"/>
      </rPr>
      <t>Methodology</t>
    </r>
    <r>
      <rPr>
        <sz val="11"/>
        <color theme="1"/>
        <rFont val="Aptos Narrow"/>
        <family val="2"/>
        <scheme val="minor"/>
      </rPr>
      <t xml:space="preserve"> section.</t>
    </r>
  </si>
  <si>
    <r>
      <t xml:space="preserve">Supporting documentation including code lists, subject definitions, data accuracy, and statistical testing, and a full list of ACS tables and table shells (without estimates) can be found on the </t>
    </r>
    <r>
      <rPr>
        <u/>
        <sz val="11"/>
        <color theme="4" tint="-0.249977111117893"/>
        <rFont val="Aptos Narrow"/>
        <family val="2"/>
        <scheme val="minor"/>
      </rPr>
      <t>Technical Documentation</t>
    </r>
    <r>
      <rPr>
        <sz val="11"/>
        <color theme="1"/>
        <rFont val="Aptos Narrow"/>
        <family val="2"/>
        <scheme val="minor"/>
      </rPr>
      <t xml:space="preserve"> section of the ACS website.</t>
    </r>
  </si>
  <si>
    <r>
      <t xml:space="preserve">Information about the American Community Survey (ACS) can be found on the </t>
    </r>
    <r>
      <rPr>
        <u/>
        <sz val="11"/>
        <color theme="4" tint="-0.249977111117893"/>
        <rFont val="Aptos Narrow"/>
        <family val="2"/>
        <scheme val="minor"/>
      </rPr>
      <t>ACS website</t>
    </r>
    <r>
      <rPr>
        <sz val="11"/>
        <color theme="1"/>
        <rFont val="Aptos Narrow"/>
        <family val="2"/>
        <scheme val="minor"/>
      </rPr>
      <t xml:space="preserve">. </t>
    </r>
  </si>
  <si>
    <t>Source: U.S. Census Bureau, 2024 American Community Survey 1-Year Estimates</t>
  </si>
  <si>
    <t>Puerto Rico</t>
  </si>
  <si>
    <t>+/-0.6</t>
  </si>
  <si>
    <t>Wyoming</t>
  </si>
  <si>
    <t>+/-0.3</t>
  </si>
  <si>
    <t>Hawaii</t>
  </si>
  <si>
    <t>Wisconsin</t>
  </si>
  <si>
    <t>District of Columbia</t>
  </si>
  <si>
    <t>West Virginia</t>
  </si>
  <si>
    <t>+/-0.1</t>
  </si>
  <si>
    <t>California</t>
  </si>
  <si>
    <t>Washington</t>
  </si>
  <si>
    <t>+/-0.7</t>
  </si>
  <si>
    <t>New Mexico</t>
  </si>
  <si>
    <t>Virginia</t>
  </si>
  <si>
    <t>+/-0.2</t>
  </si>
  <si>
    <t>Maryland</t>
  </si>
  <si>
    <t>Vermont</t>
  </si>
  <si>
    <t>Texas</t>
  </si>
  <si>
    <t>Utah</t>
  </si>
  <si>
    <t>+/-0.4</t>
  </si>
  <si>
    <t>Nevada</t>
  </si>
  <si>
    <t>Georgia</t>
  </si>
  <si>
    <t>Tennessee</t>
  </si>
  <si>
    <t>New Jersey</t>
  </si>
  <si>
    <t>South Dakota</t>
  </si>
  <si>
    <t>Florida</t>
  </si>
  <si>
    <t>South Carolina</t>
  </si>
  <si>
    <t>New York</t>
  </si>
  <si>
    <t>Rhode Island</t>
  </si>
  <si>
    <t>Mississippi</t>
  </si>
  <si>
    <t>Pennsylvania</t>
  </si>
  <si>
    <t>Louisiana</t>
  </si>
  <si>
    <t>Oregon</t>
  </si>
  <si>
    <t>Arizona</t>
  </si>
  <si>
    <t>Oklahoma</t>
  </si>
  <si>
    <t>Delaware</t>
  </si>
  <si>
    <t>Ohio</t>
  </si>
  <si>
    <t>Alaska</t>
  </si>
  <si>
    <t>North Dakota</t>
  </si>
  <si>
    <t>North Carolina</t>
  </si>
  <si>
    <t>Illinois</t>
  </si>
  <si>
    <t>Connecticut</t>
  </si>
  <si>
    <t>New Hampshire</t>
  </si>
  <si>
    <t>Alabama</t>
  </si>
  <si>
    <t>Nebraska</t>
  </si>
  <si>
    <t>Montana</t>
  </si>
  <si>
    <t>Massachusetts</t>
  </si>
  <si>
    <t>Missouri</t>
  </si>
  <si>
    <t>Arkansas</t>
  </si>
  <si>
    <t>Minnesota</t>
  </si>
  <si>
    <t>Colorado</t>
  </si>
  <si>
    <t>Michigan</t>
  </si>
  <si>
    <t>Maine</t>
  </si>
  <si>
    <t>Kansas</t>
  </si>
  <si>
    <t>Kentucky</t>
  </si>
  <si>
    <t>Iowa</t>
  </si>
  <si>
    <t>Indiana</t>
  </si>
  <si>
    <t>Idaho</t>
  </si>
  <si>
    <t>+/-0.5</t>
  </si>
  <si>
    <t>+/-0.9</t>
  </si>
  <si>
    <t>United States</t>
  </si>
  <si>
    <t>LIST_of_GEOGRAPHIES_IN_ALPHA_ORDER</t>
  </si>
  <si>
    <t>Z_SCORE</t>
  </si>
  <si>
    <t>SE_DIFFERENCE</t>
  </si>
  <si>
    <t>DIFFERENCE</t>
  </si>
  <si>
    <t>STANDARD_ERROR</t>
  </si>
  <si>
    <t>REMOVE_PLUS_MINUS</t>
  </si>
  <si>
    <t>CHECK_FOR_PLUS_MINUS</t>
  </si>
  <si>
    <t>LENGTH_OF_MOE</t>
  </si>
  <si>
    <t>ESTIMATE</t>
  </si>
  <si>
    <t>STATISTICAL_SIGNIFICANCE</t>
  </si>
  <si>
    <t>MARGIN_OF_ERROR</t>
  </si>
  <si>
    <t>GEOGRAPHY</t>
  </si>
  <si>
    <t>RANK</t>
  </si>
  <si>
    <t>SE for Stat Testing</t>
  </si>
  <si>
    <t xml:space="preserve">  filled in once Geography is selected.</t>
  </si>
  <si>
    <t>Margin of Error:</t>
  </si>
  <si>
    <t>Estimate for Stat Testing</t>
  </si>
  <si>
    <t xml:space="preserve">  The Estimate and MOE are automatically </t>
  </si>
  <si>
    <t>Estimate:</t>
  </si>
  <si>
    <t>90% Confidence Level</t>
  </si>
  <si>
    <t xml:space="preserve">   &lt;--- SELECT YOUR GEOGRAPHY</t>
  </si>
  <si>
    <t>Select a Geography:</t>
  </si>
  <si>
    <t>PERCENT OF THE TOTAL POPULATION WHO ARE WHITE ALONE</t>
  </si>
  <si>
    <t>Table Name:</t>
  </si>
  <si>
    <t>R0201</t>
  </si>
  <si>
    <t>Table ID:</t>
  </si>
  <si>
    <t>PERCENT OF THE TOTAL POPULATION WHO ARE BLACK OR AFRICAN AMERICAN ALONE</t>
  </si>
  <si>
    <t>R0202</t>
  </si>
  <si>
    <t>PERCENT OF THE TOTAL POPULATION WHO ARE AMERICAN INDIAN AND ALASKA NATIVE ALONE</t>
  </si>
  <si>
    <t>R0203</t>
  </si>
  <si>
    <t>+/-0.8</t>
  </si>
  <si>
    <t>PERCENT OF THE TOTAL POPULATION WHO ARE ASIAN ALONE</t>
  </si>
  <si>
    <t>R0204</t>
  </si>
  <si>
    <t>PERCENT OF THE TOTAL POPULATION WHO ARE NATIVE HAWAIIAN AND OTHER PACIFIC ISLANDER ALONE</t>
  </si>
  <si>
    <t>R0205</t>
  </si>
  <si>
    <t>+/-1.1</t>
  </si>
  <si>
    <t>+/-1.0</t>
  </si>
  <si>
    <t>PERCENT OF THE TOTAL POPULATION WHO ARE SOME OTHER RACE ALONE</t>
  </si>
  <si>
    <t>R0206</t>
  </si>
  <si>
    <t>PERCENT OF THE TOTAL POPULATION WHO ARE TWO OR MORE RACES</t>
  </si>
  <si>
    <t>R0207</t>
  </si>
  <si>
    <t>PERCENT OF THE TOTAL POPULATION WHO ARE TWO OR MORE RACES EXCLUDING SOME OTHER RACE</t>
  </si>
  <si>
    <t>R0208</t>
  </si>
  <si>
    <t>PERCENT OF THE TOTAL POPULATION WHO ARE WHITE ALONE, NOT HISPANIC OR LATINO</t>
  </si>
  <si>
    <t>R0209</t>
  </si>
  <si>
    <t>PERCENT OF PEOPLE WHO ARE FOREIGN-BORN</t>
  </si>
  <si>
    <t>R0501</t>
  </si>
  <si>
    <t xml:space="preserve">Only foreign-born individuals born in Europe are included. Individuals born in Europe of U.S. citizen parent or parents are excluded. </t>
  </si>
  <si>
    <t>+/-1.3</t>
  </si>
  <si>
    <t>+/-2.9</t>
  </si>
  <si>
    <t>+/-1.9</t>
  </si>
  <si>
    <t>+/-1.6</t>
  </si>
  <si>
    <t>+/-1.5</t>
  </si>
  <si>
    <t>+/-1.4</t>
  </si>
  <si>
    <t>+/-2.2</t>
  </si>
  <si>
    <t>+/-4.3</t>
  </si>
  <si>
    <t>+/-3.9</t>
  </si>
  <si>
    <t>+/-3.4</t>
  </si>
  <si>
    <t>+/-5.1</t>
  </si>
  <si>
    <t>+/-2.8</t>
  </si>
  <si>
    <t>+/-5.0</t>
  </si>
  <si>
    <t>+/-4.4</t>
  </si>
  <si>
    <t>PERCENT OF FOREIGN-BORN PEOPLE BORN IN EUROPE</t>
  </si>
  <si>
    <t>R0502</t>
  </si>
  <si>
    <t>Only foreign-born individuals born in Asia are included. Individuals born in Asia of U.S. citizen parent or parents are excluded.</t>
  </si>
  <si>
    <t>+/-1.7</t>
  </si>
  <si>
    <t>+/-2.0</t>
  </si>
  <si>
    <t>+/-2.3</t>
  </si>
  <si>
    <t>+/-1.2</t>
  </si>
  <si>
    <t>+/-3.1</t>
  </si>
  <si>
    <t>+/-4.7</t>
  </si>
  <si>
    <t>+/-2.1</t>
  </si>
  <si>
    <t>+/-3.7</t>
  </si>
  <si>
    <t>+/-5.5</t>
  </si>
  <si>
    <t>+/-5.8</t>
  </si>
  <si>
    <t>+/-4.5</t>
  </si>
  <si>
    <t>+/-3.2</t>
  </si>
  <si>
    <t>+/-4.0</t>
  </si>
  <si>
    <t>+/-1.8</t>
  </si>
  <si>
    <t>PERCENT OF FOREIGN-BORN PEOPLE BORN IN ASIA</t>
  </si>
  <si>
    <t>R0503</t>
  </si>
  <si>
    <t>Only foreign-born individuals born in Latin America are included. Individuals born in Latin America of U.S. citizen parent or parents are excluded.</t>
  </si>
  <si>
    <t>+/-5.6</t>
  </si>
  <si>
    <t>+/-5.9</t>
  </si>
  <si>
    <t>+/-3.0</t>
  </si>
  <si>
    <t>+/-6.2</t>
  </si>
  <si>
    <t>+/-2.5</t>
  </si>
  <si>
    <t>+/-3.8</t>
  </si>
  <si>
    <t>+/-2.4</t>
  </si>
  <si>
    <t>PERCENT OF FOREIGN-BORN PEOPLE BORN IN LATIN AMERICA</t>
  </si>
  <si>
    <t>R0504</t>
  </si>
  <si>
    <t>Only foreign-born individuals born in Mexico are included. Individuals born in Mexico of U.S. citizen parent or parents are excluded.</t>
  </si>
  <si>
    <t>+/-3.3</t>
  </si>
  <si>
    <t>+/-4.6</t>
  </si>
  <si>
    <t>+/-2.7</t>
  </si>
  <si>
    <t>+/-6.1</t>
  </si>
  <si>
    <t>PERCENT OF FOREIGN-BORN PEOPLE BORN IN MEXICO</t>
  </si>
  <si>
    <t>R0505</t>
  </si>
  <si>
    <t>PERCENT OF THE NATIVE POPULATION BORN IN THEIR STATE OF RESIDENCE (INCLUDING PUERTO RICO)</t>
  </si>
  <si>
    <t>R0601</t>
  </si>
  <si>
    <t>PERCENT OF PEOPLE 1 YEAR AND OVER WHO LIVED IN A DIFFERENT HOUSE IN EITHER THE U.S. OR PUERTO RICO 1 YEAR AGO</t>
  </si>
  <si>
    <t>R0701</t>
  </si>
  <si>
    <t>PERCENT OF PEOPLE 1 YEAR AND OVER WHO LIVED IN A DIFFERENT HOUSE WITHIN THE SAME STATE (INCLUDING PUERTO RICO) 1 YEAR AGO</t>
  </si>
  <si>
    <t>R0702</t>
  </si>
  <si>
    <t>PERCENT OF PEOPLE 1 YEAR AND OVER WHO LIVED IN A DIFFERENT STATE (INCLUDING PUERTO RICO) 1 YEAR AGO</t>
  </si>
  <si>
    <t>R0703</t>
  </si>
  <si>
    <t>MEAN TRAVEL TIME TO WORK OF WORKERS 16 YEARS AND OVER WHO DID NOT WORK FROM HOME (MINUTES)</t>
  </si>
  <si>
    <t>R0801</t>
  </si>
  <si>
    <t>PERCENT OF WORKERS 16 YEARS AND OVER WHO TRAVELED TO WORK BY CAR, TRUCK, OR VAN--DROVE ALONE</t>
  </si>
  <si>
    <t>R0802</t>
  </si>
  <si>
    <t>PERCENT OF WORKERS 16 YEARS AND OVER WHO TRAVELED TO WORK BY CAR, TRUCK, OR VAN--CARPOOLED</t>
  </si>
  <si>
    <t>R0803</t>
  </si>
  <si>
    <t>PERCENT OF WORKERS 16 YEARS AND OVER WHO TRAVELED TO WORK BY PUBLIC TRANSPORTATION</t>
  </si>
  <si>
    <t>R0804</t>
  </si>
  <si>
    <t>PERCENT OF WORKERS 16 YEARS AND OVER WHO WORKED OUTSIDE COUNTY OF RESIDENCE</t>
  </si>
  <si>
    <t>R0805</t>
  </si>
  <si>
    <t>+/-4.1</t>
  </si>
  <si>
    <t>+/-8.7</t>
  </si>
  <si>
    <t>+/-2.6</t>
  </si>
  <si>
    <t>+/-9.8</t>
  </si>
  <si>
    <t>+/-7.9</t>
  </si>
  <si>
    <t>+/-5.2</t>
  </si>
  <si>
    <t>+/-13.6</t>
  </si>
  <si>
    <t>+/-5.7</t>
  </si>
  <si>
    <t>+/-4.8</t>
  </si>
  <si>
    <t>+/-6.5</t>
  </si>
  <si>
    <t>+/-6.0</t>
  </si>
  <si>
    <t>+/-9.3</t>
  </si>
  <si>
    <t>+/-4.2</t>
  </si>
  <si>
    <t>+/-7.7</t>
  </si>
  <si>
    <t>+/-3.6</t>
  </si>
  <si>
    <t>+/-14.6</t>
  </si>
  <si>
    <t>+/-8.8</t>
  </si>
  <si>
    <t>PERCENT OF GRANDPARENTS RESPONSIBLE FOR THEIR GRANDCHILDREN AMONG ALL GRANDPARENTS LIVING WITH THEIR GRANDCHILDREN UNDER 18</t>
  </si>
  <si>
    <t>R1001</t>
  </si>
  <si>
    <t>PERCENT OF HOUSEHOLDS THAT ARE MARRIED-COUPLE FAMILIES</t>
  </si>
  <si>
    <t>R1101</t>
  </si>
  <si>
    <t>PERCENT OF HOUSEHOLDS THAT ARE MARRIED-COUPLE FAMILIES WITH OWN CHILDREN UNDER 18 YEARS</t>
  </si>
  <si>
    <t>R1102</t>
  </si>
  <si>
    <t>PERCENT OF HOUSEHOLDS WITH ONE OR MORE PEOPLE UNDER 18 YEARS</t>
  </si>
  <si>
    <t>R1103</t>
  </si>
  <si>
    <t>PERCENT OF HOUSEHOLDS WITH ONE OR MORE PEOPLE 65 YEARS AND OVER</t>
  </si>
  <si>
    <t>R1104</t>
  </si>
  <si>
    <t>+/-0.02</t>
  </si>
  <si>
    <t>+/-0.03</t>
  </si>
  <si>
    <t>+/-0.01</t>
  </si>
  <si>
    <t>+/-0.04</t>
  </si>
  <si>
    <t>AVERAGE HOUSEHOLD SIZE</t>
  </si>
  <si>
    <t>R1105</t>
  </si>
  <si>
    <t>PERCENT OF HOUSEHOLDS THAT ARE MULTIGENERATIONAL</t>
  </si>
  <si>
    <t>R1106</t>
  </si>
  <si>
    <t>PERCENT OF MEN 15 YEARS AND OVER WHO WERE NEVER MARRIED</t>
  </si>
  <si>
    <t>R1201</t>
  </si>
  <si>
    <t>PERCENT OF WOMEN 15 YEARS AND OVER WHO WERE NEVER MARRIED</t>
  </si>
  <si>
    <t>R1202</t>
  </si>
  <si>
    <t>+/-3.5</t>
  </si>
  <si>
    <t>+/-5.3</t>
  </si>
  <si>
    <t>+/-10.6</t>
  </si>
  <si>
    <t>+/-6.7</t>
  </si>
  <si>
    <t>RATIO OF UNMARRIED MEN 15 TO 44 YEARS PER 100 UNMARRIED WOMEN 15 TO 44 YEARS</t>
  </si>
  <si>
    <t>R1203</t>
  </si>
  <si>
    <t>MEDIAN AGE AT FIRST MARRIAGE FOR MEN</t>
  </si>
  <si>
    <t>R1204</t>
  </si>
  <si>
    <t>MEDIAN AGE AT FIRST MARRIAGE FOR WOMEN</t>
  </si>
  <si>
    <t>R1205</t>
  </si>
  <si>
    <t>Marriage estimates may vary from the marriage data released by the National Center for Health Statistics (NCHS) because of differences in methodology and data collection. NCHS uses information collected on marriage certificates from states providing them. From these administrative records, NCHS then publishes information about couples who married in a calendar year. In contrast, the ACS collects survey-based reports from individuals as to whether or not they married in the last 12 months. We recommend using caution when comparing the NCHS estimates to the ACS estimates of marriages.</t>
  </si>
  <si>
    <t>+/-4.9</t>
  </si>
  <si>
    <t>MARRIAGE RATE PER 1,000 WOMEN 15 YEARS AND OVER (MARRIAGES IN THE LAST YEAR PER 1,000 WOMEN)</t>
  </si>
  <si>
    <t>R1251</t>
  </si>
  <si>
    <t>MARRIAGE RATE PER 1,000 MEN 15 YEARS AND OVER (MARRIAGES IN THE LAST YEAR PER 1,000 MEN)</t>
  </si>
  <si>
    <t>R1252</t>
  </si>
  <si>
    <t>Divorce estimates may vary from the divorce data released by the National Center for Health Statistics (NCHS) because of differences in methodology and data collection. NCHS uses information collected on divorce decrees from states providing them. From these administrative records, NCHS then publishes information about couples who divorced in a calendar year. In contrast, the ACS collects survey-based reports from individuals as to whether or not they divorced in the last 12 months. We recommend using caution when comparing the NCHS estimates to the ACS estimates of divorces.</t>
  </si>
  <si>
    <t>DIVORCE RATE PER 1,000 WOMEN 15 YEARS AND OVER (DIVORCES IN THE LAST YEAR PER 1,000 WOMEN)</t>
  </si>
  <si>
    <t>R1253</t>
  </si>
  <si>
    <t>DIVORCE RATE PER 1,000 MEN 15 YEARS AND OVER (DIVORCES IN THE LAST YEAR PER 1,000 MEN)</t>
  </si>
  <si>
    <t>R1254</t>
  </si>
  <si>
    <t>+/-4</t>
  </si>
  <si>
    <t>+/-8</t>
  </si>
  <si>
    <t>+/-9</t>
  </si>
  <si>
    <t>+/-7</t>
  </si>
  <si>
    <t>+/-10</t>
  </si>
  <si>
    <t>+/-3</t>
  </si>
  <si>
    <t>+/-6</t>
  </si>
  <si>
    <t>+/-1</t>
  </si>
  <si>
    <t>+/-2</t>
  </si>
  <si>
    <t>+/-5</t>
  </si>
  <si>
    <t>+/-11</t>
  </si>
  <si>
    <t>WOMEN 15 TO 50 YEARS OLD WHO HAD A BIRTH IN THE PAST 12 MONTHS (PER 1,000 WOMEN)</t>
  </si>
  <si>
    <t>R1303</t>
  </si>
  <si>
    <t xml:space="preserve">The total fertility rate (TFR) estimates the number of children a group of 1,000 women would have by the end of their childbearing years if they all experienced the same age-specific birth rates between ages 15-50 in a given year. This rate is used for comparisons among different population groups--for example, women in different geographical areas--as the rate accounts for differences in the age distribution in those areas. For example, if the estimate is 1800, divide by 1000 to get the average number of children (1.8) that would be born to a woman over her lifetime in a particular geography. </t>
  </si>
  <si>
    <t>+/-157</t>
  </si>
  <si>
    <t>+/-273</t>
  </si>
  <si>
    <t>+/-227</t>
  </si>
  <si>
    <t>+/-367</t>
  </si>
  <si>
    <t>+/-332</t>
  </si>
  <si>
    <t>+/-89</t>
  </si>
  <si>
    <t>+/-141</t>
  </si>
  <si>
    <t>+/-45</t>
  </si>
  <si>
    <t>+/-108</t>
  </si>
  <si>
    <t>+/-207</t>
  </si>
  <si>
    <t>+/-119</t>
  </si>
  <si>
    <t>+/-65</t>
  </si>
  <si>
    <t>+/-200</t>
  </si>
  <si>
    <t>+/-76</t>
  </si>
  <si>
    <t>+/-74</t>
  </si>
  <si>
    <t>+/-72</t>
  </si>
  <si>
    <t>+/-260</t>
  </si>
  <si>
    <t>+/-275</t>
  </si>
  <si>
    <t>+/-87</t>
  </si>
  <si>
    <t>+/-130</t>
  </si>
  <si>
    <t>+/-121</t>
  </si>
  <si>
    <t>+/-192</t>
  </si>
  <si>
    <t>+/-112</t>
  </si>
  <si>
    <t>+/-105</t>
  </si>
  <si>
    <t>+/-97</t>
  </si>
  <si>
    <t>+/-311</t>
  </si>
  <si>
    <t>+/-92</t>
  </si>
  <si>
    <t>+/-73</t>
  </si>
  <si>
    <t>+/-172</t>
  </si>
  <si>
    <t>+/-116</t>
  </si>
  <si>
    <t>+/-171</t>
  </si>
  <si>
    <t>+/-182</t>
  </si>
  <si>
    <t>+/-142</t>
  </si>
  <si>
    <t>+/-138</t>
  </si>
  <si>
    <t>+/-235</t>
  </si>
  <si>
    <t>+/-299</t>
  </si>
  <si>
    <t>+/-145</t>
  </si>
  <si>
    <t>+/-154</t>
  </si>
  <si>
    <t>+/-281</t>
  </si>
  <si>
    <t>+/-139</t>
  </si>
  <si>
    <t>+/-285</t>
  </si>
  <si>
    <t>+/-379</t>
  </si>
  <si>
    <t>+/-211</t>
  </si>
  <si>
    <t>+/-163</t>
  </si>
  <si>
    <t>+/-223</t>
  </si>
  <si>
    <t>+/-349</t>
  </si>
  <si>
    <t>+/-216</t>
  </si>
  <si>
    <t>+/-17</t>
  </si>
  <si>
    <t>TOTAL FERTILITY RATE (TFR) OF WOMEN  (PER 1,000 WOMEN)</t>
  </si>
  <si>
    <t>R1304</t>
  </si>
  <si>
    <t>PERCENT OF PEOPLE 25 YEARS AND OVER WHO HAVE COMPLETED HIGH SCHOOL (INCLUDES EQUIVALENCY)</t>
  </si>
  <si>
    <t>R1501</t>
  </si>
  <si>
    <t>PERCENT OF PEOPLE 25 YEARS AND OVER WHO HAVE COMPLETED A BACHELOR'S DEGREE</t>
  </si>
  <si>
    <t>R1502</t>
  </si>
  <si>
    <t>PERCENT OF PEOPLE 25 YEARS AND OVER WHO HAVE COMPLETED AN ADVANCED DEGREE</t>
  </si>
  <si>
    <t>R1503</t>
  </si>
  <si>
    <t>PERCENT OF PEOPLE 5 YEARS AND OVER WHO SPEAK A LANGUAGE OTHER THAN ENGLISH AT HOME</t>
  </si>
  <si>
    <t>R1601</t>
  </si>
  <si>
    <t>PERCENT OF PEOPLE 5 YEARS AND OVER WHO SPEAK SPANISH AT HOME</t>
  </si>
  <si>
    <t>R1602</t>
  </si>
  <si>
    <t>PERCENT OF PEOPLE 5 YEARS AND OVER WHO SPEAK ENGLISH LESS THAN "VERY WELL"</t>
  </si>
  <si>
    <t>R1603</t>
  </si>
  <si>
    <t>PERCENT OF PEOPLE BELOW POVERTY LEVEL IN THE PAST 12 MONTHS (FOR WHOM POVERTY STATUS IS DETERMINED)</t>
  </si>
  <si>
    <t>R1701</t>
  </si>
  <si>
    <t>PERCENT OF RELATED CHILDREN UNDER 18 YEARS BELOW POVERTY LEVEL IN THE PAST 12 MONTHS</t>
  </si>
  <si>
    <t>R1702</t>
  </si>
  <si>
    <t>PERCENT OF PEOPLE 65 YEARS AND OVER BELOW POVERTY LEVEL IN THE PAST 12 MONTHS</t>
  </si>
  <si>
    <t>R1703</t>
  </si>
  <si>
    <t>PERCENT OF CHILDREN UNDER 18 YEARS BELOW POVERTY LEVEL IN THE PAST 12 MONTHS (FOR WHOM POVERTY STATUS IS DETERMINED)</t>
  </si>
  <si>
    <t>R1704</t>
  </si>
  <si>
    <t>PERCENT OF PEOPLE WITH A DISABILITY</t>
  </si>
  <si>
    <t>R1810</t>
  </si>
  <si>
    <t>+/-6.3</t>
  </si>
  <si>
    <t>EMPLOYMENT TO POPULATION RATIO FOR PEOPLE WITH A DISABILITY</t>
  </si>
  <si>
    <t>R1811</t>
  </si>
  <si>
    <t>+/-751</t>
  </si>
  <si>
    <t>+/-1,560</t>
  </si>
  <si>
    <t>+/-1,120</t>
  </si>
  <si>
    <t>+/-803</t>
  </si>
  <si>
    <t>+/-831</t>
  </si>
  <si>
    <t>+/-1,165</t>
  </si>
  <si>
    <t>+/-663</t>
  </si>
  <si>
    <t>+/-780</t>
  </si>
  <si>
    <t>+/-1,867</t>
  </si>
  <si>
    <t>+/-703</t>
  </si>
  <si>
    <t>+/-630</t>
  </si>
  <si>
    <t>+/-638</t>
  </si>
  <si>
    <t>+/-538</t>
  </si>
  <si>
    <t>+/-959</t>
  </si>
  <si>
    <t>+/-567</t>
  </si>
  <si>
    <t>+/-863</t>
  </si>
  <si>
    <t>+/-1,635</t>
  </si>
  <si>
    <t>+/-1,016</t>
  </si>
  <si>
    <t>+/-996</t>
  </si>
  <si>
    <t>+/-2,468</t>
  </si>
  <si>
    <t>+/-1,384</t>
  </si>
  <si>
    <t>+/-1,354</t>
  </si>
  <si>
    <t>+/-1,990</t>
  </si>
  <si>
    <t>+/-902</t>
  </si>
  <si>
    <t>+/-816</t>
  </si>
  <si>
    <t>+/-564</t>
  </si>
  <si>
    <t>+/-2,755</t>
  </si>
  <si>
    <t>+/-633</t>
  </si>
  <si>
    <t>+/-1,112</t>
  </si>
  <si>
    <t>+/-1,340</t>
  </si>
  <si>
    <t>+/-684</t>
  </si>
  <si>
    <t>+/-1,846</t>
  </si>
  <si>
    <t>+/-898</t>
  </si>
  <si>
    <t>+/-3,548</t>
  </si>
  <si>
    <t>+/-1,399</t>
  </si>
  <si>
    <t>+/-653</t>
  </si>
  <si>
    <t>+/-961</t>
  </si>
  <si>
    <t>+/-2,747</t>
  </si>
  <si>
    <t>+/-3,278</t>
  </si>
  <si>
    <t>+/-1,824</t>
  </si>
  <si>
    <t>+/-1,179</t>
  </si>
  <si>
    <t>+/-1,081</t>
  </si>
  <si>
    <t>+/-1,322</t>
  </si>
  <si>
    <t>+/-2,489</t>
  </si>
  <si>
    <t>+/-381</t>
  </si>
  <si>
    <t>+/-1,760</t>
  </si>
  <si>
    <t>+/-1,404</t>
  </si>
  <si>
    <t>+/-997</t>
  </si>
  <si>
    <t>+/-1,650</t>
  </si>
  <si>
    <t>+/-4,149</t>
  </si>
  <si>
    <t>+/-128</t>
  </si>
  <si>
    <t>MEDIAN HOUSEHOLD INCOME (IN 2024 INFLATION-ADJUSTED DOLLARS)</t>
  </si>
  <si>
    <t>R1901</t>
  </si>
  <si>
    <t>+/-905</t>
  </si>
  <si>
    <t>+/-1,989</t>
  </si>
  <si>
    <t>+/-1,940</t>
  </si>
  <si>
    <t>+/-1,450</t>
  </si>
  <si>
    <t>+/-1,210</t>
  </si>
  <si>
    <t>+/-1,245</t>
  </si>
  <si>
    <t>+/-1,282</t>
  </si>
  <si>
    <t>+/-2,472</t>
  </si>
  <si>
    <t>+/-1,063</t>
  </si>
  <si>
    <t>+/-1,050</t>
  </si>
  <si>
    <t>+/-1,060</t>
  </si>
  <si>
    <t>+/-1,247</t>
  </si>
  <si>
    <t>+/-880</t>
  </si>
  <si>
    <t>+/-1,206</t>
  </si>
  <si>
    <t>+/-955</t>
  </si>
  <si>
    <t>+/-884</t>
  </si>
  <si>
    <t>+/-853</t>
  </si>
  <si>
    <t>+/-3,856</t>
  </si>
  <si>
    <t>+/-1,637</t>
  </si>
  <si>
    <t>+/-632</t>
  </si>
  <si>
    <t>+/-2,018</t>
  </si>
  <si>
    <t>+/-2,339</t>
  </si>
  <si>
    <t>+/-1,000</t>
  </si>
  <si>
    <t>+/-2,870</t>
  </si>
  <si>
    <t>+/-3,172</t>
  </si>
  <si>
    <t>+/-1,481</t>
  </si>
  <si>
    <t>+/-2,452</t>
  </si>
  <si>
    <t>+/-1,571</t>
  </si>
  <si>
    <t>+/-827</t>
  </si>
  <si>
    <t>+/-659</t>
  </si>
  <si>
    <t>+/-3,049</t>
  </si>
  <si>
    <t>+/-1,507</t>
  </si>
  <si>
    <t>+/-3,527</t>
  </si>
  <si>
    <t>+/-3,291</t>
  </si>
  <si>
    <t>+/-1,018</t>
  </si>
  <si>
    <t>+/-956</t>
  </si>
  <si>
    <t>+/-4,562</t>
  </si>
  <si>
    <t>+/-1,301</t>
  </si>
  <si>
    <t>+/-1,422</t>
  </si>
  <si>
    <t>+/-828</t>
  </si>
  <si>
    <t>+/-2,802</t>
  </si>
  <si>
    <t>+/-1,274</t>
  </si>
  <si>
    <t>+/-2,865</t>
  </si>
  <si>
    <t>+/-1,029</t>
  </si>
  <si>
    <t>+/-1,727</t>
  </si>
  <si>
    <t>+/-2,046</t>
  </si>
  <si>
    <t>+/-3,535</t>
  </si>
  <si>
    <t>+/-1,386</t>
  </si>
  <si>
    <t>+/-1,947</t>
  </si>
  <si>
    <t>+/-1,576</t>
  </si>
  <si>
    <t>+/-8,673</t>
  </si>
  <si>
    <t>+/-183</t>
  </si>
  <si>
    <t>MEDIAN FAMILY INCOME (IN 2024 INFLATION-ADJUSTED DOLLARS)</t>
  </si>
  <si>
    <t>R1902</t>
  </si>
  <si>
    <t>PERCENT OF HOUSEHOLDS WITH RETIREMENT INCOME</t>
  </si>
  <si>
    <t>R1903</t>
  </si>
  <si>
    <t>PERCENT OF HOUSEHOLDS WITH CASH PUBLIC ASSISTANCE INCOME</t>
  </si>
  <si>
    <t>R1904</t>
  </si>
  <si>
    <t>+/-985</t>
  </si>
  <si>
    <t>+/-1,620</t>
  </si>
  <si>
    <t>+/-1,155</t>
  </si>
  <si>
    <t>+/-661</t>
  </si>
  <si>
    <t>+/-1,488</t>
  </si>
  <si>
    <t>+/-264</t>
  </si>
  <si>
    <t>+/-2,296</t>
  </si>
  <si>
    <t>+/-982</t>
  </si>
  <si>
    <t>+/-455</t>
  </si>
  <si>
    <t>+/-636</t>
  </si>
  <si>
    <t>+/-581</t>
  </si>
  <si>
    <t>+/-875</t>
  </si>
  <si>
    <t>+/-1,070</t>
  </si>
  <si>
    <t>+/-424</t>
  </si>
  <si>
    <t>+/-321</t>
  </si>
  <si>
    <t>+/-354</t>
  </si>
  <si>
    <t>+/-448</t>
  </si>
  <si>
    <t>+/-425</t>
  </si>
  <si>
    <t>+/-992</t>
  </si>
  <si>
    <t>+/-461</t>
  </si>
  <si>
    <t>+/-2,692</t>
  </si>
  <si>
    <t>+/-3,280</t>
  </si>
  <si>
    <t>+/-2,118</t>
  </si>
  <si>
    <t>+/-1,357</t>
  </si>
  <si>
    <t>+/-1,064</t>
  </si>
  <si>
    <t>+/-2,105</t>
  </si>
  <si>
    <t>+/-2,549</t>
  </si>
  <si>
    <t>+/-445</t>
  </si>
  <si>
    <t>+/-2,315</t>
  </si>
  <si>
    <t>+/-477</t>
  </si>
  <si>
    <t>+/-480</t>
  </si>
  <si>
    <t>+/-1,850</t>
  </si>
  <si>
    <t>+/-903</t>
  </si>
  <si>
    <t>+/-812</t>
  </si>
  <si>
    <t>+/-719</t>
  </si>
  <si>
    <t>+/-401</t>
  </si>
  <si>
    <t>+/-1,410</t>
  </si>
  <si>
    <t>+/-468</t>
  </si>
  <si>
    <t>+/-298</t>
  </si>
  <si>
    <t>+/-434</t>
  </si>
  <si>
    <t>+/-4,685</t>
  </si>
  <si>
    <t>+/-1,524</t>
  </si>
  <si>
    <t>+/-1,226</t>
  </si>
  <si>
    <t>+/-1,098</t>
  </si>
  <si>
    <t>+/-1,997</t>
  </si>
  <si>
    <t>+/-1,985</t>
  </si>
  <si>
    <t>+/-528</t>
  </si>
  <si>
    <t>+/-523</t>
  </si>
  <si>
    <t>+/-589</t>
  </si>
  <si>
    <t>+/-6,388</t>
  </si>
  <si>
    <t>+/-127</t>
  </si>
  <si>
    <t>MEDIAN EARNINGS FOR MALE FULL-TIME, YEAR-ROUND WORKERS (IN 2024 INFLATION-ADJUSTED DOLLARS)</t>
  </si>
  <si>
    <t>R2001</t>
  </si>
  <si>
    <t>+/-999</t>
  </si>
  <si>
    <t>+/-1,242</t>
  </si>
  <si>
    <t>+/-883</t>
  </si>
  <si>
    <t>+/-669</t>
  </si>
  <si>
    <t>+/-510</t>
  </si>
  <si>
    <t>+/-990</t>
  </si>
  <si>
    <t>+/-512</t>
  </si>
  <si>
    <t>+/-1,107</t>
  </si>
  <si>
    <t>+/-768</t>
  </si>
  <si>
    <t>+/-1,052</t>
  </si>
  <si>
    <t>+/-420</t>
  </si>
  <si>
    <t>+/-413</t>
  </si>
  <si>
    <t>+/-678</t>
  </si>
  <si>
    <t>+/-370</t>
  </si>
  <si>
    <t>+/-1,009</t>
  </si>
  <si>
    <t>+/-862</t>
  </si>
  <si>
    <t>+/-626</t>
  </si>
  <si>
    <t>+/-360</t>
  </si>
  <si>
    <t>+/-488</t>
  </si>
  <si>
    <t>+/-244</t>
  </si>
  <si>
    <t>+/-483</t>
  </si>
  <si>
    <t>+/-785</t>
  </si>
  <si>
    <t>+/-342</t>
  </si>
  <si>
    <t>+/-306</t>
  </si>
  <si>
    <t>+/-387</t>
  </si>
  <si>
    <t>+/-362</t>
  </si>
  <si>
    <t>+/-786</t>
  </si>
  <si>
    <t>+/-1,072</t>
  </si>
  <si>
    <t>+/-2,124</t>
  </si>
  <si>
    <t>+/-591</t>
  </si>
  <si>
    <t>+/-1,549</t>
  </si>
  <si>
    <t>+/-3,194</t>
  </si>
  <si>
    <t>+/-1,335</t>
  </si>
  <si>
    <t>+/-592</t>
  </si>
  <si>
    <t>+/-1,827</t>
  </si>
  <si>
    <t>+/-1,294</t>
  </si>
  <si>
    <t>+/-495</t>
  </si>
  <si>
    <t>+/-1,027</t>
  </si>
  <si>
    <t>+/-1,257</t>
  </si>
  <si>
    <t>+/-801</t>
  </si>
  <si>
    <t>+/-503</t>
  </si>
  <si>
    <t>+/-1,130</t>
  </si>
  <si>
    <t>+/-671</t>
  </si>
  <si>
    <t>+/-1,100</t>
  </si>
  <si>
    <t>+/-548</t>
  </si>
  <si>
    <t>+/-1,149</t>
  </si>
  <si>
    <t>+/-5,185</t>
  </si>
  <si>
    <t>+/-134</t>
  </si>
  <si>
    <t>MEDIAN EARNINGS FOR FEMALE FULL-TIME, YEAR-ROUND WORKERS (IN 2024 INFLATION-ADJUSTED DOLLARS)</t>
  </si>
  <si>
    <t>R2002</t>
  </si>
  <si>
    <t>PERCENT OF THE CIVILIAN POPULATION 18 YEARS AND OVER WHO ARE VETERANS</t>
  </si>
  <si>
    <t>R2101</t>
  </si>
  <si>
    <t>PERCENT OF HOUSEHOLDS THAT RECEIVE FOOD STAMPS/SNAP</t>
  </si>
  <si>
    <t>R2201</t>
  </si>
  <si>
    <t>PERCENT OF PEOPLE 16 TO 64 YEARS WHO ARE IN THE LABOR FORCE (INCLUDING ARMED FORCES)</t>
  </si>
  <si>
    <t>R2301</t>
  </si>
  <si>
    <t>PERCENT OF CHILDREN UNDER 6 YEARS OLD WITH ALL PARENTS IN THE LABOR FORCE</t>
  </si>
  <si>
    <t>R2302</t>
  </si>
  <si>
    <t>EMPLOYMENT/POPULATION RATIO FOR THE CIVILIAN POPULATION 16 TO 64 YEARS OLD</t>
  </si>
  <si>
    <t>R2303</t>
  </si>
  <si>
    <t>PERCENT OF MARRIED-COUPLE FAMILIES WITH BOTH HUSBAND AND WIFE IN THE LABOR FORCE</t>
  </si>
  <si>
    <t>R2304</t>
  </si>
  <si>
    <t>Occupation titles and their 4-digit codes are based on the 2018 Standard Occupational Classification.</t>
  </si>
  <si>
    <t>PERCENT OF CIVILIAN EMPLOYED POPULATION 16 YEARS AND OVER IN MANAGEMENT, BUSINESS, AND FINANCIAL OCCUPATIONS</t>
  </si>
  <si>
    <t>R2401</t>
  </si>
  <si>
    <t>PERCENT OF CIVILIAN EMPLOYED POPULATION 16 YEARS AND OVER IN SERVICE OCCUPATIONS</t>
  </si>
  <si>
    <t>R2403</t>
  </si>
  <si>
    <t>Industry titles and their 4-digit codes are based on the 2022 North American Industry Classification System. The Industry categories adhere to the guidelines issued in Clarification Memorandum No. 2, "NAICS Alternate Aggregation Structure for Use By U.S. Statistical Agencies," issued by the Office of Management and Budget.</t>
  </si>
  <si>
    <t>PERCENT OF CIVILIAN EMPLOYED POPULATION 16 YEARS AND OVER IN THE MANUFACTURING INDUSTRY</t>
  </si>
  <si>
    <t>R2404</t>
  </si>
  <si>
    <t>PERCENT OF CIVILIAN EMPLOYED POPULATION 16 YEARS AND OVER IN THE INFORMATION INDUSTRY</t>
  </si>
  <si>
    <t>R2405</t>
  </si>
  <si>
    <t>PERCENT OF CIVILIAN EMPLOYED POPULATION 16 YEARS AND OVER WHO WERE PRIVATE WAGE AND SALARY WORKERS</t>
  </si>
  <si>
    <t>R2406</t>
  </si>
  <si>
    <t>PERCENT OF CIVILIAN EMPLOYED POPULATION 16 YEARS AND OVER IN COMPUTER, ENGINEERING, AND SCIENCE OCCUPATIONS</t>
  </si>
  <si>
    <t>R2407</t>
  </si>
  <si>
    <t>PERCENT OF CIVILIAN EMPLOYED POPULATION 16 YEARS AND OVER IN HEALTHCARE PRACTITIONERS AND TECHNICAL OCCUPATIONS</t>
  </si>
  <si>
    <t>R2408</t>
  </si>
  <si>
    <t>PERCENT OF HOUSING UNITS THAT ARE MOBILE HOMES</t>
  </si>
  <si>
    <t>R2501</t>
  </si>
  <si>
    <t>PERCENT OF HOUSING UNITS THAT WERE BUILT IN 2020 OR LATER</t>
  </si>
  <si>
    <t>R2502</t>
  </si>
  <si>
    <t>PERCENT OF HOUSING UNITS THAT WERE BUILT IN 1939 OR EARLIER</t>
  </si>
  <si>
    <t>R2503</t>
  </si>
  <si>
    <t>PERCENT OF OCCUPIED HOUSING UNITS THAT WERE MOVED INTO IN 2023 OR LATER</t>
  </si>
  <si>
    <t>R2504</t>
  </si>
  <si>
    <t>PERCENT OF OCCUPIED HOUSING UNITS WITH GAS AS PRINCIPAL HEATING FUEL</t>
  </si>
  <si>
    <t>R2505</t>
  </si>
  <si>
    <t>PERCENT OF OCCUPIED HOUSING UNITS WITH ELECTRICITY AS PRINCIPAL HEATING FUEL</t>
  </si>
  <si>
    <t>R2506</t>
  </si>
  <si>
    <t>PERCENT OF OCCUPIED HOUSING UNITS WITH FUEL OIL, KEROSENE, ETC. AS PRINCIPAL HEATING FUEL</t>
  </si>
  <si>
    <t>R2507</t>
  </si>
  <si>
    <t>PERCENT OF OCCUPIED HOUSING UNITS WITH 1.01 OR MORE OCCUPANTS PER ROOM</t>
  </si>
  <si>
    <t>R2509</t>
  </si>
  <si>
    <t>+/-1,869</t>
  </si>
  <si>
    <t>+/-2,594</t>
  </si>
  <si>
    <t>+/-3,787</t>
  </si>
  <si>
    <t>+/-3,253</t>
  </si>
  <si>
    <t>+/-2,147</t>
  </si>
  <si>
    <t>+/-2,575</t>
  </si>
  <si>
    <t>+/-2,611</t>
  </si>
  <si>
    <t>+/-2,299</t>
  </si>
  <si>
    <t>+/-2,461</t>
  </si>
  <si>
    <t>+/-2,937</t>
  </si>
  <si>
    <t>+/-1,395</t>
  </si>
  <si>
    <t>+/-1,916</t>
  </si>
  <si>
    <t>+/-1,616</t>
  </si>
  <si>
    <t>+/-2,059</t>
  </si>
  <si>
    <t>+/-3,117</t>
  </si>
  <si>
    <t>+/-5,332</t>
  </si>
  <si>
    <t>+/-1,517</t>
  </si>
  <si>
    <t>+/-4,338</t>
  </si>
  <si>
    <t>+/-1,768</t>
  </si>
  <si>
    <t>+/-6,421</t>
  </si>
  <si>
    <t>+/-1,862</t>
  </si>
  <si>
    <t>+/-3,303</t>
  </si>
  <si>
    <t>+/-1,780</t>
  </si>
  <si>
    <t>+/-2,448</t>
  </si>
  <si>
    <t>+/-1,908</t>
  </si>
  <si>
    <t>+/-8,452</t>
  </si>
  <si>
    <t>+/-4,987</t>
  </si>
  <si>
    <t>+/-2,287</t>
  </si>
  <si>
    <t>+/-1,807</t>
  </si>
  <si>
    <t>+/-7,277</t>
  </si>
  <si>
    <t>+/-4,972</t>
  </si>
  <si>
    <t>+/-7,020</t>
  </si>
  <si>
    <t>+/-1,617</t>
  </si>
  <si>
    <t>+/-3,745</t>
  </si>
  <si>
    <t>+/-3,411</t>
  </si>
  <si>
    <t>+/-10,246</t>
  </si>
  <si>
    <t>+/-2,728</t>
  </si>
  <si>
    <t>+/-3,089</t>
  </si>
  <si>
    <t>+/-5,301</t>
  </si>
  <si>
    <t>+/-3,718</t>
  </si>
  <si>
    <t>+/-3,836</t>
  </si>
  <si>
    <t>+/-6,647</t>
  </si>
  <si>
    <t>+/-6,138</t>
  </si>
  <si>
    <t>+/-2,982</t>
  </si>
  <si>
    <t>+/-3,618</t>
  </si>
  <si>
    <t>+/-6,188</t>
  </si>
  <si>
    <t>+/-3,773</t>
  </si>
  <si>
    <t>+/-3,897</t>
  </si>
  <si>
    <t>+/-3,979</t>
  </si>
  <si>
    <t>+/-25,632</t>
  </si>
  <si>
    <t>+/-3,644</t>
  </si>
  <si>
    <t>+/-14,013</t>
  </si>
  <si>
    <t>+/-618</t>
  </si>
  <si>
    <t>MEDIAN HOUSING VALUE OF OWNER-OCCUPIED HOUSING UNITS (DOLLARS)</t>
  </si>
  <si>
    <t>R2510</t>
  </si>
  <si>
    <t>+/-15</t>
  </si>
  <si>
    <t>+/-24</t>
  </si>
  <si>
    <t>+/-22</t>
  </si>
  <si>
    <t>+/-12</t>
  </si>
  <si>
    <t>+/-19</t>
  </si>
  <si>
    <t>+/-14</t>
  </si>
  <si>
    <t>+/-31</t>
  </si>
  <si>
    <t>+/-16</t>
  </si>
  <si>
    <t>+/-20</t>
  </si>
  <si>
    <t>+/-13</t>
  </si>
  <si>
    <t>+/-37</t>
  </si>
  <si>
    <t>+/-26</t>
  </si>
  <si>
    <t>+/-25</t>
  </si>
  <si>
    <t>+/-36</t>
  </si>
  <si>
    <t>+/-33</t>
  </si>
  <si>
    <t>+/-42</t>
  </si>
  <si>
    <t>+/-54</t>
  </si>
  <si>
    <t>+/-41</t>
  </si>
  <si>
    <t>+/-40</t>
  </si>
  <si>
    <t>+/-18</t>
  </si>
  <si>
    <t>+/-28</t>
  </si>
  <si>
    <t>+/-51</t>
  </si>
  <si>
    <t>+/-46</t>
  </si>
  <si>
    <t>+/-21</t>
  </si>
  <si>
    <t>+/-23</t>
  </si>
  <si>
    <t>MEDIAN MONTHLY HOUSING COSTS FOR OWNER-OCCUPIED HOUSING UNITS WITH A MORTGAGE (DOLLARS)</t>
  </si>
  <si>
    <t>R2511</t>
  </si>
  <si>
    <t>PERCENT OF OCCUPIED HOUSING UNITS THAT ARE OWNER-OCCUPIED</t>
  </si>
  <si>
    <t>R2512</t>
  </si>
  <si>
    <t>PERCENT OF MORTGAGED OWNERS SPENDING 30 PERCENT OR MORE OF HOUSEHOLD INCOME ON SELECTED MONTHLY OWNER COSTS</t>
  </si>
  <si>
    <t>R2513</t>
  </si>
  <si>
    <t>+/-30</t>
  </si>
  <si>
    <t>+/-38</t>
  </si>
  <si>
    <t>+/-29</t>
  </si>
  <si>
    <t>+/-48</t>
  </si>
  <si>
    <t>+/-47</t>
  </si>
  <si>
    <t>+/-27</t>
  </si>
  <si>
    <t>+/-43</t>
  </si>
  <si>
    <t>MEDIAN MONTHLY HOUSING COSTS FOR RENTER-OCCUPIED HOUSING UNITS (DOLLARS)</t>
  </si>
  <si>
    <t>R2514</t>
  </si>
  <si>
    <t>PERCENT OF RENTER-OCCUPIED UNITS SPENDING 30 PERCENT OR MORE OF HOUSEHOLD INCOME ON RENT AND UTILITIES</t>
  </si>
  <si>
    <t>R2515</t>
  </si>
  <si>
    <t>PERCENT WITHOUT HEALTH INSURANCE COVERAGE</t>
  </si>
  <si>
    <t>R2701</t>
  </si>
  <si>
    <t>PERCENT OF CHILDREN WITHOUT HEALTH INSURANCE COVERAGE</t>
  </si>
  <si>
    <t>R2702</t>
  </si>
  <si>
    <t xml:space="preserve">An Internet "subscription" refers to a type of service that someone pays for to access the Internet such as a cellular data plan, broadband such as cable, fiber optic or DSL, or other type of service. This will normally refer to a service that someone is billed for directly for Internet alone or sometimes as part of a bundle.                                                                                                                        </t>
  </si>
  <si>
    <t>The category "with a broadband Internet subscription" refers to those who said "Yes" to at least one of the following types of Internet subscriptions:  Broadband such as cable, fiber optic, or DSL; a cellular data plan; satellite; a fixed wireless subscription; or other non-dial up subscription types.</t>
  </si>
  <si>
    <t>Data about computer and Internet use were collected by asking respondents to select "Yes" or "No" to each type of computer and each type of Internet subscription. Therefore, respondents were able to select more than one type of computer and more than one type of Internet subscription.</t>
  </si>
  <si>
    <t>PERCENT OF HOUSEHOLDS WITH A BROADBAND INTERNET SUBSCRIPTION</t>
  </si>
  <si>
    <t>R2801</t>
  </si>
  <si>
    <t>Read Me:</t>
  </si>
  <si>
    <t>The Ranking tables allow data users to compare national and state estimates to each other for selected American Community Survey (ACS) estimates.  In addition, the results for the statistical testing is also provided so that data users may determine whether a difference between two areas is statistically significant.  The current dissemination platform for ACS, data.census.gov, currently does not have this functionality.    Therefore, the ACS Ranking tables are released in this tool.  Ranking tables are available on the FTP site.</t>
  </si>
  <si>
    <t>The ACS dissemination platform, data.census.gov, is located here:</t>
  </si>
  <si>
    <t>https://data.census.gov/</t>
  </si>
  <si>
    <t>What is data.census.gov?</t>
  </si>
  <si>
    <t>https://www.census.gov/data/what-is-data-census-gov.html</t>
  </si>
  <si>
    <t>Tutorials on data.census.gov:</t>
  </si>
  <si>
    <t>https://www.census.gov/data/what-is-data-census-gov/guidance-for-data-users/video-tutorials.html</t>
  </si>
  <si>
    <t>Webinars on how to use data.census.gov:</t>
  </si>
  <si>
    <t>https://www.census.gov/data/what-is-data-census-gov/guidance-for-data-users/webinars.html</t>
  </si>
  <si>
    <t>Explanation of this spreadsheet:</t>
  </si>
  <si>
    <t>Ranking tables display estimates for the Nation, 50 states, the District of Columbia, and Puerto Rico.  Statistical testing is also available to allow data users to compare a state against the other geographies.  
To use, simply select a geography from the "Select a Geography" cell (highlighted in blue).  Note, if you click on the blue cell, a drop down arrow will appear on the right hand side of the cell, allowing you to choose a geography.  The estimate and margin of error (in the orange boxes) will automatically update, as will the column labelled "Statistical Significance".  Any geographies that are not significantly different will change to say "Not Significantly Different" and will be highlighted in light red.  The geography selected will say "Geography Selected" and will be gray.  Note that ACS data uses a 90% confidence level margin of error.</t>
  </si>
  <si>
    <t>A list of the Ranking Tables may be found here:</t>
  </si>
  <si>
    <t>https://www.census.gov/acs/www/data/data-tables-and-tools/ranking-tables/</t>
  </si>
  <si>
    <t>Table Number</t>
  </si>
  <si>
    <t>Table Name</t>
  </si>
  <si>
    <t>(Click on the table number to go to corresponding table)</t>
  </si>
  <si>
    <t>(To return to this "Titles" worksheet, you must select this worksheet again)</t>
  </si>
  <si>
    <t>R201</t>
  </si>
  <si>
    <t>R202</t>
  </si>
  <si>
    <t>R203</t>
  </si>
  <si>
    <t>R204</t>
  </si>
  <si>
    <t>R205</t>
  </si>
  <si>
    <t>R206</t>
  </si>
  <si>
    <t>R207</t>
  </si>
  <si>
    <t>R208</t>
  </si>
  <si>
    <t>R209</t>
  </si>
  <si>
    <t>R501</t>
  </si>
  <si>
    <t>R502</t>
  </si>
  <si>
    <t>R503</t>
  </si>
  <si>
    <t>R504</t>
  </si>
  <si>
    <t>R505</t>
  </si>
  <si>
    <t>R601</t>
  </si>
  <si>
    <t>R701</t>
  </si>
  <si>
    <t>R702</t>
  </si>
  <si>
    <t>R703</t>
  </si>
  <si>
    <t>R801</t>
  </si>
  <si>
    <t>R802</t>
  </si>
  <si>
    <t>R803</t>
  </si>
  <si>
    <t>R804</t>
  </si>
  <si>
    <t>R805</t>
  </si>
  <si>
    <t>Percent of Related Children Under 18 Years Below Poverty Level in the Past 12 Months</t>
  </si>
  <si>
    <t>Percent of People 65 Years and Over Below Poverty Level in the Past 12 Months</t>
  </si>
  <si>
    <t>2024 American Community Survey 1-Year Estimates Ranking Tables</t>
  </si>
  <si>
    <t>Percent of the Total Population Who Are White Alone</t>
  </si>
  <si>
    <t>Percent of the Total Population Who Are Black or African American Alone</t>
  </si>
  <si>
    <t>Percent of the Total Population Who Are American Indian and Alaska Native Alone</t>
  </si>
  <si>
    <t>Percent of the Total Population Who Are Asian Alone</t>
  </si>
  <si>
    <t>Percent of the Total Population Who Are Native Hawaiian and Other Pacific Islander Alone</t>
  </si>
  <si>
    <t>Percent of the Total Population Who Are Some Other Race Alone</t>
  </si>
  <si>
    <t>Percent of the Total Population Who Are Two or More Races</t>
  </si>
  <si>
    <t>Percent of the Total Population Who Are Two or More Races Excluding Some Other Race</t>
  </si>
  <si>
    <t>Percent of the Total Population Who Are White Alone, Not Hispanic or Latino</t>
  </si>
  <si>
    <t>Percent of People Who Are Foreign-Born</t>
  </si>
  <si>
    <t>Percent of Foreign-Born People Born in Europe</t>
  </si>
  <si>
    <t>Percent of Foreign-Born People Born in Asia</t>
  </si>
  <si>
    <t>Percent of Foreign-Born People Born in Latin America</t>
  </si>
  <si>
    <t>Percent of Foreign-Born People Born in Mexico</t>
  </si>
  <si>
    <t>Percent of the Native Population Born in Their State of Residence (Including Puerto Rico)</t>
  </si>
  <si>
    <t>Percent of People 1 Year and Over Who Lived in a Different House in Either the U.S. or Puerto Rico 1 Year Ago</t>
  </si>
  <si>
    <t>Percent of People 1 Year and Over Who Lived in a Different House Within the Same State (Including Puerto Rico) 1 Year Ago</t>
  </si>
  <si>
    <t>Percent of People 1 Year and Over Who Lived in a Different State (Including Puerto Rico) 1 Year Ago</t>
  </si>
  <si>
    <t>Mean Travel Time to Work of Workers 16 Years and Over Who Did Not Work From Home (Minutes)</t>
  </si>
  <si>
    <t>Percent of Workers 16 Years and Over Who Traveled to Work by Car, Truck, or Van--Drove Alone</t>
  </si>
  <si>
    <t>Percent of Workers 16 Years and Over Who Traveled to Work by Car, Truck, or Van--Carpooled</t>
  </si>
  <si>
    <t>Percent of Workers 16 Years and Over Who Traveled to Work by Public Transportation (Excluding Taxicab)</t>
  </si>
  <si>
    <t>Percent of Workers 16 Years and Over Who Worked Outside County of Residence</t>
  </si>
  <si>
    <t>Percent of Grandparents Responsible for Their Grandchildren Among All Grandparents Living With Their Grandchildren Under 18</t>
  </si>
  <si>
    <t>Percent of Households That Are Married-Couple Families</t>
  </si>
  <si>
    <t>Percent of Households That Are Married-Couple Families with Own Children Under 18 Years</t>
  </si>
  <si>
    <t>Percent of Households with One or More People Under 18 Years</t>
  </si>
  <si>
    <t>Percent of Households with One or More People 65 Years and Over</t>
  </si>
  <si>
    <t>Average Household Size</t>
  </si>
  <si>
    <t>Percent of Households That Are Multigenerational</t>
  </si>
  <si>
    <t>Percent of Men 15 Years and Over Who Were Never Married</t>
  </si>
  <si>
    <t>Percent of Women 15 Years and Over Who Were Never Married</t>
  </si>
  <si>
    <t>Ratio of Unmarried Men 15 to 44 Years Per 100 Unmarried Women 15 to 44 Years</t>
  </si>
  <si>
    <t>Median Age At First Marriage for Men</t>
  </si>
  <si>
    <t>Median Age At First Marriage for Women</t>
  </si>
  <si>
    <t>Marriage Rate Per 1,000 Women 15 Years and Over (Marriages in the Last Year Per 1,000 Women)</t>
  </si>
  <si>
    <t>Marriage Rate Per 1,000 Men 15 Years and Over (Marriages in the Last Year Per 1,000 Men)</t>
  </si>
  <si>
    <t>Divorce Rate Per 1,000 Women 15 Years and Over (Divorces in the Last Year Per 1,000 Women)</t>
  </si>
  <si>
    <t>Divorce Rate Per 1,000 Men 15 Years and Over (Divorces in the Last Year Per 1,000 Men)</t>
  </si>
  <si>
    <t>Women 15 to 50 Years Old Who Had a Birth in the Past 12 Months (Per 1,000 Women)</t>
  </si>
  <si>
    <t>Total Fertility Rate (TFR) of Women (Per 1,000 Women)</t>
  </si>
  <si>
    <t>Percent of People 25 Years and Over Who Have Completed High School (Includes Equivalency)</t>
  </si>
  <si>
    <t>Percent of People 25 Years and Over Who Have Completed a Bachelor's Degree</t>
  </si>
  <si>
    <t>Percent of People 25 Years and Over Who Have Completed An Advanced Degree</t>
  </si>
  <si>
    <t>Percent of People 5 Years and Over Who Speak a Language Other Than English At Home</t>
  </si>
  <si>
    <t>Percent of People 5 Years and Over Who Speak Spanish At Home</t>
  </si>
  <si>
    <t>Percent of People 5 Years and Over Who Speak English Less Than "Very Well"</t>
  </si>
  <si>
    <t>Percent of People Below Poverty Level in the Past 12 Months (for Whom Poverty Status Is Determined)</t>
  </si>
  <si>
    <t>Percent of Children Under 18 Years Below Poverty Level in the Past 12 Months (for Whom Poverty Status Is Determined)</t>
  </si>
  <si>
    <t>Percent of People with a Disability</t>
  </si>
  <si>
    <t>Employment to Population Ratio for People with a Disability</t>
  </si>
  <si>
    <t>Median Household Income</t>
  </si>
  <si>
    <t>Median Family Income</t>
  </si>
  <si>
    <t>Percent of Households with Retirement Income</t>
  </si>
  <si>
    <t>Percent of Households with Cash Public Assistance Income</t>
  </si>
  <si>
    <t>Median Earnings for Male Full-Time, Year-Round Workers</t>
  </si>
  <si>
    <t>Median Earnings for Female Full-Time, Year-Round Workers</t>
  </si>
  <si>
    <t>Percent of the Civilian Population 18 Years and Over Who Are Veterans</t>
  </si>
  <si>
    <t>Percent of Households That Receive Food Stamps/SNAP</t>
  </si>
  <si>
    <t>Percent of People 16 to 64 Years Who Are in the Labor Force (Including Armed Forces)</t>
  </si>
  <si>
    <t>Percent of Children Under 6 Years Old with All Parents in the Labor Force</t>
  </si>
  <si>
    <t>Employment/Population Ratio for the Civilian Population 16 to 64 Years Old</t>
  </si>
  <si>
    <t>Percent of Married-Couple Families with Both Husband and Wife in the Labor Force</t>
  </si>
  <si>
    <t>Percent of Civilian Employed Population 16 Years and Over in Management, Business, and Financial Occupations</t>
  </si>
  <si>
    <t>Percent of Civilian Employed Population 16 Years and Over in Service Occupations</t>
  </si>
  <si>
    <t>Percent of Civilian Employed Population 16 Years and Over in the Manufacturing Industry</t>
  </si>
  <si>
    <t>Percent of Civilian Employed Population 16 Years and Over in the Information Industry</t>
  </si>
  <si>
    <t>Percent of Civilian Employed Population 16 Years and Over Who Were Private Wage and Salary Workers</t>
  </si>
  <si>
    <t>Percent of Civilian Employed Population 16 Years and Over in Computer, Engineering, and Science Occupations</t>
  </si>
  <si>
    <t>Percent of Civilian Employed Population 16 Years and Over in Healthcare Practitioners and Technical Occupations</t>
  </si>
  <si>
    <t>Percent of Housing Units That Are Mobile Homes</t>
  </si>
  <si>
    <t>Percent of Housing Units That Were Built in 2020 or Later</t>
  </si>
  <si>
    <t>Percent of Housing Units That Were Built in 1939 or Earlier</t>
  </si>
  <si>
    <t>Percent of Occupied Housing Units That Were Moved Into in 2021 or Later</t>
  </si>
  <si>
    <t>Percent of Occupied Housing Units with Gas As Principal Heating Fuel</t>
  </si>
  <si>
    <t>Percent of Occupied Housing Units with Electricity As Principal Heating Fuel</t>
  </si>
  <si>
    <t>Percent of Occupied Housing Units with Fuel Oil, Kerosene, Etc. As Principal Heating Fuel</t>
  </si>
  <si>
    <t>Percent of Occupied Housing Units with 1.01 or More Occupants Per Room</t>
  </si>
  <si>
    <t>Median Housing Value of Owner-Occupied Housing Units (Dollars)</t>
  </si>
  <si>
    <t>Median Monthly Housing Costs for Owner-Occupied Housing Units with a Mortgage (Dollars)</t>
  </si>
  <si>
    <t>Percent of Occupied Housing Units That Are Owner-Occupied</t>
  </si>
  <si>
    <t>Percent of Mortgaged Owners Spending 30 Percent or More of Household Income On Selected Monthly Owner Costs</t>
  </si>
  <si>
    <t>Median Monthly Housing Costs for Renter-Occupied Housing Units (Dollars)</t>
  </si>
  <si>
    <t>Percent of Renter-Occupied Units Spending 30 Percent or More of Household Income On Rent and Utilities</t>
  </si>
  <si>
    <t>Percent without Health Insurance Coverage</t>
  </si>
  <si>
    <t>Percent of Children without Health Insurance Coverage</t>
  </si>
  <si>
    <t>Percent of Households with a Broadband Internet Subscription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</si>
</sst>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7" x14ac:knownFonts="1">
    <font>
      <sz val="11"/>
      <color theme="1"/>
      <name val="Aptos Narrow"/>
      <family val="2"/>
      <scheme val="minor"/>
    </font>
    <font>
      <b/>
      <sz val="11"/>
      <color theme="1"/>
      <name val="Aptos Narrow"/>
      <family val="2"/>
      <scheme val="minor"/>
    </font>
    <font>
      <u/>
      <sz val="11"/>
      <color theme="4"/>
      <name val="Aptos Narrow"/>
      <family val="2"/>
      <scheme val="minor"/>
    </font>
    <font>
      <sz val="9"/>
      <color theme="1"/>
      <name val="Aptos Narrow"/>
      <family val="2"/>
      <scheme val="minor"/>
    </font>
    <font>
      <u/>
      <sz val="11"/>
      <color theme="4" tint="-0.249977111117893"/>
      <name val="Aptos Narrow"/>
      <family val="2"/>
      <scheme val="minor"/>
    </font>
    <font>
      <u/>
      <sz val="11"/>
      <color theme="10"/>
      <name val="Aptos Narrow"/>
      <family val="2"/>
      <scheme val="minor"/>
    </font>
    <font>
      <sz val="11"/>
      <color theme="1"/>
      <name val="Aptos Narrow"/>
      <family val="2"/>
      <scheme val="minor"/>
    </font>
    <font>
      <b/>
      <sz val="18"/>
      <color theme="1"/>
      <name val="Times New Roman"/>
      <family val="1"/>
    </font>
    <font>
      <sz val="10"/>
      <name val="MS Sans Serif"/>
      <family val="2"/>
    </font>
    <font>
      <b/>
      <u/>
      <sz val="12"/>
      <name val="Times New Roman"/>
      <family val="1"/>
    </font>
    <font>
      <sz val="10"/>
      <name val="Arial"/>
      <family val="2"/>
    </font>
    <font>
      <sz val="12"/>
      <color indexed="14"/>
      <name val="Times New Roman"/>
      <family val="1"/>
    </font>
    <font>
      <u/>
      <sz val="10"/>
      <color indexed="12"/>
      <name val="MS Sans Serif"/>
      <family val="2"/>
    </font>
    <font>
      <u/>
      <sz val="12"/>
      <color indexed="12"/>
      <name val="Times New Roman"/>
      <family val="1"/>
    </font>
    <font>
      <sz val="12"/>
      <name val="Times New Roman"/>
      <family val="1"/>
    </font>
    <font>
      <sz val="11"/>
      <color theme="3"/>
      <name val="Aptos Narrow"/>
      <family val="2"/>
      <scheme val="minor"/>
    </font>
    <font>
      <sz val="12"/>
      <color theme="1"/>
      <name val="Times New Roman"/>
      <family val="1"/>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92D050"/>
        <bgColor indexed="64"/>
      </patternFill>
    </fill>
  </fills>
  <borders count="11">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s>
  <cellStyleXfs count="7">
    <xf numFmtId="0" fontId="0" fillId="0" borderId="0"/>
    <xf numFmtId="0" fontId="5" fillId="0" borderId="0" applyNumberFormat="0" applyFill="0" applyBorder="0" applyAlignment="0" applyProtection="0"/>
    <xf numFmtId="0" fontId="6" fillId="0" borderId="0"/>
    <xf numFmtId="0" fontId="8" fillId="0" borderId="0"/>
    <xf numFmtId="0" fontId="10" fillId="0" borderId="0"/>
    <xf numFmtId="0" fontId="12" fillId="0" borderId="0" applyNumberFormat="0" applyFill="0" applyBorder="0" applyAlignment="0" applyProtection="0"/>
    <xf numFmtId="0" fontId="8" fillId="0" borderId="0"/>
  </cellStyleXfs>
  <cellXfs count="64">
    <xf numFmtId="0" fontId="0" fillId="0" borderId="0" xfId="0"/>
    <xf numFmtId="2" fontId="0" fillId="0" borderId="0" xfId="0" applyNumberFormat="1"/>
    <xf numFmtId="0" fontId="0" fillId="0" borderId="0" xfId="0" applyAlignment="1">
      <alignment wrapText="1"/>
    </xf>
    <xf numFmtId="0" fontId="0" fillId="0" borderId="0" xfId="0" applyAlignment="1">
      <alignment vertical="top" wrapText="1"/>
    </xf>
    <xf numFmtId="0" fontId="0" fillId="0" borderId="1" xfId="0" applyBorder="1"/>
    <xf numFmtId="0" fontId="0" fillId="3" borderId="2" xfId="0" applyFill="1" applyBorder="1" applyAlignment="1">
      <alignment horizontal="center"/>
    </xf>
    <xf numFmtId="164" fontId="0" fillId="3" borderId="2" xfId="0" applyNumberFormat="1" applyFill="1" applyBorder="1"/>
    <xf numFmtId="0" fontId="0" fillId="3" borderId="2" xfId="0" applyFill="1" applyBorder="1"/>
    <xf numFmtId="0" fontId="0" fillId="3" borderId="3" xfId="0" applyFill="1" applyBorder="1"/>
    <xf numFmtId="0" fontId="0" fillId="0" borderId="4" xfId="0" applyBorder="1"/>
    <xf numFmtId="0" fontId="0" fillId="3" borderId="0" xfId="0" applyFill="1" applyAlignment="1">
      <alignment horizontal="center"/>
    </xf>
    <xf numFmtId="164" fontId="0" fillId="3" borderId="0" xfId="0" applyNumberFormat="1" applyFill="1"/>
    <xf numFmtId="0" fontId="0" fillId="3" borderId="0" xfId="0" applyFill="1"/>
    <xf numFmtId="0" fontId="0" fillId="3" borderId="5" xfId="0" applyFill="1" applyBorder="1"/>
    <xf numFmtId="0" fontId="0" fillId="3" borderId="0" xfId="0" quotePrefix="1" applyFill="1" applyAlignment="1">
      <alignment horizontal="center"/>
    </xf>
    <xf numFmtId="0" fontId="1" fillId="0" borderId="0" xfId="0" applyFont="1"/>
    <xf numFmtId="2" fontId="1" fillId="0" borderId="0" xfId="0" applyNumberFormat="1" applyFont="1"/>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165" fontId="0" fillId="0" borderId="0" xfId="0" applyNumberFormat="1"/>
    <xf numFmtId="0" fontId="0" fillId="4" borderId="1" xfId="0" applyFill="1" applyBorder="1" applyAlignment="1">
      <alignment horizontal="right"/>
    </xf>
    <xf numFmtId="49" fontId="1" fillId="0" borderId="0" xfId="0" applyNumberFormat="1" applyFont="1" applyAlignment="1">
      <alignment horizontal="right"/>
    </xf>
    <xf numFmtId="164" fontId="0" fillId="4" borderId="9" xfId="0" applyNumberFormat="1" applyFill="1" applyBorder="1"/>
    <xf numFmtId="0" fontId="0" fillId="5" borderId="0" xfId="0" applyFill="1"/>
    <xf numFmtId="0" fontId="1" fillId="5" borderId="0" xfId="0" applyFont="1" applyFill="1"/>
    <xf numFmtId="0" fontId="0" fillId="3" borderId="6" xfId="0" applyFill="1" applyBorder="1" applyProtection="1">
      <protection locked="0"/>
    </xf>
    <xf numFmtId="0" fontId="1" fillId="0" borderId="0" xfId="0" applyFont="1" applyAlignment="1">
      <alignment horizontal="right"/>
    </xf>
    <xf numFmtId="0" fontId="1" fillId="0" borderId="0" xfId="0" applyFont="1" applyAlignment="1" applyProtection="1">
      <alignment horizontal="right"/>
      <protection locked="0"/>
    </xf>
    <xf numFmtId="2" fontId="0" fillId="3" borderId="2" xfId="0" applyNumberFormat="1" applyFill="1" applyBorder="1"/>
    <xf numFmtId="2" fontId="0" fillId="3" borderId="0" xfId="0" applyNumberFormat="1" applyFill="1"/>
    <xf numFmtId="2" fontId="1" fillId="0" borderId="7" xfId="0" applyNumberFormat="1" applyFont="1" applyBorder="1" applyAlignment="1">
      <alignment horizontal="center"/>
    </xf>
    <xf numFmtId="2" fontId="0" fillId="4" borderId="9" xfId="0" applyNumberFormat="1" applyFill="1" applyBorder="1"/>
    <xf numFmtId="2" fontId="1" fillId="5" borderId="0" xfId="0" applyNumberFormat="1" applyFont="1" applyFill="1"/>
    <xf numFmtId="1" fontId="0" fillId="0" borderId="0" xfId="0" applyNumberFormat="1"/>
    <xf numFmtId="1" fontId="0" fillId="3" borderId="2" xfId="0" applyNumberFormat="1" applyFill="1" applyBorder="1"/>
    <xf numFmtId="1" fontId="0" fillId="3" borderId="0" xfId="0" applyNumberFormat="1" applyFill="1"/>
    <xf numFmtId="1" fontId="1" fillId="0" borderId="7" xfId="0" applyNumberFormat="1" applyFont="1" applyBorder="1" applyAlignment="1">
      <alignment horizontal="center"/>
    </xf>
    <xf numFmtId="1" fontId="0" fillId="4" borderId="9" xfId="0" applyNumberFormat="1" applyFill="1" applyBorder="1"/>
    <xf numFmtId="1" fontId="1" fillId="5" borderId="0" xfId="0" applyNumberFormat="1" applyFont="1" applyFill="1"/>
    <xf numFmtId="3" fontId="0" fillId="0" borderId="0" xfId="0" applyNumberFormat="1"/>
    <xf numFmtId="3" fontId="0" fillId="3" borderId="2" xfId="0" applyNumberFormat="1" applyFill="1" applyBorder="1"/>
    <xf numFmtId="3" fontId="0" fillId="3" borderId="0" xfId="0" applyNumberFormat="1" applyFill="1"/>
    <xf numFmtId="3" fontId="1" fillId="0" borderId="7" xfId="0" applyNumberFormat="1" applyFont="1" applyBorder="1" applyAlignment="1">
      <alignment horizontal="center"/>
    </xf>
    <xf numFmtId="3" fontId="0" fillId="4" borderId="9" xfId="0" applyNumberFormat="1" applyFill="1" applyBorder="1"/>
    <xf numFmtId="3" fontId="1" fillId="5" borderId="0" xfId="0" applyNumberFormat="1" applyFont="1" applyFill="1"/>
    <xf numFmtId="0" fontId="0" fillId="0" borderId="0" xfId="0" applyAlignment="1">
      <alignment wrapText="1"/>
    </xf>
    <xf numFmtId="0" fontId="0" fillId="0" borderId="0" xfId="0"/>
    <xf numFmtId="0" fontId="0" fillId="2" borderId="0" xfId="0" applyFill="1" applyAlignment="1">
      <alignment wrapText="1"/>
    </xf>
    <xf numFmtId="0" fontId="0" fillId="0" borderId="0" xfId="0" applyAlignment="1">
      <alignment vertical="top" wrapText="1"/>
    </xf>
    <xf numFmtId="0" fontId="3" fillId="0" borderId="0" xfId="0" applyFont="1" applyAlignment="1">
      <alignment vertical="top" wrapText="1"/>
    </xf>
    <xf numFmtId="0" fontId="1" fillId="0" borderId="0" xfId="0" applyFont="1" applyAlignment="1">
      <alignment vertical="top" wrapText="1"/>
    </xf>
    <xf numFmtId="0" fontId="0" fillId="0" borderId="0" xfId="0" applyAlignment="1">
      <alignment vertical="center" wrapText="1"/>
    </xf>
    <xf numFmtId="0" fontId="5" fillId="0" borderId="0" xfId="1" applyAlignment="1">
      <alignment vertical="top" wrapText="1"/>
    </xf>
    <xf numFmtId="0" fontId="7" fillId="0" borderId="0" xfId="2" applyFont="1" applyAlignment="1">
      <alignment horizontal="centerContinuous"/>
    </xf>
    <xf numFmtId="0" fontId="6" fillId="0" borderId="0" xfId="2" applyAlignment="1">
      <alignment horizontal="centerContinuous"/>
    </xf>
    <xf numFmtId="0" fontId="6" fillId="0" borderId="0" xfId="2"/>
    <xf numFmtId="0" fontId="9" fillId="0" borderId="0" xfId="3" quotePrefix="1" applyFont="1" applyAlignment="1">
      <alignment wrapText="1"/>
    </xf>
    <xf numFmtId="0" fontId="11" fillId="0" borderId="0" xfId="4" applyFont="1"/>
    <xf numFmtId="0" fontId="13" fillId="0" borderId="0" xfId="5" applyNumberFormat="1" applyFont="1" applyAlignment="1">
      <alignment wrapText="1"/>
    </xf>
    <xf numFmtId="0" fontId="13" fillId="0" borderId="10" xfId="5" quotePrefix="1" applyNumberFormat="1" applyFont="1" applyBorder="1" applyAlignment="1">
      <alignment vertical="top"/>
    </xf>
    <xf numFmtId="0" fontId="14" fillId="0" borderId="10" xfId="6" quotePrefix="1" applyFont="1" applyBorder="1" applyAlignment="1">
      <alignment wrapText="1"/>
    </xf>
    <xf numFmtId="0" fontId="15" fillId="0" borderId="0" xfId="2" applyFont="1"/>
    <xf numFmtId="0" fontId="16" fillId="0" borderId="0" xfId="2" applyFont="1"/>
  </cellXfs>
  <cellStyles count="7">
    <cellStyle name="Hyperlink" xfId="1" builtinId="8"/>
    <cellStyle name="Hyperlink 2" xfId="5" xr:uid="{0E6C13E2-3B33-4B5A-8480-A0B26BE1AB83}"/>
    <cellStyle name="Normal" xfId="0" builtinId="0"/>
    <cellStyle name="Normal 2" xfId="2" xr:uid="{31350637-03A2-4F6A-9776-359D7FB0E746}"/>
    <cellStyle name="Normal_last year excel compiled sec02_a276" xfId="4" xr:uid="{A94EE4DF-13CB-4893-82FC-D387B90F8175}"/>
    <cellStyle name="Normal_Revised title_8_4_04" xfId="6" xr:uid="{5957E707-6427-44BE-9BF7-3C87E4DB0EB1}"/>
    <cellStyle name="Normal_Section 2 Titles" xfId="3" xr:uid="{BC729A0A-83F7-4479-9B37-79E43B0EA793}"/>
  </cellStyles>
  <dxfs count="445">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drawing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7E1477E-9938-4D5F-8C30-4B1B8B1E53B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B1DD1D3-8E11-44E2-8BC5-B6EC30D51F4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128450E-CDE9-443D-8B57-E2FD08AF5FE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FC5E522-E945-468B-8CE6-C514783F732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515B86-E6A6-43EF-8D6C-A832E2CC0C3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627ED6B-B613-4C8C-80B4-33A15AD7699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FE4BDFB-F788-4DDB-ABC1-60E38676317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E5ED348-461B-4FA5-B599-81CE0B236A6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F3116EC-84F4-4C13-A1D9-2450A62A235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D7E26D3-9CA7-4BF3-8978-0B6F107B1BF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1514329-D1D8-4429-AD34-F844C28BDB9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F63CB0F-B51D-4202-BC45-00F64941BFA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5BC7F8B-A978-4589-B1E4-17939FA4DAB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F3BDBF8-4575-4F4D-BD48-AC14CD5B8A1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5E954BB-CD26-4F06-9109-BCC06D7EA5C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49B260F-EB76-4EEA-980F-6C6CD28213A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114EA9D-E40D-4629-8340-5448FBF74FD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2A0F221-3EF5-488C-938C-F2F0D86FB18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2291435-7E56-43B9-9883-EAA12F3DF9C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18715E1-182E-47AE-B1BB-83438109130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78FD0E0-5879-437B-AC7E-F7C0E39A8F0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F7421F-6CB6-4518-BF49-901975B7678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AB405A0-652D-4207-B6FF-BE85D8DE55D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6E68822-2ED5-4D5F-B75E-7681184F8C9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EAE6120-B352-4B6B-B2CF-6D9D2596E25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02E4DDC-286E-4496-BD45-DF151CB88B1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45A59AC-F356-453F-B804-94135B56826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EBDC49E-F3EE-4A81-A33B-D796C4E5751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68A5605-8FD6-42BB-BCF4-83F7513FA42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AFBB764-2CB6-4701-AF3D-FC67A4C3095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4B5F7FD-1B29-4EE9-9513-EF55A0CE13A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0C3E0BC-1F1F-4D38-9892-A9037D043AB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FFCA42-760F-49B8-8728-907CBC3C6C9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8C313D4-0EA7-432F-95C9-A14ED83488D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99ECBC0-BE9C-441E-9DA0-BB90C58B7A4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27F89C5-D021-4173-92BB-4C0E17A5117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5A9EEAF-39BC-4FF6-8A45-99F8626556F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940D033-DADE-475A-A2BE-D6D8B0B63A3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B876D15-9655-40DE-8028-4401CBADE5F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51A3770-A50B-43E3-854D-51A156C2C89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3F2C2F6-0C00-41CF-B192-14D85DE160B4}"/>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02EDD28-3B52-46D3-9A57-2DDB36BD815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4C9AA77-DB72-4B04-89A1-72E85B13A39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B4279F2-4D5C-49B3-AD6E-2F01C6B044B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BFB5059-0961-4C09-B038-0D58DD89B34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52B615F-EB21-483E-9E3F-6F963995A69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9F8449D-3F98-4BEF-A66D-AA7709A9C7E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6E3DE5-DF31-4040-B75E-FC360BE4564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7278C08-29C7-4F05-8B08-52CB9C34311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8BE51EF-0D16-455E-8675-91CA98A7101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5D17D47-3B93-41EA-816A-25BF30CDB9F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6A99299-67BE-4EC6-B47A-4C516A2785A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2942D79-929A-4487-B370-356CBF1DE79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51A270-30E3-4FCB-B1F1-A719E202437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5C3C745-4B2C-4835-BDB8-96CFA08D73C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36EBBD1-F918-45F6-906F-2AFC18C5B1F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DF512AE-AFDE-4056-8625-12547E5EB45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08DC91E-3839-4A3C-8DCD-223B8BF585B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2B814D5-1914-430F-BBD1-80A94E78BC0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F08BABB-8851-4ABC-B3D6-89B8D823848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3197966-AC68-4330-B7D2-EE39CA50A2C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9D80FAE-D415-4C9D-AEA4-C62AFDD3F5C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ED91E1C-1DA1-47F8-851D-A86612B616F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62CADBE-2594-4932-BC5B-C5126475E2C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7535E59-8E30-4BC4-AB67-F447FD40B57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6E2880D-BB23-4804-B947-5A972CC8833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9AD889B-0F48-4526-9955-47D0418217B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216AAE8-C07C-4104-BFFD-5DAFC9D4D44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CE3C749-38C6-4B81-99F7-2018051E65E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32D3922-6A63-4D63-A4D8-9711D99992A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E120D8F-FDC3-468A-85F0-FC0314C6071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D4AD757-40B2-4D2E-9956-737A93CB74B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E3B2B8B-BB80-41C0-95AD-E37FB79CFCB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147A18A-A36B-4C36-8BFE-4D504F0F056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C96AAC7-58A8-4FD3-94D2-DE36C335465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451692C-BE5F-480C-AF82-738E7E5C580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9774322-57E2-418C-9532-683792278FE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A3A68DD-95BA-49DC-AF0D-3AAB06186E8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A4852CD-BE81-4627-BF7F-DC8F551A9294}"/>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3C7CDA4-1BC8-4525-BF6E-CFCAEA92C82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75E9844-CF4A-4F7A-9BD1-575C25A03D8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3E3E10F-4CED-483B-B7F0-0A6D155A75F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EB61DB7-DC76-4526-B963-02BC0D0BB52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49E911C-DAAD-442F-AD4B-369A3A7D8C4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8486F51-5995-4D92-B445-6CAEDD4793A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84BDE74-0957-469D-B19E-A6B97DAAAC2E}"/>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C12EC4C-56F1-4A8B-964F-AE4491D34BF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C30257E-3EBF-4D3D-8778-0C3CD8C0660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A779091-8D9F-453D-B3A3-EFC3EEDFAD9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2E0AB08-B181-4084-803F-BEA369857B2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6A6C809-BB3D-4898-B226-63A9C5AC360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9EAB957-29CB-45DB-BE06-BF4F3A7EC03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0D69CAD-B1F5-4B10-8466-FDF341D6D57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77C05C3-87CF-4360-8110-4ECDA06B7F3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96FF67C-B8C7-4952-8AD4-785E4CA7341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BCADAEF-7703-4BCD-90C2-9CC759F315AE}"/>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16F181D-D19D-4FF0-8E5B-5E76E4B516D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5E38B2F-3FD7-4510-ACA8-B606C276E1C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D4892DB-BF89-4A4A-9AFE-E8A2868188F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C352952-32DF-4E41-9409-67AF08E638F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6A2778D-AE33-41F2-A935-D12569F982C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6552B82-A74D-4AD5-BAF2-5F487418F17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1793A0F-DD7B-459D-A038-2C471F25336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9FA9969-F934-48F3-8942-AE1C374E779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6FF8D8E-5A09-444C-B769-E9AAE0CD86F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46B7502-303A-4A87-AD08-A382E9C0366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3DF6759-6046-435A-8C04-A04047ADF01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58FE45E-5603-402B-8EBA-2BF4F1416BB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6404CDC-0BD6-47A5-8CE9-0B72442659B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C67E9AC-8CD3-48F9-A6E1-82086A67BEC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C578DB1-8D4E-4599-A750-6E3AC2D2430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5E969D2-A966-4668-97EA-153A64AE3DF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0EE630-6A65-43DD-B03C-A257922CCE7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9A93A52-694D-4FAD-97BC-1165E7B077E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0A8DDB4-8C0E-43EA-AE80-70F7C92EA6D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B8D36B0-990C-4274-95D6-27F9E79E1C5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AC8CADE-5F01-4269-928F-A3580732198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8F77864-8AB7-40D9-A06D-9F0A0261F9C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E6C7586-5205-4F86-82F7-0DA50B8BC61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9F17197-76FD-4B51-B450-9B09844F0E2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77F71B-1432-410F-A4CE-B3E60A926A1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2686D1C-27F0-43D7-9C01-587BB5AF1A8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1FBF1AC-A2B0-4CF8-9A0D-A03CE44477A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55F950D-E82B-422D-9DFC-7E41D02C018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DE71F77-7C1D-4655-B2DD-49E40A9F0DA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6AD6706-A4A2-4823-AB47-13B106E681A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E4A0013-8778-4DA8-BE9B-D16EAB0A7EB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BFA7AA-D484-4AC6-ACEC-A361CE2C3B9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EBE6203-DB7A-44F6-B1CB-EEC0C1B617A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CB38AFC-65A9-4D19-BFB2-8CA12DEE5B3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97D7BA7-D513-4FA9-9CA1-791C484D21B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269E3E6-A2A1-4DEF-A276-2FEB8B22B4A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BE52D43-99EC-4843-86AB-B55D0DFE0054}"/>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F6928FC-F4C2-4F65-9AAD-5CE283C764F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9BD8BAE-EA74-431B-97F2-1334FBA2F03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F189601-50B8-42F8-BC70-A6111312CF6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A5BB1E5-5008-4054-B8B9-B29E880B0AA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4E18BDE-A0C3-403B-AF95-513D57745B6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1F67FA3-865B-40D8-BE97-CDA1F377AA5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79B8AFA-D33C-4FE8-B0A0-0CD79887F63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8730454-C7D8-406C-96E1-2102336B110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1F1D3AD-A547-40E1-A353-9B853EEECEE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BE5536-FF04-4D1A-AD82-66C32BAFAD6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1CA1332-3E66-44B8-BC53-37C886E9716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D81A7D4-1CF0-4D05-AE37-4A330A94CF7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01D9449-8DC3-4DA3-9B83-42B38FD00DE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2FC811B-9E71-4A8E-9E88-156C466B71E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B37FA35-FBF5-4E91-BD5A-C995F548625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EAC7A9B-E388-45AF-ABEC-B0AF7C88C2A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B32EC00-3DB8-4EC8-9317-79767176771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5AB060-CF0C-4B75-A347-DE70B469C01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F3DE6B3-74B4-434C-97DD-7667C1FC380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546BFDC-D6BE-427E-B841-4923B6800B1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15E1611-112A-4FBA-A25A-133D55E123E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F2C23C6-87D1-4074-A410-2D2C0671211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7B09249-C126-42A2-BA05-E9C365F7ACD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45C530D-F4E6-4D38-A40B-0284316F047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CFC0410-3228-4CB5-8B4F-7BCDD55C5E7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968A2E1-390B-40FF-A495-D2A976307A8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B98C437-09B1-4852-B0E3-95861A30743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1B945EA-A456-4876-9041-B720A1B6AB4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21FED55-C859-49A0-B6CD-D6852B80CA7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3874529-957D-4D02-8954-685B73D16FC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BC04B4F-7C71-41B3-81FA-3D9AA8333AD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27B4097-B561-400C-B87F-FAD657EB178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BE40FD1-C183-4C33-9706-0DCF142DABB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D000658-147B-4AA4-89D4-5229CA8E8D1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8EE8BFB-6B4E-455C-B2FA-C3A62C028C1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4E85E36-6004-4F20-B6B8-17A1F1DC0D9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F34BA0F-198D-4F7D-858A-769A4045221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D0EC64C-189D-481F-9FCE-2210137A652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C9FD456-2D92-44DB-8AEB-F07CD64B713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2C0F746-F760-4893-AD63-DA9FACDF08A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66C9B74-2C64-4518-B613-89421FA7F72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322B752-D75C-4ACE-AFAA-64ABC81036B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53FCEDE-1376-43A4-B04D-14F423EB061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5202E56-81DA-4AA7-AC76-001D11552F5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85C7051-D941-467D-BA07-F04885A2930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xml"/><Relationship Id="rId5" Type="http://schemas.openxmlformats.org/officeDocument/2006/relationships/printerSettings" Target="../printerSettings/printerSettings10.bin"/><Relationship Id="rId4" Type="http://schemas.openxmlformats.org/officeDocument/2006/relationships/hyperlink" Target="https://www.census.gov/programs-surveys/acs/technical-documentation/code-lists.html"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9.xml"/><Relationship Id="rId5" Type="http://schemas.openxmlformats.org/officeDocument/2006/relationships/printerSettings" Target="../printerSettings/printerSettings11.bin"/><Relationship Id="rId4" Type="http://schemas.openxmlformats.org/officeDocument/2006/relationships/hyperlink" Target="https://www.census.gov/programs-surveys/acs/technical-documentation/code-lists.html"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0.xml"/><Relationship Id="rId5" Type="http://schemas.openxmlformats.org/officeDocument/2006/relationships/printerSettings" Target="../printerSettings/printerSettings12.bin"/><Relationship Id="rId4" Type="http://schemas.openxmlformats.org/officeDocument/2006/relationships/hyperlink" Target="https://www.census.gov/programs-surveys/acs/technical-documentation/code-lists.html"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1.xml"/><Relationship Id="rId5" Type="http://schemas.openxmlformats.org/officeDocument/2006/relationships/printerSettings" Target="../printerSettings/printerSettings13.bin"/><Relationship Id="rId4" Type="http://schemas.openxmlformats.org/officeDocument/2006/relationships/hyperlink" Target="https://www.census.gov/programs-surveys/acs/technical-documentation/code-lists.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2.xml"/><Relationship Id="rId5" Type="http://schemas.openxmlformats.org/officeDocument/2006/relationships/printerSettings" Target="../printerSettings/printerSettings14.bin"/><Relationship Id="rId4" Type="http://schemas.openxmlformats.org/officeDocument/2006/relationships/hyperlink" Target="https://www.census.gov/programs-surveys/acs/technical-documentation/code-lists.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3.xml"/><Relationship Id="rId5" Type="http://schemas.openxmlformats.org/officeDocument/2006/relationships/printerSettings" Target="../printerSettings/printerSettings15.bin"/><Relationship Id="rId4" Type="http://schemas.openxmlformats.org/officeDocument/2006/relationships/hyperlink" Target="https://www.census.gov/programs-surveys/acs/technical-documentation/code-lists.html"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4.xml"/><Relationship Id="rId5" Type="http://schemas.openxmlformats.org/officeDocument/2006/relationships/printerSettings" Target="../printerSettings/printerSettings16.bin"/><Relationship Id="rId4" Type="http://schemas.openxmlformats.org/officeDocument/2006/relationships/hyperlink" Target="https://www.census.gov/programs-surveys/acs/technical-documentation/code-lists.htm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5.xml"/><Relationship Id="rId5" Type="http://schemas.openxmlformats.org/officeDocument/2006/relationships/printerSettings" Target="../printerSettings/printerSettings17.bin"/><Relationship Id="rId4" Type="http://schemas.openxmlformats.org/officeDocument/2006/relationships/hyperlink" Target="https://www.census.gov/programs-surveys/acs/technical-documentation/code-lists.html"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6.xml"/><Relationship Id="rId5" Type="http://schemas.openxmlformats.org/officeDocument/2006/relationships/printerSettings" Target="../printerSettings/printerSettings18.bin"/><Relationship Id="rId4" Type="http://schemas.openxmlformats.org/officeDocument/2006/relationships/hyperlink" Target="https://www.census.gov/programs-surveys/acs/technical-documentation/code-lists.html"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7.xml"/><Relationship Id="rId5" Type="http://schemas.openxmlformats.org/officeDocument/2006/relationships/printerSettings" Target="../printerSettings/printerSettings19.bin"/><Relationship Id="rId4" Type="http://schemas.openxmlformats.org/officeDocument/2006/relationships/hyperlink" Target="https://www.census.gov/programs-surveys/acs/technical-documentation/code-lists.htm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census.gov/data/what-is-data-census-gov.html" TargetMode="External"/><Relationship Id="rId2" Type="http://schemas.openxmlformats.org/officeDocument/2006/relationships/hyperlink" Target="https://www.census.gov/acs/www/data/data-tables-and-tools/ranking-tables/" TargetMode="External"/><Relationship Id="rId1" Type="http://schemas.openxmlformats.org/officeDocument/2006/relationships/hyperlink" Target="https://data.census.gov/" TargetMode="External"/><Relationship Id="rId6" Type="http://schemas.openxmlformats.org/officeDocument/2006/relationships/printerSettings" Target="../printerSettings/printerSettings2.bin"/><Relationship Id="rId5" Type="http://schemas.openxmlformats.org/officeDocument/2006/relationships/hyperlink" Target="https://www.census.gov/data/what-is-data-census-gov/guidance-for-data-users/webinars.html" TargetMode="External"/><Relationship Id="rId4" Type="http://schemas.openxmlformats.org/officeDocument/2006/relationships/hyperlink" Target="https://www.census.gov/data/what-is-data-census-gov/guidance-for-data-users/video-tutorials.html"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8.xml"/><Relationship Id="rId5" Type="http://schemas.openxmlformats.org/officeDocument/2006/relationships/printerSettings" Target="../printerSettings/printerSettings20.bin"/><Relationship Id="rId4" Type="http://schemas.openxmlformats.org/officeDocument/2006/relationships/hyperlink" Target="https://www.census.gov/programs-surveys/acs/technical-documentation/code-lists.html"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9.xml"/><Relationship Id="rId5" Type="http://schemas.openxmlformats.org/officeDocument/2006/relationships/printerSettings" Target="../printerSettings/printerSettings21.bin"/><Relationship Id="rId4" Type="http://schemas.openxmlformats.org/officeDocument/2006/relationships/hyperlink" Target="https://www.census.gov/programs-surveys/acs/technical-documentation/code-lists.html"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0.xml"/><Relationship Id="rId5" Type="http://schemas.openxmlformats.org/officeDocument/2006/relationships/printerSettings" Target="../printerSettings/printerSettings22.bin"/><Relationship Id="rId4" Type="http://schemas.openxmlformats.org/officeDocument/2006/relationships/hyperlink" Target="https://www.census.gov/programs-surveys/acs/technical-documentation/code-lists.html"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1.xml"/><Relationship Id="rId5" Type="http://schemas.openxmlformats.org/officeDocument/2006/relationships/printerSettings" Target="../printerSettings/printerSettings23.bin"/><Relationship Id="rId4" Type="http://schemas.openxmlformats.org/officeDocument/2006/relationships/hyperlink" Target="https://www.census.gov/programs-surveys/acs/technical-documentation/code-lists.html"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2.xml"/><Relationship Id="rId5" Type="http://schemas.openxmlformats.org/officeDocument/2006/relationships/printerSettings" Target="../printerSettings/printerSettings24.bin"/><Relationship Id="rId4" Type="http://schemas.openxmlformats.org/officeDocument/2006/relationships/hyperlink" Target="https://www.census.gov/programs-surveys/acs/technical-documentation/code-lists.html"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3.xml"/><Relationship Id="rId5" Type="http://schemas.openxmlformats.org/officeDocument/2006/relationships/printerSettings" Target="../printerSettings/printerSettings25.bin"/><Relationship Id="rId4" Type="http://schemas.openxmlformats.org/officeDocument/2006/relationships/hyperlink" Target="https://www.census.gov/programs-surveys/acs/technical-documentation/code-lists.html"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4.xml"/><Relationship Id="rId5" Type="http://schemas.openxmlformats.org/officeDocument/2006/relationships/printerSettings" Target="../printerSettings/printerSettings26.bin"/><Relationship Id="rId4" Type="http://schemas.openxmlformats.org/officeDocument/2006/relationships/hyperlink" Target="https://www.census.gov/programs-surveys/acs/technical-documentation/code-lists.html"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5.xml"/><Relationship Id="rId5" Type="http://schemas.openxmlformats.org/officeDocument/2006/relationships/printerSettings" Target="../printerSettings/printerSettings27.bin"/><Relationship Id="rId4" Type="http://schemas.openxmlformats.org/officeDocument/2006/relationships/hyperlink" Target="https://www.census.gov/programs-surveys/acs/technical-documentation/code-lists.html"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6.xml"/><Relationship Id="rId5" Type="http://schemas.openxmlformats.org/officeDocument/2006/relationships/printerSettings" Target="../printerSettings/printerSettings28.bin"/><Relationship Id="rId4" Type="http://schemas.openxmlformats.org/officeDocument/2006/relationships/hyperlink" Target="https://www.census.gov/programs-surveys/acs/technical-documentation/code-lists.html"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7.xml"/><Relationship Id="rId5" Type="http://schemas.openxmlformats.org/officeDocument/2006/relationships/printerSettings" Target="../printerSettings/printerSettings29.bin"/><Relationship Id="rId4" Type="http://schemas.openxmlformats.org/officeDocument/2006/relationships/hyperlink" Target="https://www.census.gov/programs-surveys/acs/technical-documentation/code-lists.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census.gov/programs-surveys/acs/technical-documentation/code-lists.html"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8.xml"/><Relationship Id="rId5" Type="http://schemas.openxmlformats.org/officeDocument/2006/relationships/printerSettings" Target="../printerSettings/printerSettings30.bin"/><Relationship Id="rId4" Type="http://schemas.openxmlformats.org/officeDocument/2006/relationships/hyperlink" Target="https://www.census.gov/programs-surveys/acs/technical-documentation/code-lists.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9.xml"/><Relationship Id="rId5" Type="http://schemas.openxmlformats.org/officeDocument/2006/relationships/printerSettings" Target="../printerSettings/printerSettings31.bin"/><Relationship Id="rId4" Type="http://schemas.openxmlformats.org/officeDocument/2006/relationships/hyperlink" Target="https://www.census.gov/programs-surveys/acs/technical-documentation/code-lists.html"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0.xml"/><Relationship Id="rId5" Type="http://schemas.openxmlformats.org/officeDocument/2006/relationships/printerSettings" Target="../printerSettings/printerSettings32.bin"/><Relationship Id="rId4" Type="http://schemas.openxmlformats.org/officeDocument/2006/relationships/hyperlink" Target="https://www.census.gov/programs-surveys/acs/technical-documentation/code-lists.html"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1.xml"/><Relationship Id="rId5" Type="http://schemas.openxmlformats.org/officeDocument/2006/relationships/printerSettings" Target="../printerSettings/printerSettings33.bin"/><Relationship Id="rId4" Type="http://schemas.openxmlformats.org/officeDocument/2006/relationships/hyperlink" Target="https://www.census.gov/programs-surveys/acs/technical-documentation/code-lists.html"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2.xml"/><Relationship Id="rId5" Type="http://schemas.openxmlformats.org/officeDocument/2006/relationships/printerSettings" Target="../printerSettings/printerSettings34.bin"/><Relationship Id="rId4" Type="http://schemas.openxmlformats.org/officeDocument/2006/relationships/hyperlink" Target="https://www.census.gov/programs-surveys/acs/technical-documentation/code-lists.html"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3.xml"/><Relationship Id="rId5" Type="http://schemas.openxmlformats.org/officeDocument/2006/relationships/printerSettings" Target="../printerSettings/printerSettings35.bin"/><Relationship Id="rId4" Type="http://schemas.openxmlformats.org/officeDocument/2006/relationships/hyperlink" Target="https://www.census.gov/programs-surveys/acs/technical-documentation/code-lists.html"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4.xml"/><Relationship Id="rId5" Type="http://schemas.openxmlformats.org/officeDocument/2006/relationships/printerSettings" Target="../printerSettings/printerSettings36.bin"/><Relationship Id="rId4" Type="http://schemas.openxmlformats.org/officeDocument/2006/relationships/hyperlink" Target="https://www.census.gov/programs-surveys/acs/technical-documentation/code-lists.html"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5.xml"/><Relationship Id="rId5" Type="http://schemas.openxmlformats.org/officeDocument/2006/relationships/printerSettings" Target="../printerSettings/printerSettings37.bin"/><Relationship Id="rId4" Type="http://schemas.openxmlformats.org/officeDocument/2006/relationships/hyperlink" Target="https://www.census.gov/programs-surveys/acs/technical-documentation/code-lists.html"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6.xml"/><Relationship Id="rId5" Type="http://schemas.openxmlformats.org/officeDocument/2006/relationships/printerSettings" Target="../printerSettings/printerSettings38.bin"/><Relationship Id="rId4" Type="http://schemas.openxmlformats.org/officeDocument/2006/relationships/hyperlink" Target="https://www.census.gov/programs-surveys/acs/technical-documentation/code-lists.html"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7.xml"/><Relationship Id="rId5" Type="http://schemas.openxmlformats.org/officeDocument/2006/relationships/printerSettings" Target="../printerSettings/printerSettings39.bin"/><Relationship Id="rId4" Type="http://schemas.openxmlformats.org/officeDocument/2006/relationships/hyperlink" Target="https://www.census.gov/programs-surveys/acs/technical-documentation/code-lists.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xml"/><Relationship Id="rId5" Type="http://schemas.openxmlformats.org/officeDocument/2006/relationships/printerSettings" Target="../printerSettings/printerSettings4.bin"/><Relationship Id="rId4" Type="http://schemas.openxmlformats.org/officeDocument/2006/relationships/hyperlink" Target="https://www.census.gov/programs-surveys/acs/technical-documentation/code-lists.html"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8.xml"/><Relationship Id="rId5" Type="http://schemas.openxmlformats.org/officeDocument/2006/relationships/printerSettings" Target="../printerSettings/printerSettings40.bin"/><Relationship Id="rId4" Type="http://schemas.openxmlformats.org/officeDocument/2006/relationships/hyperlink" Target="https://www.census.gov/programs-surveys/acs/technical-documentation/code-lists.html"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9.xml"/><Relationship Id="rId5" Type="http://schemas.openxmlformats.org/officeDocument/2006/relationships/printerSettings" Target="../printerSettings/printerSettings41.bin"/><Relationship Id="rId4" Type="http://schemas.openxmlformats.org/officeDocument/2006/relationships/hyperlink" Target="https://www.census.gov/programs-surveys/acs/technical-documentation/code-lists.html"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0.xml"/><Relationship Id="rId5" Type="http://schemas.openxmlformats.org/officeDocument/2006/relationships/printerSettings" Target="../printerSettings/printerSettings42.bin"/><Relationship Id="rId4" Type="http://schemas.openxmlformats.org/officeDocument/2006/relationships/hyperlink" Target="https://www.census.gov/programs-surveys/acs/technical-documentation/code-lists.html"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1.xml"/><Relationship Id="rId5" Type="http://schemas.openxmlformats.org/officeDocument/2006/relationships/printerSettings" Target="../printerSettings/printerSettings43.bin"/><Relationship Id="rId4" Type="http://schemas.openxmlformats.org/officeDocument/2006/relationships/hyperlink" Target="https://www.census.gov/programs-surveys/acs/technical-documentation/code-lists.html"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2.xml"/><Relationship Id="rId5" Type="http://schemas.openxmlformats.org/officeDocument/2006/relationships/printerSettings" Target="../printerSettings/printerSettings44.bin"/><Relationship Id="rId4" Type="http://schemas.openxmlformats.org/officeDocument/2006/relationships/hyperlink" Target="https://www.census.gov/programs-surveys/acs/technical-documentation/code-lists.html"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3.xml"/><Relationship Id="rId5" Type="http://schemas.openxmlformats.org/officeDocument/2006/relationships/printerSettings" Target="../printerSettings/printerSettings45.bin"/><Relationship Id="rId4" Type="http://schemas.openxmlformats.org/officeDocument/2006/relationships/hyperlink" Target="https://www.census.gov/programs-surveys/acs/technical-documentation/code-lists.html"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4.xml"/><Relationship Id="rId5" Type="http://schemas.openxmlformats.org/officeDocument/2006/relationships/printerSettings" Target="../printerSettings/printerSettings46.bin"/><Relationship Id="rId4" Type="http://schemas.openxmlformats.org/officeDocument/2006/relationships/hyperlink" Target="https://www.census.gov/programs-surveys/acs/technical-documentation/code-lists.html"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5.xml"/><Relationship Id="rId5" Type="http://schemas.openxmlformats.org/officeDocument/2006/relationships/printerSettings" Target="../printerSettings/printerSettings47.bin"/><Relationship Id="rId4" Type="http://schemas.openxmlformats.org/officeDocument/2006/relationships/hyperlink" Target="https://www.census.gov/programs-surveys/acs/technical-documentation/code-lists.html"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6.xml"/><Relationship Id="rId5" Type="http://schemas.openxmlformats.org/officeDocument/2006/relationships/printerSettings" Target="../printerSettings/printerSettings48.bin"/><Relationship Id="rId4" Type="http://schemas.openxmlformats.org/officeDocument/2006/relationships/hyperlink" Target="https://www.census.gov/programs-surveys/acs/technical-documentation/code-lists.html"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7.xml"/><Relationship Id="rId5" Type="http://schemas.openxmlformats.org/officeDocument/2006/relationships/printerSettings" Target="../printerSettings/printerSettings49.bin"/><Relationship Id="rId4" Type="http://schemas.openxmlformats.org/officeDocument/2006/relationships/hyperlink" Target="https://www.census.gov/programs-surveys/acs/technical-documentation/code-lists.htm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s://www.census.gov/programs-surveys/acs/technical-documentation/code-lists.html"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8.xml"/><Relationship Id="rId5" Type="http://schemas.openxmlformats.org/officeDocument/2006/relationships/printerSettings" Target="../printerSettings/printerSettings50.bin"/><Relationship Id="rId4" Type="http://schemas.openxmlformats.org/officeDocument/2006/relationships/hyperlink" Target="https://www.census.gov/programs-surveys/acs/technical-documentation/code-lists.html"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9.xml"/><Relationship Id="rId5" Type="http://schemas.openxmlformats.org/officeDocument/2006/relationships/printerSettings" Target="../printerSettings/printerSettings51.bin"/><Relationship Id="rId4" Type="http://schemas.openxmlformats.org/officeDocument/2006/relationships/hyperlink" Target="https://www.census.gov/programs-surveys/acs/technical-documentation/code-lists.html"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0.xml"/><Relationship Id="rId5" Type="http://schemas.openxmlformats.org/officeDocument/2006/relationships/printerSettings" Target="../printerSettings/printerSettings52.bin"/><Relationship Id="rId4" Type="http://schemas.openxmlformats.org/officeDocument/2006/relationships/hyperlink" Target="https://www.census.gov/programs-surveys/acs/technical-documentation/code-lists.html"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1.xml"/><Relationship Id="rId5" Type="http://schemas.openxmlformats.org/officeDocument/2006/relationships/printerSettings" Target="../printerSettings/printerSettings53.bin"/><Relationship Id="rId4" Type="http://schemas.openxmlformats.org/officeDocument/2006/relationships/hyperlink" Target="https://www.census.gov/programs-surveys/acs/technical-documentation/code-lists.html"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2.xml"/><Relationship Id="rId5" Type="http://schemas.openxmlformats.org/officeDocument/2006/relationships/printerSettings" Target="../printerSettings/printerSettings54.bin"/><Relationship Id="rId4" Type="http://schemas.openxmlformats.org/officeDocument/2006/relationships/hyperlink" Target="https://www.census.gov/programs-surveys/acs/technical-documentation/code-lists.html"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3.xml"/><Relationship Id="rId5" Type="http://schemas.openxmlformats.org/officeDocument/2006/relationships/printerSettings" Target="../printerSettings/printerSettings55.bin"/><Relationship Id="rId4" Type="http://schemas.openxmlformats.org/officeDocument/2006/relationships/hyperlink" Target="https://www.census.gov/programs-surveys/acs/technical-documentation/code-lists.html"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4.xml"/><Relationship Id="rId5" Type="http://schemas.openxmlformats.org/officeDocument/2006/relationships/printerSettings" Target="../printerSettings/printerSettings56.bin"/><Relationship Id="rId4" Type="http://schemas.openxmlformats.org/officeDocument/2006/relationships/hyperlink" Target="https://www.census.gov/programs-surveys/acs/technical-documentation/code-lists.html"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5.xml"/><Relationship Id="rId5" Type="http://schemas.openxmlformats.org/officeDocument/2006/relationships/printerSettings" Target="../printerSettings/printerSettings57.bin"/><Relationship Id="rId4" Type="http://schemas.openxmlformats.org/officeDocument/2006/relationships/hyperlink" Target="https://www.census.gov/programs-surveys/acs/technical-documentation/code-lists.html"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6.xml"/><Relationship Id="rId5" Type="http://schemas.openxmlformats.org/officeDocument/2006/relationships/printerSettings" Target="../printerSettings/printerSettings58.bin"/><Relationship Id="rId4" Type="http://schemas.openxmlformats.org/officeDocument/2006/relationships/hyperlink" Target="https://www.census.gov/programs-surveys/acs/technical-documentation/code-lists.html"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7.xml"/><Relationship Id="rId5" Type="http://schemas.openxmlformats.org/officeDocument/2006/relationships/printerSettings" Target="../printerSettings/printerSettings59.bin"/><Relationship Id="rId4" Type="http://schemas.openxmlformats.org/officeDocument/2006/relationships/hyperlink" Target="https://www.census.gov/programs-surveys/acs/technical-documentation/code-lists.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census.gov/programs-surveys/acs/technical-documentation/code-lists.html"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8.xml"/><Relationship Id="rId5" Type="http://schemas.openxmlformats.org/officeDocument/2006/relationships/printerSettings" Target="../printerSettings/printerSettings60.bin"/><Relationship Id="rId4" Type="http://schemas.openxmlformats.org/officeDocument/2006/relationships/hyperlink" Target="https://www.census.gov/programs-surveys/acs/technical-documentation/code-lists.html"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9.xml"/><Relationship Id="rId5" Type="http://schemas.openxmlformats.org/officeDocument/2006/relationships/printerSettings" Target="../printerSettings/printerSettings61.bin"/><Relationship Id="rId4" Type="http://schemas.openxmlformats.org/officeDocument/2006/relationships/hyperlink" Target="https://www.census.gov/programs-surveys/acs/technical-documentation/code-lists.html"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0.xml"/><Relationship Id="rId5" Type="http://schemas.openxmlformats.org/officeDocument/2006/relationships/printerSettings" Target="../printerSettings/printerSettings62.bin"/><Relationship Id="rId4" Type="http://schemas.openxmlformats.org/officeDocument/2006/relationships/hyperlink" Target="https://www.census.gov/programs-surveys/acs/technical-documentation/code-lists.html"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1.xml"/><Relationship Id="rId5" Type="http://schemas.openxmlformats.org/officeDocument/2006/relationships/printerSettings" Target="../printerSettings/printerSettings63.bin"/><Relationship Id="rId4" Type="http://schemas.openxmlformats.org/officeDocument/2006/relationships/hyperlink" Target="https://www.census.gov/programs-surveys/acs/technical-documentation/code-lists.html"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2.xml"/><Relationship Id="rId5" Type="http://schemas.openxmlformats.org/officeDocument/2006/relationships/printerSettings" Target="../printerSettings/printerSettings64.bin"/><Relationship Id="rId4" Type="http://schemas.openxmlformats.org/officeDocument/2006/relationships/hyperlink" Target="https://www.census.gov/programs-surveys/acs/technical-documentation/code-lists.html"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3.xml"/><Relationship Id="rId5" Type="http://schemas.openxmlformats.org/officeDocument/2006/relationships/printerSettings" Target="../printerSettings/printerSettings65.bin"/><Relationship Id="rId4" Type="http://schemas.openxmlformats.org/officeDocument/2006/relationships/hyperlink" Target="https://www.census.gov/programs-surveys/acs/technical-documentation/code-lists.html"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4.xml"/><Relationship Id="rId5" Type="http://schemas.openxmlformats.org/officeDocument/2006/relationships/printerSettings" Target="../printerSettings/printerSettings66.bin"/><Relationship Id="rId4" Type="http://schemas.openxmlformats.org/officeDocument/2006/relationships/hyperlink" Target="https://www.census.gov/programs-surveys/acs/technical-documentation/code-lists.html"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5.xml"/><Relationship Id="rId5" Type="http://schemas.openxmlformats.org/officeDocument/2006/relationships/printerSettings" Target="../printerSettings/printerSettings67.bin"/><Relationship Id="rId4" Type="http://schemas.openxmlformats.org/officeDocument/2006/relationships/hyperlink" Target="https://www.census.gov/programs-surveys/acs/technical-documentation/code-lists.html"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6.xml"/><Relationship Id="rId5" Type="http://schemas.openxmlformats.org/officeDocument/2006/relationships/printerSettings" Target="../printerSettings/printerSettings68.bin"/><Relationship Id="rId4" Type="http://schemas.openxmlformats.org/officeDocument/2006/relationships/hyperlink" Target="https://www.census.gov/programs-surveys/acs/technical-documentation/code-lists.html"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7.xml"/><Relationship Id="rId5" Type="http://schemas.openxmlformats.org/officeDocument/2006/relationships/printerSettings" Target="../printerSettings/printerSettings69.bin"/><Relationship Id="rId4" Type="http://schemas.openxmlformats.org/officeDocument/2006/relationships/hyperlink" Target="https://www.census.gov/programs-surveys/acs/technical-documentation/code-lists.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www.census.gov/programs-surveys/acs/technical-documentation/code-lists.html"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8.xml"/><Relationship Id="rId5" Type="http://schemas.openxmlformats.org/officeDocument/2006/relationships/printerSettings" Target="../printerSettings/printerSettings70.bin"/><Relationship Id="rId4" Type="http://schemas.openxmlformats.org/officeDocument/2006/relationships/hyperlink" Target="https://www.census.gov/programs-surveys/acs/technical-documentation/code-lists.html"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9.xml"/><Relationship Id="rId5" Type="http://schemas.openxmlformats.org/officeDocument/2006/relationships/printerSettings" Target="../printerSettings/printerSettings71.bin"/><Relationship Id="rId4" Type="http://schemas.openxmlformats.org/officeDocument/2006/relationships/hyperlink" Target="https://www.census.gov/programs-surveys/acs/technical-documentation/code-lists.html"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0.xml"/><Relationship Id="rId5" Type="http://schemas.openxmlformats.org/officeDocument/2006/relationships/printerSettings" Target="../printerSettings/printerSettings72.bin"/><Relationship Id="rId4" Type="http://schemas.openxmlformats.org/officeDocument/2006/relationships/hyperlink" Target="https://www.census.gov/programs-surveys/acs/technical-documentation/code-lists.html"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1.xml"/><Relationship Id="rId5" Type="http://schemas.openxmlformats.org/officeDocument/2006/relationships/printerSettings" Target="../printerSettings/printerSettings73.bin"/><Relationship Id="rId4" Type="http://schemas.openxmlformats.org/officeDocument/2006/relationships/hyperlink" Target="https://www.census.gov/programs-surveys/acs/technical-documentation/code-lists.html"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2.xml"/><Relationship Id="rId5" Type="http://schemas.openxmlformats.org/officeDocument/2006/relationships/printerSettings" Target="../printerSettings/printerSettings74.bin"/><Relationship Id="rId4" Type="http://schemas.openxmlformats.org/officeDocument/2006/relationships/hyperlink" Target="https://www.census.gov/programs-surveys/acs/technical-documentation/code-lists.html"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3.xml"/><Relationship Id="rId5" Type="http://schemas.openxmlformats.org/officeDocument/2006/relationships/printerSettings" Target="../printerSettings/printerSettings75.bin"/><Relationship Id="rId4" Type="http://schemas.openxmlformats.org/officeDocument/2006/relationships/hyperlink" Target="https://www.census.gov/programs-surveys/acs/technical-documentation/code-lists.html"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4.xml"/><Relationship Id="rId5" Type="http://schemas.openxmlformats.org/officeDocument/2006/relationships/printerSettings" Target="../printerSettings/printerSettings76.bin"/><Relationship Id="rId4" Type="http://schemas.openxmlformats.org/officeDocument/2006/relationships/hyperlink" Target="https://www.census.gov/programs-surveys/acs/technical-documentation/code-lists.html"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5.xml"/><Relationship Id="rId5" Type="http://schemas.openxmlformats.org/officeDocument/2006/relationships/printerSettings" Target="../printerSettings/printerSettings77.bin"/><Relationship Id="rId4" Type="http://schemas.openxmlformats.org/officeDocument/2006/relationships/hyperlink" Target="https://www.census.gov/programs-surveys/acs/technical-documentation/code-lists.html"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6.xml"/><Relationship Id="rId5" Type="http://schemas.openxmlformats.org/officeDocument/2006/relationships/printerSettings" Target="../printerSettings/printerSettings78.bin"/><Relationship Id="rId4" Type="http://schemas.openxmlformats.org/officeDocument/2006/relationships/hyperlink" Target="https://www.census.gov/programs-surveys/acs/technical-documentation/code-lists.html"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7.xml"/><Relationship Id="rId5" Type="http://schemas.openxmlformats.org/officeDocument/2006/relationships/printerSettings" Target="../printerSettings/printerSettings79.bin"/><Relationship Id="rId4" Type="http://schemas.openxmlformats.org/officeDocument/2006/relationships/hyperlink" Target="https://www.census.gov/programs-surveys/acs/technical-documentation/code-lists.html"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xml"/><Relationship Id="rId5" Type="http://schemas.openxmlformats.org/officeDocument/2006/relationships/printerSettings" Target="../printerSettings/printerSettings8.bin"/><Relationship Id="rId4" Type="http://schemas.openxmlformats.org/officeDocument/2006/relationships/hyperlink" Target="https://www.census.gov/programs-surveys/acs/technical-documentation/code-lists.html"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8.xml"/><Relationship Id="rId5" Type="http://schemas.openxmlformats.org/officeDocument/2006/relationships/printerSettings" Target="../printerSettings/printerSettings80.bin"/><Relationship Id="rId4" Type="http://schemas.openxmlformats.org/officeDocument/2006/relationships/hyperlink" Target="https://www.census.gov/programs-surveys/acs/technical-documentation/code-lists.html"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9.xml"/><Relationship Id="rId5" Type="http://schemas.openxmlformats.org/officeDocument/2006/relationships/printerSettings" Target="../printerSettings/printerSettings81.bin"/><Relationship Id="rId4" Type="http://schemas.openxmlformats.org/officeDocument/2006/relationships/hyperlink" Target="https://www.census.gov/programs-surveys/acs/technical-documentation/code-lists.html"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0.xml"/><Relationship Id="rId5" Type="http://schemas.openxmlformats.org/officeDocument/2006/relationships/printerSettings" Target="../printerSettings/printerSettings82.bin"/><Relationship Id="rId4" Type="http://schemas.openxmlformats.org/officeDocument/2006/relationships/hyperlink" Target="https://www.census.gov/programs-surveys/acs/technical-documentation/code-lists.html"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1.xml"/><Relationship Id="rId5" Type="http://schemas.openxmlformats.org/officeDocument/2006/relationships/printerSettings" Target="../printerSettings/printerSettings83.bin"/><Relationship Id="rId4" Type="http://schemas.openxmlformats.org/officeDocument/2006/relationships/hyperlink" Target="https://www.census.gov/programs-surveys/acs/technical-documentation/code-lists.html"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2.xml"/><Relationship Id="rId5" Type="http://schemas.openxmlformats.org/officeDocument/2006/relationships/printerSettings" Target="../printerSettings/printerSettings84.bin"/><Relationship Id="rId4" Type="http://schemas.openxmlformats.org/officeDocument/2006/relationships/hyperlink" Target="https://www.census.gov/programs-surveys/acs/technical-documentation/code-lists.html"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3.xml"/><Relationship Id="rId5" Type="http://schemas.openxmlformats.org/officeDocument/2006/relationships/printerSettings" Target="../printerSettings/printerSettings85.bin"/><Relationship Id="rId4" Type="http://schemas.openxmlformats.org/officeDocument/2006/relationships/hyperlink" Target="https://www.census.gov/programs-surveys/acs/technical-documentation/code-lists.html"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4.xml"/><Relationship Id="rId5" Type="http://schemas.openxmlformats.org/officeDocument/2006/relationships/printerSettings" Target="../printerSettings/printerSettings86.bin"/><Relationship Id="rId4" Type="http://schemas.openxmlformats.org/officeDocument/2006/relationships/hyperlink" Target="https://www.census.gov/programs-surveys/acs/technical-documentation/code-lists.html"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5.xml"/><Relationship Id="rId5" Type="http://schemas.openxmlformats.org/officeDocument/2006/relationships/printerSettings" Target="../printerSettings/printerSettings87.bin"/><Relationship Id="rId4" Type="http://schemas.openxmlformats.org/officeDocument/2006/relationships/hyperlink" Target="https://www.census.gov/programs-surveys/acs/technical-documentation/code-lists.html"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6.xml"/><Relationship Id="rId5" Type="http://schemas.openxmlformats.org/officeDocument/2006/relationships/printerSettings" Target="../printerSettings/printerSettings88.bin"/><Relationship Id="rId4" Type="http://schemas.openxmlformats.org/officeDocument/2006/relationships/hyperlink" Target="https://www.census.gov/programs-surveys/acs/technical-documentation/code-lists.html"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7.xml"/><Relationship Id="rId5" Type="http://schemas.openxmlformats.org/officeDocument/2006/relationships/printerSettings" Target="../printerSettings/printerSettings89.bin"/><Relationship Id="rId4" Type="http://schemas.openxmlformats.org/officeDocument/2006/relationships/hyperlink" Target="https://www.census.gov/programs-surveys/acs/technical-documentation/code-lists.html"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xml"/><Relationship Id="rId5" Type="http://schemas.openxmlformats.org/officeDocument/2006/relationships/printerSettings" Target="../printerSettings/printerSettings9.bin"/><Relationship Id="rId4" Type="http://schemas.openxmlformats.org/officeDocument/2006/relationships/hyperlink" Target="https://www.census.gov/programs-surveys/acs/technical-documentation/code-lists.html"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8.xml"/><Relationship Id="rId5" Type="http://schemas.openxmlformats.org/officeDocument/2006/relationships/printerSettings" Target="../printerSettings/printerSettings90.bin"/><Relationship Id="rId4" Type="http://schemas.openxmlformats.org/officeDocument/2006/relationships/hyperlink" Target="https://www.census.gov/programs-surveys/acs/technical-documentation/code-lists.html"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9.xml"/><Relationship Id="rId5" Type="http://schemas.openxmlformats.org/officeDocument/2006/relationships/printerSettings" Target="../printerSettings/printerSettings91.bin"/><Relationship Id="rId4" Type="http://schemas.openxmlformats.org/officeDocument/2006/relationships/hyperlink" Target="https://www.census.gov/programs-surveys/acs/technical-documentation/code-list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9C0FF-4E5F-479A-AF79-ED5FFDA2B57C}">
  <sheetPr codeName="Sheet2">
    <tabColor rgb="FF0070C0"/>
  </sheetPr>
  <dimension ref="A1:C97"/>
  <sheetViews>
    <sheetView tabSelected="1" workbookViewId="0"/>
  </sheetViews>
  <sheetFormatPr defaultRowHeight="14.5" x14ac:dyDescent="0.35"/>
  <cols>
    <col min="1" max="1" width="8.7265625" style="56"/>
    <col min="2" max="2" width="112.81640625" style="56" customWidth="1"/>
    <col min="3" max="256" width="8.7265625" style="56"/>
    <col min="257" max="257" width="112.81640625" style="56" customWidth="1"/>
    <col min="258" max="512" width="8.7265625" style="56"/>
    <col min="513" max="513" width="112.81640625" style="56" customWidth="1"/>
    <col min="514" max="768" width="8.7265625" style="56"/>
    <col min="769" max="769" width="112.81640625" style="56" customWidth="1"/>
    <col min="770" max="1024" width="8.7265625" style="56"/>
    <col min="1025" max="1025" width="112.81640625" style="56" customWidth="1"/>
    <col min="1026" max="1280" width="8.7265625" style="56"/>
    <col min="1281" max="1281" width="112.81640625" style="56" customWidth="1"/>
    <col min="1282" max="1536" width="8.7265625" style="56"/>
    <col min="1537" max="1537" width="112.81640625" style="56" customWidth="1"/>
    <col min="1538" max="1792" width="8.7265625" style="56"/>
    <col min="1793" max="1793" width="112.81640625" style="56" customWidth="1"/>
    <col min="1794" max="2048" width="8.7265625" style="56"/>
    <col min="2049" max="2049" width="112.81640625" style="56" customWidth="1"/>
    <col min="2050" max="2304" width="8.7265625" style="56"/>
    <col min="2305" max="2305" width="112.81640625" style="56" customWidth="1"/>
    <col min="2306" max="2560" width="8.7265625" style="56"/>
    <col min="2561" max="2561" width="112.81640625" style="56" customWidth="1"/>
    <col min="2562" max="2816" width="8.7265625" style="56"/>
    <col min="2817" max="2817" width="112.81640625" style="56" customWidth="1"/>
    <col min="2818" max="3072" width="8.7265625" style="56"/>
    <col min="3073" max="3073" width="112.81640625" style="56" customWidth="1"/>
    <col min="3074" max="3328" width="8.7265625" style="56"/>
    <col min="3329" max="3329" width="112.81640625" style="56" customWidth="1"/>
    <col min="3330" max="3584" width="8.7265625" style="56"/>
    <col min="3585" max="3585" width="112.81640625" style="56" customWidth="1"/>
    <col min="3586" max="3840" width="8.7265625" style="56"/>
    <col min="3841" max="3841" width="112.81640625" style="56" customWidth="1"/>
    <col min="3842" max="4096" width="8.7265625" style="56"/>
    <col min="4097" max="4097" width="112.81640625" style="56" customWidth="1"/>
    <col min="4098" max="4352" width="8.7265625" style="56"/>
    <col min="4353" max="4353" width="112.81640625" style="56" customWidth="1"/>
    <col min="4354" max="4608" width="8.7265625" style="56"/>
    <col min="4609" max="4609" width="112.81640625" style="56" customWidth="1"/>
    <col min="4610" max="4864" width="8.7265625" style="56"/>
    <col min="4865" max="4865" width="112.81640625" style="56" customWidth="1"/>
    <col min="4866" max="5120" width="8.7265625" style="56"/>
    <col min="5121" max="5121" width="112.81640625" style="56" customWidth="1"/>
    <col min="5122" max="5376" width="8.7265625" style="56"/>
    <col min="5377" max="5377" width="112.81640625" style="56" customWidth="1"/>
    <col min="5378" max="5632" width="8.7265625" style="56"/>
    <col min="5633" max="5633" width="112.81640625" style="56" customWidth="1"/>
    <col min="5634" max="5888" width="8.7265625" style="56"/>
    <col min="5889" max="5889" width="112.81640625" style="56" customWidth="1"/>
    <col min="5890" max="6144" width="8.7265625" style="56"/>
    <col min="6145" max="6145" width="112.81640625" style="56" customWidth="1"/>
    <col min="6146" max="6400" width="8.7265625" style="56"/>
    <col min="6401" max="6401" width="112.81640625" style="56" customWidth="1"/>
    <col min="6402" max="6656" width="8.7265625" style="56"/>
    <col min="6657" max="6657" width="112.81640625" style="56" customWidth="1"/>
    <col min="6658" max="6912" width="8.7265625" style="56"/>
    <col min="6913" max="6913" width="112.81640625" style="56" customWidth="1"/>
    <col min="6914" max="7168" width="8.7265625" style="56"/>
    <col min="7169" max="7169" width="112.81640625" style="56" customWidth="1"/>
    <col min="7170" max="7424" width="8.7265625" style="56"/>
    <col min="7425" max="7425" width="112.81640625" style="56" customWidth="1"/>
    <col min="7426" max="7680" width="8.7265625" style="56"/>
    <col min="7681" max="7681" width="112.81640625" style="56" customWidth="1"/>
    <col min="7682" max="7936" width="8.7265625" style="56"/>
    <col min="7937" max="7937" width="112.81640625" style="56" customWidth="1"/>
    <col min="7938" max="8192" width="8.7265625" style="56"/>
    <col min="8193" max="8193" width="112.81640625" style="56" customWidth="1"/>
    <col min="8194" max="8448" width="8.7265625" style="56"/>
    <col min="8449" max="8449" width="112.81640625" style="56" customWidth="1"/>
    <col min="8450" max="8704" width="8.7265625" style="56"/>
    <col min="8705" max="8705" width="112.81640625" style="56" customWidth="1"/>
    <col min="8706" max="8960" width="8.7265625" style="56"/>
    <col min="8961" max="8961" width="112.81640625" style="56" customWidth="1"/>
    <col min="8962" max="9216" width="8.7265625" style="56"/>
    <col min="9217" max="9217" width="112.81640625" style="56" customWidth="1"/>
    <col min="9218" max="9472" width="8.7265625" style="56"/>
    <col min="9473" max="9473" width="112.81640625" style="56" customWidth="1"/>
    <col min="9474" max="9728" width="8.7265625" style="56"/>
    <col min="9729" max="9729" width="112.81640625" style="56" customWidth="1"/>
    <col min="9730" max="9984" width="8.7265625" style="56"/>
    <col min="9985" max="9985" width="112.81640625" style="56" customWidth="1"/>
    <col min="9986" max="10240" width="8.7265625" style="56"/>
    <col min="10241" max="10241" width="112.81640625" style="56" customWidth="1"/>
    <col min="10242" max="10496" width="8.7265625" style="56"/>
    <col min="10497" max="10497" width="112.81640625" style="56" customWidth="1"/>
    <col min="10498" max="10752" width="8.7265625" style="56"/>
    <col min="10753" max="10753" width="112.81640625" style="56" customWidth="1"/>
    <col min="10754" max="11008" width="8.7265625" style="56"/>
    <col min="11009" max="11009" width="112.81640625" style="56" customWidth="1"/>
    <col min="11010" max="11264" width="8.7265625" style="56"/>
    <col min="11265" max="11265" width="112.81640625" style="56" customWidth="1"/>
    <col min="11266" max="11520" width="8.7265625" style="56"/>
    <col min="11521" max="11521" width="112.81640625" style="56" customWidth="1"/>
    <col min="11522" max="11776" width="8.7265625" style="56"/>
    <col min="11777" max="11777" width="112.81640625" style="56" customWidth="1"/>
    <col min="11778" max="12032" width="8.7265625" style="56"/>
    <col min="12033" max="12033" width="112.81640625" style="56" customWidth="1"/>
    <col min="12034" max="12288" width="8.7265625" style="56"/>
    <col min="12289" max="12289" width="112.81640625" style="56" customWidth="1"/>
    <col min="12290" max="12544" width="8.7265625" style="56"/>
    <col min="12545" max="12545" width="112.81640625" style="56" customWidth="1"/>
    <col min="12546" max="12800" width="8.7265625" style="56"/>
    <col min="12801" max="12801" width="112.81640625" style="56" customWidth="1"/>
    <col min="12802" max="13056" width="8.7265625" style="56"/>
    <col min="13057" max="13057" width="112.81640625" style="56" customWidth="1"/>
    <col min="13058" max="13312" width="8.7265625" style="56"/>
    <col min="13313" max="13313" width="112.81640625" style="56" customWidth="1"/>
    <col min="13314" max="13568" width="8.7265625" style="56"/>
    <col min="13569" max="13569" width="112.81640625" style="56" customWidth="1"/>
    <col min="13570" max="13824" width="8.7265625" style="56"/>
    <col min="13825" max="13825" width="112.81640625" style="56" customWidth="1"/>
    <col min="13826" max="14080" width="8.7265625" style="56"/>
    <col min="14081" max="14081" width="112.81640625" style="56" customWidth="1"/>
    <col min="14082" max="14336" width="8.7265625" style="56"/>
    <col min="14337" max="14337" width="112.81640625" style="56" customWidth="1"/>
    <col min="14338" max="14592" width="8.7265625" style="56"/>
    <col min="14593" max="14593" width="112.81640625" style="56" customWidth="1"/>
    <col min="14594" max="14848" width="8.7265625" style="56"/>
    <col min="14849" max="14849" width="112.81640625" style="56" customWidth="1"/>
    <col min="14850" max="15104" width="8.7265625" style="56"/>
    <col min="15105" max="15105" width="112.81640625" style="56" customWidth="1"/>
    <col min="15106" max="15360" width="8.7265625" style="56"/>
    <col min="15361" max="15361" width="112.81640625" style="56" customWidth="1"/>
    <col min="15362" max="15616" width="8.7265625" style="56"/>
    <col min="15617" max="15617" width="112.81640625" style="56" customWidth="1"/>
    <col min="15618" max="15872" width="8.7265625" style="56"/>
    <col min="15873" max="15873" width="112.81640625" style="56" customWidth="1"/>
    <col min="15874" max="16128" width="8.7265625" style="56"/>
    <col min="16129" max="16129" width="112.81640625" style="56" customWidth="1"/>
    <col min="16130" max="16384" width="8.7265625" style="56"/>
  </cols>
  <sheetData>
    <row r="1" spans="1:2" ht="22.5" x14ac:dyDescent="0.45">
      <c r="A1" s="54" t="s">
        <v>758</v>
      </c>
      <c r="B1" s="55"/>
    </row>
    <row r="3" spans="1:2" ht="30.5" x14ac:dyDescent="0.35">
      <c r="A3" s="57" t="s">
        <v>729</v>
      </c>
      <c r="B3" s="57" t="s">
        <v>730</v>
      </c>
    </row>
    <row r="4" spans="1:2" ht="15.5" x14ac:dyDescent="0.35">
      <c r="A4" s="57"/>
      <c r="B4" s="57"/>
    </row>
    <row r="5" spans="1:2" ht="15.5" x14ac:dyDescent="0.35">
      <c r="A5" s="58" t="s">
        <v>731</v>
      </c>
      <c r="B5" s="57"/>
    </row>
    <row r="6" spans="1:2" ht="15.5" x14ac:dyDescent="0.35">
      <c r="A6" s="58" t="s">
        <v>732</v>
      </c>
      <c r="B6" s="57"/>
    </row>
    <row r="7" spans="1:2" ht="15.5" x14ac:dyDescent="0.35">
      <c r="A7" s="59"/>
      <c r="B7" s="57"/>
    </row>
    <row r="8" spans="1:2" ht="15.5" x14ac:dyDescent="0.35">
      <c r="A8" s="60" t="s">
        <v>733</v>
      </c>
      <c r="B8" s="61" t="s">
        <v>759</v>
      </c>
    </row>
    <row r="9" spans="1:2" ht="15.5" x14ac:dyDescent="0.35">
      <c r="A9" s="60" t="s">
        <v>734</v>
      </c>
      <c r="B9" s="61" t="s">
        <v>760</v>
      </c>
    </row>
    <row r="10" spans="1:2" ht="15.5" x14ac:dyDescent="0.35">
      <c r="A10" s="60" t="s">
        <v>735</v>
      </c>
      <c r="B10" s="61" t="s">
        <v>761</v>
      </c>
    </row>
    <row r="11" spans="1:2" ht="15.5" x14ac:dyDescent="0.35">
      <c r="A11" s="60" t="s">
        <v>736</v>
      </c>
      <c r="B11" s="61" t="s">
        <v>762</v>
      </c>
    </row>
    <row r="12" spans="1:2" ht="15.5" x14ac:dyDescent="0.35">
      <c r="A12" s="60" t="s">
        <v>737</v>
      </c>
      <c r="B12" s="61" t="s">
        <v>763</v>
      </c>
    </row>
    <row r="13" spans="1:2" ht="15.5" x14ac:dyDescent="0.35">
      <c r="A13" s="60" t="s">
        <v>738</v>
      </c>
      <c r="B13" s="61" t="s">
        <v>764</v>
      </c>
    </row>
    <row r="14" spans="1:2" ht="15.5" x14ac:dyDescent="0.35">
      <c r="A14" s="60" t="s">
        <v>739</v>
      </c>
      <c r="B14" s="61" t="s">
        <v>765</v>
      </c>
    </row>
    <row r="15" spans="1:2" ht="15.5" x14ac:dyDescent="0.35">
      <c r="A15" s="60" t="s">
        <v>740</v>
      </c>
      <c r="B15" s="61" t="s">
        <v>766</v>
      </c>
    </row>
    <row r="16" spans="1:2" ht="15.5" x14ac:dyDescent="0.35">
      <c r="A16" s="60" t="s">
        <v>741</v>
      </c>
      <c r="B16" s="61" t="s">
        <v>767</v>
      </c>
    </row>
    <row r="17" spans="1:2" ht="15.5" x14ac:dyDescent="0.35">
      <c r="A17" s="60" t="s">
        <v>742</v>
      </c>
      <c r="B17" s="61" t="s">
        <v>768</v>
      </c>
    </row>
    <row r="18" spans="1:2" ht="15.5" x14ac:dyDescent="0.35">
      <c r="A18" s="60" t="s">
        <v>743</v>
      </c>
      <c r="B18" s="61" t="s">
        <v>769</v>
      </c>
    </row>
    <row r="19" spans="1:2" ht="15.5" x14ac:dyDescent="0.35">
      <c r="A19" s="60" t="s">
        <v>744</v>
      </c>
      <c r="B19" s="61" t="s">
        <v>770</v>
      </c>
    </row>
    <row r="20" spans="1:2" ht="15.5" x14ac:dyDescent="0.35">
      <c r="A20" s="60" t="s">
        <v>745</v>
      </c>
      <c r="B20" s="61" t="s">
        <v>771</v>
      </c>
    </row>
    <row r="21" spans="1:2" ht="15.5" x14ac:dyDescent="0.35">
      <c r="A21" s="60" t="s">
        <v>746</v>
      </c>
      <c r="B21" s="61" t="s">
        <v>772</v>
      </c>
    </row>
    <row r="22" spans="1:2" ht="15.5" x14ac:dyDescent="0.35">
      <c r="A22" s="60" t="s">
        <v>747</v>
      </c>
      <c r="B22" s="61" t="s">
        <v>773</v>
      </c>
    </row>
    <row r="23" spans="1:2" ht="15.5" x14ac:dyDescent="0.35">
      <c r="A23" s="60" t="s">
        <v>748</v>
      </c>
      <c r="B23" s="61" t="s">
        <v>774</v>
      </c>
    </row>
    <row r="24" spans="1:2" ht="15" customHeight="1" x14ac:dyDescent="0.35">
      <c r="A24" s="60" t="s">
        <v>749</v>
      </c>
      <c r="B24" s="61" t="s">
        <v>775</v>
      </c>
    </row>
    <row r="25" spans="1:2" ht="15.5" x14ac:dyDescent="0.35">
      <c r="A25" s="60" t="s">
        <v>750</v>
      </c>
      <c r="B25" s="61" t="s">
        <v>776</v>
      </c>
    </row>
    <row r="26" spans="1:2" ht="15.5" x14ac:dyDescent="0.35">
      <c r="A26" s="60" t="s">
        <v>751</v>
      </c>
      <c r="B26" s="61" t="s">
        <v>777</v>
      </c>
    </row>
    <row r="27" spans="1:2" ht="15.5" x14ac:dyDescent="0.35">
      <c r="A27" s="60" t="s">
        <v>752</v>
      </c>
      <c r="B27" s="61" t="s">
        <v>778</v>
      </c>
    </row>
    <row r="28" spans="1:2" ht="15.5" x14ac:dyDescent="0.35">
      <c r="A28" s="60" t="s">
        <v>753</v>
      </c>
      <c r="B28" s="61" t="s">
        <v>779</v>
      </c>
    </row>
    <row r="29" spans="1:2" ht="15.5" x14ac:dyDescent="0.35">
      <c r="A29" s="60" t="s">
        <v>754</v>
      </c>
      <c r="B29" s="61" t="s">
        <v>780</v>
      </c>
    </row>
    <row r="30" spans="1:2" ht="15.5" x14ac:dyDescent="0.35">
      <c r="A30" s="60" t="s">
        <v>755</v>
      </c>
      <c r="B30" s="61" t="s">
        <v>781</v>
      </c>
    </row>
    <row r="31" spans="1:2" ht="31" x14ac:dyDescent="0.35">
      <c r="A31" s="60" t="s">
        <v>220</v>
      </c>
      <c r="B31" s="61" t="s">
        <v>782</v>
      </c>
    </row>
    <row r="32" spans="1:2" ht="15.5" x14ac:dyDescent="0.35">
      <c r="A32" s="60" t="s">
        <v>222</v>
      </c>
      <c r="B32" s="61" t="s">
        <v>783</v>
      </c>
    </row>
    <row r="33" spans="1:2" ht="15.5" x14ac:dyDescent="0.35">
      <c r="A33" s="60" t="s">
        <v>224</v>
      </c>
      <c r="B33" s="61" t="s">
        <v>784</v>
      </c>
    </row>
    <row r="34" spans="1:2" ht="15.5" x14ac:dyDescent="0.35">
      <c r="A34" s="60" t="s">
        <v>226</v>
      </c>
      <c r="B34" s="61" t="s">
        <v>785</v>
      </c>
    </row>
    <row r="35" spans="1:2" ht="15.5" x14ac:dyDescent="0.35">
      <c r="A35" s="60" t="s">
        <v>228</v>
      </c>
      <c r="B35" s="61" t="s">
        <v>786</v>
      </c>
    </row>
    <row r="36" spans="1:2" ht="15.5" x14ac:dyDescent="0.35">
      <c r="A36" s="60" t="s">
        <v>234</v>
      </c>
      <c r="B36" s="61" t="s">
        <v>787</v>
      </c>
    </row>
    <row r="37" spans="1:2" ht="15.5" x14ac:dyDescent="0.35">
      <c r="A37" s="60" t="s">
        <v>236</v>
      </c>
      <c r="B37" s="61" t="s">
        <v>788</v>
      </c>
    </row>
    <row r="38" spans="1:2" ht="15.5" x14ac:dyDescent="0.35">
      <c r="A38" s="60" t="s">
        <v>238</v>
      </c>
      <c r="B38" s="61" t="s">
        <v>789</v>
      </c>
    </row>
    <row r="39" spans="1:2" ht="15.5" x14ac:dyDescent="0.35">
      <c r="A39" s="60" t="s">
        <v>240</v>
      </c>
      <c r="B39" s="61" t="s">
        <v>790</v>
      </c>
    </row>
    <row r="40" spans="1:2" ht="15.5" x14ac:dyDescent="0.35">
      <c r="A40" s="60" t="s">
        <v>246</v>
      </c>
      <c r="B40" s="61" t="s">
        <v>791</v>
      </c>
    </row>
    <row r="41" spans="1:2" ht="15.5" x14ac:dyDescent="0.35">
      <c r="A41" s="60" t="s">
        <v>248</v>
      </c>
      <c r="B41" s="61" t="s">
        <v>792</v>
      </c>
    </row>
    <row r="42" spans="1:2" ht="15.5" x14ac:dyDescent="0.35">
      <c r="A42" s="60" t="s">
        <v>250</v>
      </c>
      <c r="B42" s="61" t="s">
        <v>793</v>
      </c>
    </row>
    <row r="43" spans="1:2" ht="15.5" x14ac:dyDescent="0.35">
      <c r="A43" s="60" t="s">
        <v>254</v>
      </c>
      <c r="B43" s="61" t="s">
        <v>794</v>
      </c>
    </row>
    <row r="44" spans="1:2" ht="15.5" x14ac:dyDescent="0.35">
      <c r="A44" s="60" t="s">
        <v>256</v>
      </c>
      <c r="B44" s="61" t="s">
        <v>795</v>
      </c>
    </row>
    <row r="45" spans="1:2" ht="15.5" x14ac:dyDescent="0.35">
      <c r="A45" s="60" t="s">
        <v>259</v>
      </c>
      <c r="B45" s="61" t="s">
        <v>796</v>
      </c>
    </row>
    <row r="46" spans="1:2" ht="15.5" x14ac:dyDescent="0.35">
      <c r="A46" s="60" t="s">
        <v>261</v>
      </c>
      <c r="B46" s="61" t="s">
        <v>797</v>
      </c>
    </row>
    <row r="47" spans="1:2" ht="15.5" x14ac:dyDescent="0.35">
      <c r="A47" s="60" t="s">
        <v>274</v>
      </c>
      <c r="B47" s="61" t="s">
        <v>798</v>
      </c>
    </row>
    <row r="48" spans="1:2" ht="15.5" x14ac:dyDescent="0.35">
      <c r="A48" s="60" t="s">
        <v>325</v>
      </c>
      <c r="B48" s="61" t="s">
        <v>799</v>
      </c>
    </row>
    <row r="49" spans="1:3" ht="15.5" x14ac:dyDescent="0.35">
      <c r="A49" s="60" t="s">
        <v>327</v>
      </c>
      <c r="B49" s="61" t="s">
        <v>800</v>
      </c>
    </row>
    <row r="50" spans="1:3" ht="15.5" x14ac:dyDescent="0.35">
      <c r="A50" s="60" t="s">
        <v>329</v>
      </c>
      <c r="B50" s="61" t="s">
        <v>801</v>
      </c>
    </row>
    <row r="51" spans="1:3" ht="15.5" x14ac:dyDescent="0.35">
      <c r="A51" s="60" t="s">
        <v>331</v>
      </c>
      <c r="B51" s="61" t="s">
        <v>802</v>
      </c>
    </row>
    <row r="52" spans="1:3" ht="15.5" x14ac:dyDescent="0.35">
      <c r="A52" s="60" t="s">
        <v>333</v>
      </c>
      <c r="B52" s="61" t="s">
        <v>803</v>
      </c>
    </row>
    <row r="53" spans="1:3" ht="15.5" x14ac:dyDescent="0.35">
      <c r="A53" s="60" t="s">
        <v>335</v>
      </c>
      <c r="B53" s="61" t="s">
        <v>804</v>
      </c>
    </row>
    <row r="54" spans="1:3" ht="15.5" x14ac:dyDescent="0.35">
      <c r="A54" s="60" t="s">
        <v>337</v>
      </c>
      <c r="B54" s="61" t="s">
        <v>805</v>
      </c>
    </row>
    <row r="55" spans="1:3" ht="15.5" x14ac:dyDescent="0.35">
      <c r="A55" s="60" t="s">
        <v>339</v>
      </c>
      <c r="B55" s="61" t="s">
        <v>806</v>
      </c>
    </row>
    <row r="56" spans="1:3" ht="15.5" x14ac:dyDescent="0.35">
      <c r="A56" s="60" t="s">
        <v>341</v>
      </c>
      <c r="B56" s="61" t="s">
        <v>756</v>
      </c>
    </row>
    <row r="57" spans="1:3" ht="15.5" x14ac:dyDescent="0.35">
      <c r="A57" s="60" t="s">
        <v>343</v>
      </c>
      <c r="B57" s="61" t="s">
        <v>757</v>
      </c>
    </row>
    <row r="58" spans="1:3" ht="15.5" x14ac:dyDescent="0.35">
      <c r="A58" s="60" t="s">
        <v>345</v>
      </c>
      <c r="B58" s="61" t="s">
        <v>807</v>
      </c>
    </row>
    <row r="59" spans="1:3" ht="15.5" x14ac:dyDescent="0.35">
      <c r="A59" s="60" t="s">
        <v>347</v>
      </c>
      <c r="B59" s="61" t="s">
        <v>808</v>
      </c>
    </row>
    <row r="60" spans="1:3" ht="15.5" x14ac:dyDescent="0.35">
      <c r="A60" s="60" t="s">
        <v>350</v>
      </c>
      <c r="B60" s="61" t="s">
        <v>809</v>
      </c>
    </row>
    <row r="61" spans="1:3" ht="15.5" x14ac:dyDescent="0.35">
      <c r="A61" s="60" t="s">
        <v>403</v>
      </c>
      <c r="B61" s="61" t="s">
        <v>810</v>
      </c>
      <c r="C61" s="62"/>
    </row>
    <row r="62" spans="1:3" ht="15.5" x14ac:dyDescent="0.35">
      <c r="A62" s="60" t="s">
        <v>457</v>
      </c>
      <c r="B62" s="61" t="s">
        <v>811</v>
      </c>
      <c r="C62" s="62"/>
    </row>
    <row r="63" spans="1:3" ht="15.5" x14ac:dyDescent="0.35">
      <c r="A63" s="60" t="s">
        <v>459</v>
      </c>
      <c r="B63" s="61" t="s">
        <v>812</v>
      </c>
    </row>
    <row r="64" spans="1:3" ht="15.5" x14ac:dyDescent="0.35">
      <c r="A64" s="60" t="s">
        <v>461</v>
      </c>
      <c r="B64" s="61" t="s">
        <v>813</v>
      </c>
    </row>
    <row r="65" spans="1:3" ht="15.5" x14ac:dyDescent="0.35">
      <c r="A65" s="60" t="s">
        <v>514</v>
      </c>
      <c r="B65" s="61" t="s">
        <v>814</v>
      </c>
      <c r="C65" s="62"/>
    </row>
    <row r="66" spans="1:3" ht="15.5" x14ac:dyDescent="0.35">
      <c r="A66" s="60" t="s">
        <v>564</v>
      </c>
      <c r="B66" s="61" t="s">
        <v>815</v>
      </c>
      <c r="C66" s="62"/>
    </row>
    <row r="67" spans="1:3" ht="15.5" x14ac:dyDescent="0.35">
      <c r="A67" s="60" t="s">
        <v>566</v>
      </c>
      <c r="B67" s="61" t="s">
        <v>816</v>
      </c>
    </row>
    <row r="68" spans="1:3" ht="15.5" x14ac:dyDescent="0.35">
      <c r="A68" s="60" t="s">
        <v>568</v>
      </c>
      <c r="B68" s="61" t="s">
        <v>817</v>
      </c>
    </row>
    <row r="69" spans="1:3" ht="15.5" x14ac:dyDescent="0.35">
      <c r="A69" s="60" t="s">
        <v>570</v>
      </c>
      <c r="B69" s="61" t="s">
        <v>818</v>
      </c>
    </row>
    <row r="70" spans="1:3" ht="15.5" x14ac:dyDescent="0.35">
      <c r="A70" s="60" t="s">
        <v>572</v>
      </c>
      <c r="B70" s="61" t="s">
        <v>819</v>
      </c>
    </row>
    <row r="71" spans="1:3" ht="15.5" x14ac:dyDescent="0.35">
      <c r="A71" s="60" t="s">
        <v>574</v>
      </c>
      <c r="B71" s="61" t="s">
        <v>820</v>
      </c>
    </row>
    <row r="72" spans="1:3" ht="15.5" x14ac:dyDescent="0.35">
      <c r="A72" s="60" t="s">
        <v>576</v>
      </c>
      <c r="B72" s="61" t="s">
        <v>821</v>
      </c>
    </row>
    <row r="73" spans="1:3" ht="15.5" x14ac:dyDescent="0.35">
      <c r="A73" s="60" t="s">
        <v>579</v>
      </c>
      <c r="B73" s="61" t="s">
        <v>822</v>
      </c>
    </row>
    <row r="74" spans="1:3" ht="15.5" x14ac:dyDescent="0.35">
      <c r="A74" s="60" t="s">
        <v>581</v>
      </c>
      <c r="B74" s="61" t="s">
        <v>823</v>
      </c>
    </row>
    <row r="75" spans="1:3" ht="15.5" x14ac:dyDescent="0.35">
      <c r="A75" s="60" t="s">
        <v>584</v>
      </c>
      <c r="B75" s="61" t="s">
        <v>824</v>
      </c>
    </row>
    <row r="76" spans="1:3" ht="15.5" x14ac:dyDescent="0.35">
      <c r="A76" s="60" t="s">
        <v>586</v>
      </c>
      <c r="B76" s="61" t="s">
        <v>825</v>
      </c>
    </row>
    <row r="77" spans="1:3" ht="15.5" x14ac:dyDescent="0.35">
      <c r="A77" s="60" t="s">
        <v>588</v>
      </c>
      <c r="B77" s="61" t="s">
        <v>826</v>
      </c>
    </row>
    <row r="78" spans="1:3" ht="15.5" x14ac:dyDescent="0.35">
      <c r="A78" s="60" t="s">
        <v>590</v>
      </c>
      <c r="B78" s="61" t="s">
        <v>827</v>
      </c>
    </row>
    <row r="79" spans="1:3" ht="15.5" x14ac:dyDescent="0.35">
      <c r="A79" s="60" t="s">
        <v>592</v>
      </c>
      <c r="B79" s="61" t="s">
        <v>828</v>
      </c>
    </row>
    <row r="80" spans="1:3" ht="15.5" x14ac:dyDescent="0.35">
      <c r="A80" s="60" t="s">
        <v>594</v>
      </c>
      <c r="B80" s="61" t="s">
        <v>829</v>
      </c>
    </row>
    <row r="81" spans="1:2" ht="15.5" x14ac:dyDescent="0.35">
      <c r="A81" s="60" t="s">
        <v>596</v>
      </c>
      <c r="B81" s="61" t="s">
        <v>830</v>
      </c>
    </row>
    <row r="82" spans="1:2" ht="15.5" x14ac:dyDescent="0.35">
      <c r="A82" s="60" t="s">
        <v>598</v>
      </c>
      <c r="B82" s="61" t="s">
        <v>831</v>
      </c>
    </row>
    <row r="83" spans="1:2" ht="15.5" x14ac:dyDescent="0.35">
      <c r="A83" s="60" t="s">
        <v>600</v>
      </c>
      <c r="B83" s="61" t="s">
        <v>832</v>
      </c>
    </row>
    <row r="84" spans="1:2" ht="15.5" x14ac:dyDescent="0.35">
      <c r="A84" s="60" t="s">
        <v>602</v>
      </c>
      <c r="B84" s="61" t="s">
        <v>833</v>
      </c>
    </row>
    <row r="85" spans="1:2" ht="15.5" x14ac:dyDescent="0.35">
      <c r="A85" s="60" t="s">
        <v>604</v>
      </c>
      <c r="B85" s="61" t="s">
        <v>834</v>
      </c>
    </row>
    <row r="86" spans="1:2" ht="15.5" x14ac:dyDescent="0.35">
      <c r="A86" s="60" t="s">
        <v>606</v>
      </c>
      <c r="B86" s="61" t="s">
        <v>835</v>
      </c>
    </row>
    <row r="87" spans="1:2" ht="15.5" x14ac:dyDescent="0.35">
      <c r="A87" s="60" t="s">
        <v>608</v>
      </c>
      <c r="B87" s="61" t="s">
        <v>836</v>
      </c>
    </row>
    <row r="88" spans="1:2" ht="15.5" x14ac:dyDescent="0.35">
      <c r="A88" s="60" t="s">
        <v>663</v>
      </c>
      <c r="B88" s="61" t="s">
        <v>837</v>
      </c>
    </row>
    <row r="89" spans="1:2" ht="15.5" x14ac:dyDescent="0.35">
      <c r="A89" s="60" t="s">
        <v>690</v>
      </c>
      <c r="B89" s="61" t="s">
        <v>838</v>
      </c>
    </row>
    <row r="90" spans="1:2" ht="15.5" x14ac:dyDescent="0.35">
      <c r="A90" s="60" t="s">
        <v>692</v>
      </c>
      <c r="B90" s="61" t="s">
        <v>839</v>
      </c>
    </row>
    <row r="91" spans="1:2" ht="15.5" x14ac:dyDescent="0.35">
      <c r="A91" s="60" t="s">
        <v>694</v>
      </c>
      <c r="B91" s="61" t="s">
        <v>840</v>
      </c>
    </row>
    <row r="92" spans="1:2" ht="15.5" x14ac:dyDescent="0.35">
      <c r="A92" s="60" t="s">
        <v>703</v>
      </c>
      <c r="B92" s="61" t="s">
        <v>841</v>
      </c>
    </row>
    <row r="93" spans="1:2" ht="15.5" x14ac:dyDescent="0.35">
      <c r="A93" s="60" t="s">
        <v>705</v>
      </c>
      <c r="B93" s="61" t="s">
        <v>842</v>
      </c>
    </row>
    <row r="94" spans="1:2" ht="15.5" x14ac:dyDescent="0.35">
      <c r="A94" s="60" t="s">
        <v>707</v>
      </c>
      <c r="B94" s="61" t="s">
        <v>843</v>
      </c>
    </row>
    <row r="95" spans="1:2" ht="15.5" x14ac:dyDescent="0.35">
      <c r="A95" s="60" t="s">
        <v>709</v>
      </c>
      <c r="B95" s="61" t="s">
        <v>844</v>
      </c>
    </row>
    <row r="96" spans="1:2" ht="15.5" x14ac:dyDescent="0.35">
      <c r="A96" s="60" t="s">
        <v>714</v>
      </c>
      <c r="B96" s="61" t="s">
        <v>845</v>
      </c>
    </row>
    <row r="97" spans="1:1" ht="15.5" x14ac:dyDescent="0.35">
      <c r="A97" s="63"/>
    </row>
  </sheetData>
  <hyperlinks>
    <hyperlink ref="A8:A16" location="'20.01'!A1" display="20.01" xr:uid="{3C7F122B-9D5F-4C07-9CB7-4B485346D81A}"/>
    <hyperlink ref="A8" location="'R0201'!A1" display="R201" xr:uid="{0EB4C8C1-1FCC-4FA2-9CC7-3E16FC610C10}"/>
    <hyperlink ref="A9" location="'R0202'!A1" display="R202" xr:uid="{EC24B7AA-8846-4EB5-B5E2-C4B9BBF48DF4}"/>
    <hyperlink ref="A10" location="'R0203'!A1" display="R203" xr:uid="{01F1023E-B039-4405-AD9E-7531DF41FECF}"/>
    <hyperlink ref="A11" location="'R0204'!A1" display="R204" xr:uid="{93DCAD4C-C097-4D0D-BBBC-7554F79BA389}"/>
    <hyperlink ref="A12" location="'R0205'!A1" display="R205" xr:uid="{AAFAB019-F6C5-4187-ABA5-E2304225EF90}"/>
    <hyperlink ref="A13" location="'R0206'!A1" display="R206" xr:uid="{ABF94C4E-7D5E-48BC-999C-89EC4B698609}"/>
    <hyperlink ref="A14" location="'R0207'!A1" display="R207" xr:uid="{65F9EBC6-9596-4CDE-B856-BE19B6ED1097}"/>
    <hyperlink ref="A15" location="'R0208'!A1" display="R208" xr:uid="{810F4601-447C-4C4A-8485-9AD9A506EC0F}"/>
    <hyperlink ref="A16" location="'R0209'!A1" display="R209" xr:uid="{07B90E89-F0C5-4595-821A-A87510EC2107}"/>
    <hyperlink ref="A17" location="'R0501'!A1" display="R501" xr:uid="{CF318374-9D8C-4D70-9BB5-EB2593CBE294}"/>
    <hyperlink ref="A18" location="'R0502'!A1" display="R502" xr:uid="{312F8AE0-BF60-45AB-949D-22159C8D6B13}"/>
    <hyperlink ref="A19" location="'R0503'!A1" display="R503" xr:uid="{2E0D2D8B-2338-4461-A48E-2B054C43804C}"/>
    <hyperlink ref="A20" location="'R0504'!A1" display="R504" xr:uid="{DEEB3FC8-4C0E-4769-814C-22421F3E3CA6}"/>
    <hyperlink ref="A21" location="'R0505'!A1" display="R505" xr:uid="{DD2B2A9F-753F-465E-A382-A42CCC014FBC}"/>
    <hyperlink ref="A22" location="'R0601'!A1" display="R601" xr:uid="{156FAA2D-8B5F-4D74-ACEB-90BC599FF4EA}"/>
    <hyperlink ref="A23" location="'R0701'!A1" display="R701" xr:uid="{F64875CB-FCC3-4473-BED6-644389A70E91}"/>
    <hyperlink ref="A24" location="'R0702'!A1" display="R702" xr:uid="{0A29B5B2-36E4-4A06-8F03-299D4906E369}"/>
    <hyperlink ref="A25" location="'R0703'!A1" display="R703" xr:uid="{57F34AE5-361E-4559-BE5E-C2675C42856C}"/>
    <hyperlink ref="A26" location="'R0801'!A1" display="R801" xr:uid="{CB84535F-9989-465E-A963-83A706BB403D}"/>
    <hyperlink ref="A27" location="'R0802'!A1" display="R802" xr:uid="{5938913C-0711-45F9-B56A-0CA51903E17D}"/>
    <hyperlink ref="A28" location="'R0803'!A1" display="R803" xr:uid="{9B45F93D-7319-44CB-895B-9E9164F252FD}"/>
    <hyperlink ref="A29" location="'R0804'!A1" display="R804" xr:uid="{3328634E-00E9-48DA-94B6-89998D198A3C}"/>
    <hyperlink ref="A30" location="'R0805'!A1" display="R805" xr:uid="{16A137CE-5C37-4A8D-A432-D371E7F61B6C}"/>
    <hyperlink ref="A31" location="'R1001'!A1" display="R1001" xr:uid="{34F3E414-E58D-4C33-9926-3657E4E12D47}"/>
    <hyperlink ref="A32" location="'R1101'!A1" display="R1101" xr:uid="{D3BBC4FC-4CC1-4497-8666-E15DD284BB46}"/>
    <hyperlink ref="A33" location="'R1102'!A1" display="R1102" xr:uid="{BBFCF7A8-8160-44CC-BD66-0195FDEA4C8D}"/>
    <hyperlink ref="A34" location="'R1103'!A1" display="R1103" xr:uid="{D8972B5E-3084-4DCC-9E96-89BE2D75CE76}"/>
    <hyperlink ref="A35" location="'R1104'!A1" display="R1104" xr:uid="{DF754D9E-6FCF-449F-AF1C-1B9EDA2BB864}"/>
    <hyperlink ref="A36" location="'R1105'!A1" display="R1105" xr:uid="{497FE1DA-33DD-4092-92DC-D97222E5659F}"/>
    <hyperlink ref="A37" location="'R1106'!A1" display="R1106" xr:uid="{61F4FE85-6E86-46E0-9A80-CBE7ED170856}"/>
    <hyperlink ref="A38" location="'R1201'!A1" display="R1201" xr:uid="{576CEB78-ED18-490A-B9AF-8BE2B460A3CA}"/>
    <hyperlink ref="A39" location="'R1202'!A1" display="R1202" xr:uid="{FC214095-88D2-46A4-9274-E758EC7EBBB0}"/>
    <hyperlink ref="A40" location="'R1203'!A1" display="R1203" xr:uid="{C13C1241-75E4-44B9-9EBC-82C2702FE716}"/>
    <hyperlink ref="A41" location="'R1204'!A1" display="R1204" xr:uid="{D0C187FA-AA0F-4600-9678-C7D84CEF29E3}"/>
    <hyperlink ref="A42" location="'R1205'!A1" display="R1205" xr:uid="{548D1EFF-987C-4911-890E-D1169D7B36DD}"/>
    <hyperlink ref="A43" location="'R1251'!A1" display="R1251" xr:uid="{07D2CC74-C31F-4F68-8F99-FA5E1AB169AA}"/>
    <hyperlink ref="A44" location="'R1252'!A1" display="R1252" xr:uid="{D689A2FE-9BE6-46FE-8534-77B04BDD530B}"/>
    <hyperlink ref="A45" location="'R1253'!A1" display="R1253" xr:uid="{C1FF472A-043D-404F-B357-3A60CE66B95E}"/>
    <hyperlink ref="A46" location="'R1254'!A1" display="R1254" xr:uid="{620745A5-8A5A-47DE-B3D7-6947F0C7087B}"/>
    <hyperlink ref="A47" location="'R1303'!A1" display="R1303" xr:uid="{66B1F55D-AD6E-4D30-9DDE-BD3F0874F97D}"/>
    <hyperlink ref="A48" location="'R1304'!A1" display="R1304" xr:uid="{341D759A-CB03-4204-B64B-A549B6BFC042}"/>
    <hyperlink ref="A49" location="'R1501'!A1" display="R1501" xr:uid="{4D9220E7-EE3C-4422-8FEC-6B9F17DC0231}"/>
    <hyperlink ref="A50" location="'R1502'!A1" display="R1502" xr:uid="{F0D9347B-B6E0-4448-9050-3B284C334311}"/>
    <hyperlink ref="A51" location="'R1503'!A1" display="R1503" xr:uid="{2587956E-2175-47BB-BA13-EE6889D4E8D7}"/>
    <hyperlink ref="A52" location="'R1601'!A1" display="R1601" xr:uid="{EA9BA24A-3AF3-45F4-B18D-D251831082DE}"/>
    <hyperlink ref="A53" location="'R1602'!A1" display="R1602" xr:uid="{79DA114F-12E6-4917-AC85-F26FEC595173}"/>
    <hyperlink ref="A54" location="'R1603'!A1" display="R1603" xr:uid="{9661A0B8-E10B-4F83-83FC-755BB1FE35F7}"/>
    <hyperlink ref="A55" location="'R1701'!A1" display="R1701" xr:uid="{8CBB8616-12D7-496C-A119-3321D2A1C3AB}"/>
    <hyperlink ref="A56" location="'R1702'!A1" display="R1702" xr:uid="{482517BF-986C-4E3C-9286-1E245F219C8D}"/>
    <hyperlink ref="A57" location="'R1703'!A1" display="R1703" xr:uid="{140CEFB4-1B28-40D2-84CC-0CF68E5BC5AD}"/>
    <hyperlink ref="A58" location="'R1704'!A1" display="R1704" xr:uid="{B98C6EB4-58D7-43A5-BB72-5B57EC2D877C}"/>
    <hyperlink ref="A59" location="'R1810'!A1" display="R1810" xr:uid="{DA2D6480-84DC-4C34-867D-1EEA37366E52}"/>
    <hyperlink ref="A60" location="'R1811'!A1" display="R1811" xr:uid="{7BBCCB11-D964-41E2-8C3A-38AD817E93E5}"/>
    <hyperlink ref="A61" location="'R1901'!A1" display="R1901" xr:uid="{ECCE30B7-5894-4118-B473-56F06EDDE9D8}"/>
    <hyperlink ref="A62" location="'R1902'!A1" display="R1902" xr:uid="{41F6693A-2F63-45C0-9BA7-DCFF4BDFC7A7}"/>
    <hyperlink ref="A63" location="'R1903'!A1" display="R1903" xr:uid="{8CF3D5D3-31D8-48A5-A6BF-1750A29C5B34}"/>
    <hyperlink ref="A64" location="'R1904'!A1" display="R1904" xr:uid="{E28028B1-9211-4142-82F7-AD025D66EB38}"/>
    <hyperlink ref="A65" location="'R2001'!A1" display="R2001" xr:uid="{7FFE9300-F339-476A-B855-257D42AEAE42}"/>
    <hyperlink ref="A66" location="'R2002'!A1" display="R2002" xr:uid="{63EC8FFF-D09A-4E25-9EAA-E9C21C10B518}"/>
    <hyperlink ref="A67" location="'R2101'!A1" display="R2101" xr:uid="{76D2BE98-B1F1-4E94-B14C-DE2771050B93}"/>
    <hyperlink ref="A68" location="'R2201'!A1" display="R2201" xr:uid="{9D3D0720-60A4-4288-ADC3-DBA253BAAACD}"/>
    <hyperlink ref="A69" location="'R2301'!A1" display="R2301" xr:uid="{77B64C94-0577-4DF8-820A-F7FE25B72127}"/>
    <hyperlink ref="A70" location="'R2302'!A1" display="R2302" xr:uid="{5677C393-1F79-4468-A59B-8CE3406EA608}"/>
    <hyperlink ref="A71" location="'R2303'!A1" display="R2303" xr:uid="{37FD111F-7EFA-41D0-9F13-1E79609E32AA}"/>
    <hyperlink ref="A72" location="'R2304'!A1" display="R2304" xr:uid="{E7565C97-506B-4CD4-8923-88E62B8C2FDB}"/>
    <hyperlink ref="A73" location="'R2401'!A1" display="R2401" xr:uid="{7C909C12-6C3F-4AE9-AC7E-9DB68E8DDB8E}"/>
    <hyperlink ref="A74" location="'R2403'!A1" display="R2403" xr:uid="{A2D20C62-2941-44B7-883A-526AE569D536}"/>
    <hyperlink ref="A75" location="'R2404'!A1" display="R2404" xr:uid="{7EDBD3BA-82F4-4772-850D-930396BF7AAA}"/>
    <hyperlink ref="A76" location="'R2405'!A1" display="R2405" xr:uid="{DBE37213-8945-43D4-934F-5EEE97E8365D}"/>
    <hyperlink ref="A77" location="'R2406'!A1" display="R2406" xr:uid="{180AA45E-A9C1-405C-BD17-B366221CF811}"/>
    <hyperlink ref="A78" location="'R2407'!A1" display="R2407" xr:uid="{F1ABD1C5-62F4-48E5-8678-1855BA85187A}"/>
    <hyperlink ref="A79" location="'R2408'!A1" display="R2408" xr:uid="{0E35B1CB-9D2B-46D4-B7B2-D4B7CEC43470}"/>
    <hyperlink ref="A80" location="'R2501'!A1" display="R2501" xr:uid="{E23BBA57-890F-43C7-A814-9094CA817312}"/>
    <hyperlink ref="A81" location="'R2502'!A1" display="R2502" xr:uid="{B73383F5-69BC-43DA-B088-658153B2D33F}"/>
    <hyperlink ref="A82" location="'R2503'!A1" display="R2503" xr:uid="{5E840795-C5A1-40BD-B36F-95FFD2E3B552}"/>
    <hyperlink ref="A83" location="'R2504'!A1" display="R2504" xr:uid="{F514C348-F010-4DF8-BDB7-17C5C8C03671}"/>
    <hyperlink ref="A84" location="'R2505'!A1" display="R2505" xr:uid="{D03D17FC-401A-4143-B065-D7E4A0128E1E}"/>
    <hyperlink ref="A85" location="'R2506'!A1" display="R2506" xr:uid="{4D16BC8D-A395-471A-9549-A65A4679C2D4}"/>
    <hyperlink ref="A86" location="'R2507'!A1" display="R2507" xr:uid="{61950624-F61C-440C-9693-01E774136877}"/>
    <hyperlink ref="A87" location="'R2509'!A1" display="R2509" xr:uid="{C1933300-5A04-430D-B81F-92138C182482}"/>
    <hyperlink ref="A88" location="'R2510'!A1" display="R2510" xr:uid="{1B889BF4-673B-4E27-945C-B75276ED083E}"/>
    <hyperlink ref="A89" location="'R2511'!A1" display="R2511" xr:uid="{8F79ACFC-0F7C-4F27-8AC0-9626789DC37C}"/>
    <hyperlink ref="A90" location="'R2512'!A1" display="R2512" xr:uid="{626D5FA7-12BE-46F2-8C6B-E279AC546279}"/>
    <hyperlink ref="A91" location="'R2513'!A1" display="R2513" xr:uid="{DDC38FBD-7D40-4101-BEE3-11DD6DBC8059}"/>
    <hyperlink ref="A92" location="'R2514'!A1" display="R2514" xr:uid="{4A0BE80E-994B-421E-B66E-27600CE394B5}"/>
    <hyperlink ref="A93" location="'R2515'!A1" display="R2515" xr:uid="{C3E193EE-AF77-4890-93DD-7CD8AFD6F0CD}"/>
    <hyperlink ref="A94" location="'R2701'!A1" display="R2701" xr:uid="{B1B7C796-F6E1-4E69-AF9A-FE7C9EA76871}"/>
    <hyperlink ref="A95" location="'R2702'!A1" display="R2702" xr:uid="{7E5271C6-5AB1-4154-BA51-70F262E073A8}"/>
    <hyperlink ref="A96" location="'R2801'!A1" display="R2801" xr:uid="{56EDA306-E874-4953-9756-B8316A85B233}"/>
  </hyperlinks>
  <pageMargins left="0.7" right="0.7" top="0.75" bottom="0.75" header="0.3" footer="0.3"/>
  <pageSetup scale="7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900C-3919-45BA-87E3-D4F9EED03EF7}">
  <sheetPr codeName="Sheet1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128</v>
      </c>
    </row>
    <row r="2" spans="1:16" x14ac:dyDescent="0.35">
      <c r="A2" s="27" t="s">
        <v>109</v>
      </c>
      <c r="B2" t="s">
        <v>127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4.4000000000000004</v>
      </c>
      <c r="C6" t="s">
        <v>103</v>
      </c>
      <c r="H6" s="15" t="s">
        <v>102</v>
      </c>
      <c r="I6">
        <f>VLOOKUP($B$4,$B$9:$K$62,6,FALSE)</f>
        <v>4.4000000000000004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4.4000000000000004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4.4000000000000004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26.1</v>
      </c>
      <c r="D11" s="14" t="s">
        <v>84</v>
      </c>
      <c r="E11" s="9" t="str">
        <f t="shared" si="0"/>
        <v>Significantly Different</v>
      </c>
      <c r="G11">
        <f t="shared" si="1"/>
        <v>26.1</v>
      </c>
      <c r="H11">
        <f t="shared" si="2"/>
        <v>6</v>
      </c>
      <c r="I11" t="str">
        <f t="shared" si="3"/>
        <v>+/-</v>
      </c>
      <c r="J11" t="str">
        <f t="shared" si="4"/>
        <v>0.9</v>
      </c>
      <c r="K11" s="1">
        <f t="shared" si="5"/>
        <v>0.54711246200607899</v>
      </c>
      <c r="L11" s="1">
        <f t="shared" si="6"/>
        <v>-21.700000000000003</v>
      </c>
      <c r="M11" s="1">
        <f t="shared" si="7"/>
        <v>0.55047933970440222</v>
      </c>
      <c r="N11" s="1">
        <f t="shared" si="8"/>
        <v>-39.4201897053076</v>
      </c>
      <c r="O11" t="s">
        <v>68</v>
      </c>
    </row>
    <row r="12" spans="1:16" x14ac:dyDescent="0.35">
      <c r="A12" s="13">
        <v>2</v>
      </c>
      <c r="B12" s="12" t="s">
        <v>62</v>
      </c>
      <c r="C12" s="11">
        <v>11.3</v>
      </c>
      <c r="D12" s="10" t="s">
        <v>116</v>
      </c>
      <c r="E12" s="9" t="str">
        <f t="shared" si="0"/>
        <v>Significantly Different</v>
      </c>
      <c r="G12">
        <f t="shared" si="1"/>
        <v>11.3</v>
      </c>
      <c r="H12">
        <f t="shared" si="2"/>
        <v>6</v>
      </c>
      <c r="I12" t="str">
        <f t="shared" si="3"/>
        <v>+/-</v>
      </c>
      <c r="J12" t="str">
        <f t="shared" si="4"/>
        <v>0.8</v>
      </c>
      <c r="K12" s="1">
        <f t="shared" si="5"/>
        <v>0.48632218844984804</v>
      </c>
      <c r="L12" s="1">
        <f t="shared" si="6"/>
        <v>-6.9</v>
      </c>
      <c r="M12" s="1">
        <f t="shared" si="7"/>
        <v>0.49010685399991183</v>
      </c>
      <c r="N12" s="1">
        <f t="shared" si="8"/>
        <v>-14.078562549548106</v>
      </c>
      <c r="O12" t="s">
        <v>62</v>
      </c>
    </row>
    <row r="13" spans="1:16" x14ac:dyDescent="0.35">
      <c r="A13" s="13">
        <v>3</v>
      </c>
      <c r="B13" s="12" t="s">
        <v>59</v>
      </c>
      <c r="C13" s="11">
        <v>9.8000000000000007</v>
      </c>
      <c r="D13" s="10" t="s">
        <v>28</v>
      </c>
      <c r="E13" s="9" t="str">
        <f t="shared" si="0"/>
        <v>Significantly Different</v>
      </c>
      <c r="G13">
        <f t="shared" si="1"/>
        <v>9.8000000000000007</v>
      </c>
      <c r="H13">
        <f t="shared" si="2"/>
        <v>6</v>
      </c>
      <c r="I13" t="str">
        <f t="shared" si="3"/>
        <v>+/-</v>
      </c>
      <c r="J13" t="str">
        <f t="shared" si="4"/>
        <v>0.3</v>
      </c>
      <c r="K13" s="1">
        <f t="shared" si="5"/>
        <v>0.18237082066869301</v>
      </c>
      <c r="L13" s="1">
        <f t="shared" si="6"/>
        <v>-5.4</v>
      </c>
      <c r="M13" s="1">
        <f t="shared" si="7"/>
        <v>0.19223572402239389</v>
      </c>
      <c r="N13" s="1">
        <f t="shared" si="8"/>
        <v>-28.090512455275714</v>
      </c>
      <c r="O13" t="s">
        <v>58</v>
      </c>
    </row>
    <row r="14" spans="1:16" x14ac:dyDescent="0.35">
      <c r="A14" s="13">
        <v>4</v>
      </c>
      <c r="B14" s="12" t="s">
        <v>35</v>
      </c>
      <c r="C14" s="11">
        <v>6.9</v>
      </c>
      <c r="D14" s="10" t="s">
        <v>39</v>
      </c>
      <c r="E14" s="9" t="str">
        <f t="shared" si="0"/>
        <v>Significantly Different</v>
      </c>
      <c r="G14">
        <f t="shared" si="1"/>
        <v>6.9</v>
      </c>
      <c r="H14">
        <f t="shared" si="2"/>
        <v>6</v>
      </c>
      <c r="I14" t="str">
        <f t="shared" si="3"/>
        <v>+/-</v>
      </c>
      <c r="J14" t="str">
        <f t="shared" si="4"/>
        <v>0.2</v>
      </c>
      <c r="K14" s="1">
        <f t="shared" si="5"/>
        <v>0.12158054711246201</v>
      </c>
      <c r="L14" s="1">
        <f t="shared" si="6"/>
        <v>-2.5</v>
      </c>
      <c r="M14" s="1">
        <f t="shared" si="7"/>
        <v>0.1359311840425404</v>
      </c>
      <c r="N14" s="1">
        <f t="shared" si="8"/>
        <v>-18.39165911493577</v>
      </c>
      <c r="O14" t="s">
        <v>73</v>
      </c>
    </row>
    <row r="15" spans="1:16" x14ac:dyDescent="0.35">
      <c r="A15" s="13">
        <v>5</v>
      </c>
      <c r="B15" s="12" t="s">
        <v>45</v>
      </c>
      <c r="C15" s="11">
        <v>6.5</v>
      </c>
      <c r="D15" s="10" t="s">
        <v>44</v>
      </c>
      <c r="E15" s="9" t="str">
        <f t="shared" si="0"/>
        <v>Significantly Different</v>
      </c>
      <c r="G15">
        <f t="shared" si="1"/>
        <v>6.5</v>
      </c>
      <c r="H15">
        <f t="shared" si="2"/>
        <v>6</v>
      </c>
      <c r="I15" t="str">
        <f t="shared" si="3"/>
        <v>+/-</v>
      </c>
      <c r="J15" t="str">
        <f t="shared" si="4"/>
        <v>0.4</v>
      </c>
      <c r="K15" s="1">
        <f t="shared" si="5"/>
        <v>0.24316109422492402</v>
      </c>
      <c r="L15" s="1">
        <f t="shared" si="6"/>
        <v>-2.0999999999999996</v>
      </c>
      <c r="M15" s="1">
        <f t="shared" si="7"/>
        <v>0.25064471888253259</v>
      </c>
      <c r="N15" s="1">
        <f t="shared" si="8"/>
        <v>-8.3783931668801195</v>
      </c>
      <c r="O15" t="s">
        <v>34</v>
      </c>
    </row>
    <row r="16" spans="1:16" x14ac:dyDescent="0.35">
      <c r="A16" s="13">
        <v>6</v>
      </c>
      <c r="B16" s="12" t="s">
        <v>57</v>
      </c>
      <c r="C16" s="11">
        <v>6</v>
      </c>
      <c r="D16" s="10" t="s">
        <v>39</v>
      </c>
      <c r="E16" s="9" t="str">
        <f t="shared" si="0"/>
        <v>Significantly Different</v>
      </c>
      <c r="G16">
        <f t="shared" si="1"/>
        <v>6</v>
      </c>
      <c r="H16">
        <f t="shared" si="2"/>
        <v>6</v>
      </c>
      <c r="I16" t="str">
        <f t="shared" si="3"/>
        <v>+/-</v>
      </c>
      <c r="J16" t="str">
        <f t="shared" si="4"/>
        <v>0.2</v>
      </c>
      <c r="K16" s="1">
        <f t="shared" si="5"/>
        <v>0.12158054711246201</v>
      </c>
      <c r="L16" s="1">
        <f t="shared" si="6"/>
        <v>-1.5999999999999996</v>
      </c>
      <c r="M16" s="1">
        <f t="shared" si="7"/>
        <v>0.1359311840425404</v>
      </c>
      <c r="N16" s="1">
        <f t="shared" si="8"/>
        <v>-11.770661833558892</v>
      </c>
      <c r="O16" t="s">
        <v>75</v>
      </c>
    </row>
    <row r="17" spans="1:15" x14ac:dyDescent="0.35">
      <c r="A17" s="13">
        <v>7</v>
      </c>
      <c r="B17" s="12" t="s">
        <v>34</v>
      </c>
      <c r="C17" s="11">
        <v>5.3</v>
      </c>
      <c r="D17" s="10" t="s">
        <v>33</v>
      </c>
      <c r="E17" s="9" t="str">
        <f t="shared" si="0"/>
        <v>Significantly Different</v>
      </c>
      <c r="G17">
        <f t="shared" si="1"/>
        <v>5.3</v>
      </c>
      <c r="H17">
        <f t="shared" si="2"/>
        <v>6</v>
      </c>
      <c r="I17" t="str">
        <f t="shared" si="3"/>
        <v>+/-</v>
      </c>
      <c r="J17" t="str">
        <f t="shared" si="4"/>
        <v>0.1</v>
      </c>
      <c r="K17" s="1">
        <f t="shared" si="5"/>
        <v>6.0790273556231005E-2</v>
      </c>
      <c r="L17" s="1">
        <f t="shared" si="6"/>
        <v>-0.89999999999999947</v>
      </c>
      <c r="M17" s="1">
        <f t="shared" si="7"/>
        <v>8.5970429323592404E-2</v>
      </c>
      <c r="N17" s="1">
        <f t="shared" si="8"/>
        <v>-10.468715895466829</v>
      </c>
      <c r="O17" t="s">
        <v>66</v>
      </c>
    </row>
    <row r="18" spans="1:15" x14ac:dyDescent="0.35">
      <c r="A18" s="13">
        <v>8</v>
      </c>
      <c r="B18" s="12" t="s">
        <v>58</v>
      </c>
      <c r="C18" s="11">
        <v>5.2</v>
      </c>
      <c r="D18" s="10" t="s">
        <v>39</v>
      </c>
      <c r="E18" s="9" t="str">
        <f t="shared" si="0"/>
        <v>Significantly Different</v>
      </c>
      <c r="G18">
        <f t="shared" si="1"/>
        <v>5.2</v>
      </c>
      <c r="H18">
        <f t="shared" si="2"/>
        <v>6</v>
      </c>
      <c r="I18" t="str">
        <f t="shared" si="3"/>
        <v>+/-</v>
      </c>
      <c r="J18" t="str">
        <f t="shared" si="4"/>
        <v>0.2</v>
      </c>
      <c r="K18" s="1">
        <f t="shared" si="5"/>
        <v>0.12158054711246201</v>
      </c>
      <c r="L18" s="1">
        <f t="shared" si="6"/>
        <v>-0.79999999999999982</v>
      </c>
      <c r="M18" s="1">
        <f t="shared" si="7"/>
        <v>0.1359311840425404</v>
      </c>
      <c r="N18" s="1">
        <f t="shared" si="8"/>
        <v>-5.8853309167794459</v>
      </c>
      <c r="O18" t="s">
        <v>60</v>
      </c>
    </row>
    <row r="19" spans="1:15" x14ac:dyDescent="0.35">
      <c r="A19" s="13">
        <v>9</v>
      </c>
      <c r="B19" s="12" t="s">
        <v>38</v>
      </c>
      <c r="C19" s="11">
        <v>5.0999999999999996</v>
      </c>
      <c r="D19" s="10" t="s">
        <v>39</v>
      </c>
      <c r="E19" s="9" t="str">
        <f t="shared" si="0"/>
        <v>Significantly Different</v>
      </c>
      <c r="G19">
        <f t="shared" si="1"/>
        <v>5.0999999999999996</v>
      </c>
      <c r="H19">
        <f t="shared" si="2"/>
        <v>6</v>
      </c>
      <c r="I19" t="str">
        <f t="shared" si="3"/>
        <v>+/-</v>
      </c>
      <c r="J19" t="str">
        <f t="shared" si="4"/>
        <v>0.2</v>
      </c>
      <c r="K19" s="1">
        <f t="shared" si="5"/>
        <v>0.12158054711246201</v>
      </c>
      <c r="L19" s="1">
        <f t="shared" si="6"/>
        <v>-0.69999999999999929</v>
      </c>
      <c r="M19" s="1">
        <f t="shared" si="7"/>
        <v>0.1359311840425404</v>
      </c>
      <c r="N19" s="1">
        <f t="shared" si="8"/>
        <v>-5.1496645521820108</v>
      </c>
      <c r="O19" t="s">
        <v>31</v>
      </c>
    </row>
    <row r="20" spans="1:15" x14ac:dyDescent="0.35">
      <c r="A20" s="13">
        <v>10</v>
      </c>
      <c r="B20" s="12" t="s">
        <v>75</v>
      </c>
      <c r="C20" s="11">
        <v>4.9000000000000004</v>
      </c>
      <c r="D20" s="14" t="s">
        <v>39</v>
      </c>
      <c r="E20" s="9" t="str">
        <f t="shared" si="0"/>
        <v>Significantly Different</v>
      </c>
      <c r="G20">
        <f t="shared" si="1"/>
        <v>4.9000000000000004</v>
      </c>
      <c r="H20">
        <f t="shared" si="2"/>
        <v>6</v>
      </c>
      <c r="I20" t="str">
        <f t="shared" si="3"/>
        <v>+/-</v>
      </c>
      <c r="J20" t="str">
        <f t="shared" si="4"/>
        <v>0.2</v>
      </c>
      <c r="K20" s="1">
        <f t="shared" si="5"/>
        <v>0.12158054711246201</v>
      </c>
      <c r="L20" s="1">
        <f t="shared" si="6"/>
        <v>-0.5</v>
      </c>
      <c r="M20" s="1">
        <f t="shared" si="7"/>
        <v>0.1359311840425404</v>
      </c>
      <c r="N20" s="1">
        <f t="shared" si="8"/>
        <v>-3.6783318229871544</v>
      </c>
      <c r="O20" t="s">
        <v>50</v>
      </c>
    </row>
    <row r="21" spans="1:15" x14ac:dyDescent="0.35">
      <c r="A21" s="13">
        <v>11</v>
      </c>
      <c r="B21" s="12" t="s">
        <v>78</v>
      </c>
      <c r="C21" s="11">
        <v>4.8</v>
      </c>
      <c r="D21" s="10" t="s">
        <v>28</v>
      </c>
      <c r="E21" s="9" t="str">
        <f t="shared" si="0"/>
        <v>Significantly Different</v>
      </c>
      <c r="G21">
        <f t="shared" si="1"/>
        <v>4.8</v>
      </c>
      <c r="H21">
        <f t="shared" si="2"/>
        <v>6</v>
      </c>
      <c r="I21" t="str">
        <f t="shared" si="3"/>
        <v>+/-</v>
      </c>
      <c r="J21" t="str">
        <f t="shared" si="4"/>
        <v>0.3</v>
      </c>
      <c r="K21" s="1">
        <f t="shared" si="5"/>
        <v>0.18237082066869301</v>
      </c>
      <c r="L21" s="1">
        <f t="shared" si="6"/>
        <v>-0.39999999999999947</v>
      </c>
      <c r="M21" s="1">
        <f t="shared" si="7"/>
        <v>0.19223572402239389</v>
      </c>
      <c r="N21" s="1">
        <f t="shared" si="8"/>
        <v>-2.0807787003907907</v>
      </c>
      <c r="O21" t="s">
        <v>46</v>
      </c>
    </row>
    <row r="22" spans="1:15" x14ac:dyDescent="0.35">
      <c r="A22" s="13">
        <v>12</v>
      </c>
      <c r="B22" s="12" t="s">
        <v>40</v>
      </c>
      <c r="C22" s="11">
        <v>4.5999999999999996</v>
      </c>
      <c r="D22" s="10" t="s">
        <v>39</v>
      </c>
      <c r="E22" s="9" t="str">
        <f t="shared" si="0"/>
        <v>Not Significantly Different</v>
      </c>
      <c r="G22">
        <f t="shared" si="1"/>
        <v>4.5999999999999996</v>
      </c>
      <c r="H22">
        <f t="shared" si="2"/>
        <v>6</v>
      </c>
      <c r="I22" t="str">
        <f t="shared" si="3"/>
        <v>+/-</v>
      </c>
      <c r="J22" t="str">
        <f t="shared" si="4"/>
        <v>0.2</v>
      </c>
      <c r="K22" s="1">
        <f t="shared" si="5"/>
        <v>0.12158054711246201</v>
      </c>
      <c r="L22" s="1">
        <f t="shared" si="6"/>
        <v>-0.19999999999999929</v>
      </c>
      <c r="M22" s="1">
        <f t="shared" si="7"/>
        <v>0.1359311840425404</v>
      </c>
      <c r="N22" s="1">
        <f t="shared" si="8"/>
        <v>-1.4713327291948566</v>
      </c>
      <c r="O22" t="s">
        <v>29</v>
      </c>
    </row>
    <row r="23" spans="1:15" x14ac:dyDescent="0.35">
      <c r="A23" s="13">
        <v>13</v>
      </c>
      <c r="B23" s="12" t="s">
        <v>66</v>
      </c>
      <c r="C23" s="11">
        <v>4.5</v>
      </c>
      <c r="D23" s="10" t="s">
        <v>28</v>
      </c>
      <c r="E23" s="9" t="str">
        <f t="shared" si="0"/>
        <v>Not Significantly Different</v>
      </c>
      <c r="G23">
        <f t="shared" si="1"/>
        <v>4.5</v>
      </c>
      <c r="H23">
        <f t="shared" si="2"/>
        <v>6</v>
      </c>
      <c r="I23" t="str">
        <f t="shared" si="3"/>
        <v>+/-</v>
      </c>
      <c r="J23" t="str">
        <f t="shared" si="4"/>
        <v>0.3</v>
      </c>
      <c r="K23" s="1">
        <f t="shared" si="5"/>
        <v>0.18237082066869301</v>
      </c>
      <c r="L23" s="1">
        <f t="shared" si="6"/>
        <v>-9.9999999999999645E-2</v>
      </c>
      <c r="M23" s="1">
        <f t="shared" si="7"/>
        <v>0.19223572402239389</v>
      </c>
      <c r="N23" s="1">
        <f t="shared" si="8"/>
        <v>-0.52019467509769657</v>
      </c>
      <c r="O23" t="s">
        <v>82</v>
      </c>
    </row>
    <row r="24" spans="1:15" x14ac:dyDescent="0.35">
      <c r="A24" s="13">
        <v>13</v>
      </c>
      <c r="B24" s="12" t="s">
        <v>70</v>
      </c>
      <c r="C24" s="11">
        <v>4.5</v>
      </c>
      <c r="D24" s="10" t="s">
        <v>28</v>
      </c>
      <c r="E24" s="9" t="str">
        <f t="shared" si="0"/>
        <v>Not Significantly Different</v>
      </c>
      <c r="G24">
        <f t="shared" si="1"/>
        <v>4.5</v>
      </c>
      <c r="H24">
        <f t="shared" si="2"/>
        <v>6</v>
      </c>
      <c r="I24" t="str">
        <f t="shared" si="3"/>
        <v>+/-</v>
      </c>
      <c r="J24" t="str">
        <f t="shared" si="4"/>
        <v>0.3</v>
      </c>
      <c r="K24" s="1">
        <f t="shared" si="5"/>
        <v>0.18237082066869301</v>
      </c>
      <c r="L24" s="1">
        <f t="shared" si="6"/>
        <v>-9.9999999999999645E-2</v>
      </c>
      <c r="M24" s="1">
        <f t="shared" si="7"/>
        <v>0.19223572402239389</v>
      </c>
      <c r="N24" s="1">
        <f t="shared" si="8"/>
        <v>-0.52019467509769657</v>
      </c>
      <c r="O24" t="s">
        <v>65</v>
      </c>
    </row>
    <row r="25" spans="1:15" x14ac:dyDescent="0.35">
      <c r="A25" s="13">
        <v>15</v>
      </c>
      <c r="B25" s="12" t="s">
        <v>60</v>
      </c>
      <c r="C25" s="11">
        <v>4.4000000000000004</v>
      </c>
      <c r="D25" s="10" t="s">
        <v>26</v>
      </c>
      <c r="E25" s="9" t="str">
        <f t="shared" si="0"/>
        <v>Not Significantly Different</v>
      </c>
      <c r="G25">
        <f t="shared" si="1"/>
        <v>4.4000000000000004</v>
      </c>
      <c r="H25">
        <f t="shared" si="2"/>
        <v>6</v>
      </c>
      <c r="I25" t="str">
        <f t="shared" si="3"/>
        <v>+/-</v>
      </c>
      <c r="J25" t="str">
        <f t="shared" si="4"/>
        <v>0.6</v>
      </c>
      <c r="K25" s="1">
        <f t="shared" si="5"/>
        <v>0.36474164133738601</v>
      </c>
      <c r="L25" s="1">
        <f t="shared" si="6"/>
        <v>0</v>
      </c>
      <c r="M25" s="1">
        <f t="shared" si="7"/>
        <v>0.36977279819442066</v>
      </c>
      <c r="N25" s="1">
        <f t="shared" si="8"/>
        <v>0</v>
      </c>
      <c r="O25" t="s">
        <v>81</v>
      </c>
    </row>
    <row r="26" spans="1:15" x14ac:dyDescent="0.35">
      <c r="A26" s="13">
        <v>15</v>
      </c>
      <c r="B26" s="12" t="s">
        <v>31</v>
      </c>
      <c r="C26" s="11">
        <v>4.4000000000000004</v>
      </c>
      <c r="D26" s="10" t="s">
        <v>26</v>
      </c>
      <c r="E26" s="9" t="str">
        <f t="shared" si="0"/>
        <v>Not Significantly Different</v>
      </c>
      <c r="G26">
        <f t="shared" si="1"/>
        <v>4.4000000000000004</v>
      </c>
      <c r="H26">
        <f t="shared" si="2"/>
        <v>6</v>
      </c>
      <c r="I26" t="str">
        <f t="shared" si="3"/>
        <v>+/-</v>
      </c>
      <c r="J26" t="str">
        <f t="shared" si="4"/>
        <v>0.6</v>
      </c>
      <c r="K26" s="1">
        <f t="shared" si="5"/>
        <v>0.36474164133738601</v>
      </c>
      <c r="L26" s="1">
        <f t="shared" si="6"/>
        <v>0</v>
      </c>
      <c r="M26" s="1">
        <f t="shared" si="7"/>
        <v>0.36977279819442066</v>
      </c>
      <c r="N26" s="1">
        <f t="shared" si="8"/>
        <v>0</v>
      </c>
      <c r="O26" t="s">
        <v>80</v>
      </c>
    </row>
    <row r="27" spans="1:15" x14ac:dyDescent="0.35">
      <c r="A27" s="13">
        <v>15</v>
      </c>
      <c r="B27" s="12" t="s">
        <v>79</v>
      </c>
      <c r="C27" s="11">
        <v>4.4000000000000004</v>
      </c>
      <c r="D27" s="10" t="s">
        <v>39</v>
      </c>
      <c r="E27" s="9" t="str">
        <f t="shared" si="0"/>
        <v>Not Significantly Different</v>
      </c>
      <c r="G27">
        <f t="shared" si="1"/>
        <v>4.4000000000000004</v>
      </c>
      <c r="H27">
        <f t="shared" si="2"/>
        <v>6</v>
      </c>
      <c r="I27" t="str">
        <f t="shared" si="3"/>
        <v>+/-</v>
      </c>
      <c r="J27" t="str">
        <f t="shared" si="4"/>
        <v>0.2</v>
      </c>
      <c r="K27" s="1">
        <f t="shared" si="5"/>
        <v>0.12158054711246201</v>
      </c>
      <c r="L27" s="1">
        <f t="shared" si="6"/>
        <v>0</v>
      </c>
      <c r="M27" s="1">
        <f t="shared" si="7"/>
        <v>0.1359311840425404</v>
      </c>
      <c r="N27" s="1">
        <f t="shared" si="8"/>
        <v>0</v>
      </c>
      <c r="O27" t="s">
        <v>78</v>
      </c>
    </row>
    <row r="28" spans="1:15" x14ac:dyDescent="0.35">
      <c r="A28" s="13">
        <v>15</v>
      </c>
      <c r="B28" s="12" t="s">
        <v>72</v>
      </c>
      <c r="C28" s="11">
        <v>4.4000000000000004</v>
      </c>
      <c r="D28" s="10" t="s">
        <v>39</v>
      </c>
      <c r="E28" s="9" t="str">
        <f t="shared" si="0"/>
        <v>Not Significantly Different</v>
      </c>
      <c r="G28">
        <f t="shared" si="1"/>
        <v>4.4000000000000004</v>
      </c>
      <c r="H28">
        <f t="shared" si="2"/>
        <v>6</v>
      </c>
      <c r="I28" t="str">
        <f t="shared" si="3"/>
        <v>+/-</v>
      </c>
      <c r="J28" t="str">
        <f t="shared" si="4"/>
        <v>0.2</v>
      </c>
      <c r="K28" s="1">
        <f t="shared" si="5"/>
        <v>0.12158054711246201</v>
      </c>
      <c r="L28" s="1">
        <f t="shared" si="6"/>
        <v>0</v>
      </c>
      <c r="M28" s="1">
        <f t="shared" si="7"/>
        <v>0.1359311840425404</v>
      </c>
      <c r="N28" s="1">
        <f t="shared" si="8"/>
        <v>0</v>
      </c>
      <c r="O28" t="s">
        <v>79</v>
      </c>
    </row>
    <row r="29" spans="1:15" x14ac:dyDescent="0.35">
      <c r="A29" s="13">
        <v>15</v>
      </c>
      <c r="B29" s="12" t="s">
        <v>64</v>
      </c>
      <c r="C29" s="11">
        <v>4.4000000000000004</v>
      </c>
      <c r="D29" s="10" t="s">
        <v>39</v>
      </c>
      <c r="E29" s="9" t="str">
        <f t="shared" si="0"/>
        <v>Not Significantly Different</v>
      </c>
      <c r="G29">
        <f t="shared" si="1"/>
        <v>4.4000000000000004</v>
      </c>
      <c r="H29">
        <f t="shared" si="2"/>
        <v>6</v>
      </c>
      <c r="I29" t="str">
        <f t="shared" si="3"/>
        <v>+/-</v>
      </c>
      <c r="J29" t="str">
        <f t="shared" si="4"/>
        <v>0.2</v>
      </c>
      <c r="K29" s="1">
        <f t="shared" si="5"/>
        <v>0.12158054711246201</v>
      </c>
      <c r="L29" s="1">
        <f t="shared" si="6"/>
        <v>0</v>
      </c>
      <c r="M29" s="1">
        <f t="shared" si="7"/>
        <v>0.1359311840425404</v>
      </c>
      <c r="N29" s="1">
        <f t="shared" si="8"/>
        <v>0</v>
      </c>
      <c r="O29" t="s">
        <v>56</v>
      </c>
    </row>
    <row r="30" spans="1:15" x14ac:dyDescent="0.35">
      <c r="A30" s="13">
        <v>15</v>
      </c>
      <c r="B30" s="12" t="s">
        <v>49</v>
      </c>
      <c r="C30" s="11">
        <v>4.4000000000000004</v>
      </c>
      <c r="D30" s="10" t="s">
        <v>83</v>
      </c>
      <c r="E30" s="9" t="str">
        <f t="shared" si="0"/>
        <v>Not Significantly Different</v>
      </c>
      <c r="G30">
        <f t="shared" si="1"/>
        <v>4.4000000000000004</v>
      </c>
      <c r="H30">
        <f t="shared" si="2"/>
        <v>6</v>
      </c>
      <c r="I30" t="str">
        <f t="shared" si="3"/>
        <v>+/-</v>
      </c>
      <c r="J30" t="str">
        <f t="shared" si="4"/>
        <v>0.5</v>
      </c>
      <c r="K30" s="1">
        <f t="shared" si="5"/>
        <v>0.303951367781155</v>
      </c>
      <c r="L30" s="1">
        <f t="shared" si="6"/>
        <v>0</v>
      </c>
      <c r="M30" s="1">
        <f t="shared" si="7"/>
        <v>0.30997079109986531</v>
      </c>
      <c r="N30" s="1">
        <f t="shared" si="8"/>
        <v>0</v>
      </c>
      <c r="O30" t="s">
        <v>77</v>
      </c>
    </row>
    <row r="31" spans="1:15" x14ac:dyDescent="0.35">
      <c r="A31" s="13">
        <v>21</v>
      </c>
      <c r="B31" s="12" t="s">
        <v>73</v>
      </c>
      <c r="C31" s="11">
        <v>4.3</v>
      </c>
      <c r="D31" s="10" t="s">
        <v>28</v>
      </c>
      <c r="E31" s="9" t="str">
        <f t="shared" si="0"/>
        <v>Not Significantly Different</v>
      </c>
      <c r="G31">
        <f t="shared" si="1"/>
        <v>4.3</v>
      </c>
      <c r="H31">
        <f t="shared" si="2"/>
        <v>6</v>
      </c>
      <c r="I31" t="str">
        <f t="shared" si="3"/>
        <v>+/-</v>
      </c>
      <c r="J31" t="str">
        <f t="shared" si="4"/>
        <v>0.3</v>
      </c>
      <c r="K31" s="1">
        <f t="shared" si="5"/>
        <v>0.18237082066869301</v>
      </c>
      <c r="L31" s="1">
        <f t="shared" si="6"/>
        <v>0.10000000000000053</v>
      </c>
      <c r="M31" s="1">
        <f t="shared" si="7"/>
        <v>0.19223572402239389</v>
      </c>
      <c r="N31" s="1">
        <f t="shared" si="8"/>
        <v>0.52019467509770112</v>
      </c>
      <c r="O31" t="s">
        <v>40</v>
      </c>
    </row>
    <row r="32" spans="1:15" x14ac:dyDescent="0.35">
      <c r="A32" s="13">
        <v>22</v>
      </c>
      <c r="B32" s="12" t="s">
        <v>46</v>
      </c>
      <c r="C32" s="11">
        <v>4.2</v>
      </c>
      <c r="D32" s="10" t="s">
        <v>39</v>
      </c>
      <c r="E32" s="9" t="str">
        <f t="shared" si="0"/>
        <v>Not Significantly Different</v>
      </c>
      <c r="G32">
        <f t="shared" si="1"/>
        <v>4.2</v>
      </c>
      <c r="H32">
        <f t="shared" si="2"/>
        <v>6</v>
      </c>
      <c r="I32" t="str">
        <f t="shared" si="3"/>
        <v>+/-</v>
      </c>
      <c r="J32" t="str">
        <f t="shared" si="4"/>
        <v>0.2</v>
      </c>
      <c r="K32" s="1">
        <f t="shared" si="5"/>
        <v>0.12158054711246201</v>
      </c>
      <c r="L32" s="1">
        <f t="shared" si="6"/>
        <v>0.20000000000000018</v>
      </c>
      <c r="M32" s="1">
        <f t="shared" si="7"/>
        <v>0.1359311840425404</v>
      </c>
      <c r="N32" s="1">
        <f t="shared" si="8"/>
        <v>1.471332729194863</v>
      </c>
      <c r="O32" t="s">
        <v>71</v>
      </c>
    </row>
    <row r="33" spans="1:15" x14ac:dyDescent="0.35">
      <c r="A33" s="13">
        <v>22</v>
      </c>
      <c r="B33" s="12" t="s">
        <v>81</v>
      </c>
      <c r="C33" s="11">
        <v>4.2</v>
      </c>
      <c r="D33" s="10" t="s">
        <v>39</v>
      </c>
      <c r="E33" s="9" t="str">
        <f t="shared" si="0"/>
        <v>Not Significantly Different</v>
      </c>
      <c r="G33">
        <f t="shared" si="1"/>
        <v>4.2</v>
      </c>
      <c r="H33">
        <f t="shared" si="2"/>
        <v>6</v>
      </c>
      <c r="I33" t="str">
        <f t="shared" si="3"/>
        <v>+/-</v>
      </c>
      <c r="J33" t="str">
        <f t="shared" si="4"/>
        <v>0.2</v>
      </c>
      <c r="K33" s="1">
        <f t="shared" si="5"/>
        <v>0.12158054711246201</v>
      </c>
      <c r="L33" s="1">
        <f t="shared" si="6"/>
        <v>0.20000000000000018</v>
      </c>
      <c r="M33" s="1">
        <f t="shared" si="7"/>
        <v>0.1359311840425404</v>
      </c>
      <c r="N33" s="1">
        <f t="shared" si="8"/>
        <v>1.471332729194863</v>
      </c>
      <c r="O33" t="s">
        <v>76</v>
      </c>
    </row>
    <row r="34" spans="1:15" x14ac:dyDescent="0.35">
      <c r="A34" s="13">
        <v>22</v>
      </c>
      <c r="B34" s="12" t="s">
        <v>69</v>
      </c>
      <c r="C34" s="11">
        <v>4.2</v>
      </c>
      <c r="D34" s="10" t="s">
        <v>44</v>
      </c>
      <c r="E34" s="9" t="str">
        <f t="shared" si="0"/>
        <v>Not Significantly Different</v>
      </c>
      <c r="G34">
        <f t="shared" si="1"/>
        <v>4.2</v>
      </c>
      <c r="H34">
        <f t="shared" si="2"/>
        <v>6</v>
      </c>
      <c r="I34" t="str">
        <f t="shared" si="3"/>
        <v>+/-</v>
      </c>
      <c r="J34" t="str">
        <f t="shared" si="4"/>
        <v>0.4</v>
      </c>
      <c r="K34" s="1">
        <f t="shared" si="5"/>
        <v>0.24316109422492402</v>
      </c>
      <c r="L34" s="1">
        <f t="shared" si="6"/>
        <v>0.20000000000000018</v>
      </c>
      <c r="M34" s="1">
        <f t="shared" si="7"/>
        <v>0.25064471888253259</v>
      </c>
      <c r="N34" s="1">
        <f t="shared" si="8"/>
        <v>0.79794220636953606</v>
      </c>
      <c r="O34" t="s">
        <v>74</v>
      </c>
    </row>
    <row r="35" spans="1:15" x14ac:dyDescent="0.35">
      <c r="A35" s="13">
        <v>22</v>
      </c>
      <c r="B35" s="12" t="s">
        <v>61</v>
      </c>
      <c r="C35" s="11">
        <v>4.2</v>
      </c>
      <c r="D35" s="10" t="s">
        <v>39</v>
      </c>
      <c r="E35" s="9" t="str">
        <f t="shared" si="0"/>
        <v>Not Significantly Different</v>
      </c>
      <c r="G35">
        <f t="shared" si="1"/>
        <v>4.2</v>
      </c>
      <c r="H35">
        <f t="shared" si="2"/>
        <v>6</v>
      </c>
      <c r="I35" t="str">
        <f t="shared" si="3"/>
        <v>+/-</v>
      </c>
      <c r="J35" t="str">
        <f t="shared" si="4"/>
        <v>0.2</v>
      </c>
      <c r="K35" s="1">
        <f t="shared" si="5"/>
        <v>0.12158054711246201</v>
      </c>
      <c r="L35" s="1">
        <f t="shared" si="6"/>
        <v>0.20000000000000018</v>
      </c>
      <c r="M35" s="1">
        <f t="shared" si="7"/>
        <v>0.1359311840425404</v>
      </c>
      <c r="N35" s="1">
        <f t="shared" si="8"/>
        <v>1.471332729194863</v>
      </c>
      <c r="O35" t="s">
        <v>54</v>
      </c>
    </row>
    <row r="36" spans="1:15" x14ac:dyDescent="0.35">
      <c r="A36" s="13">
        <v>22</v>
      </c>
      <c r="B36" s="12" t="s">
        <v>51</v>
      </c>
      <c r="C36" s="11">
        <v>4.2</v>
      </c>
      <c r="D36" s="10" t="s">
        <v>28</v>
      </c>
      <c r="E36" s="9" t="str">
        <f t="shared" si="0"/>
        <v>Not Significantly Different</v>
      </c>
      <c r="G36">
        <f t="shared" si="1"/>
        <v>4.2</v>
      </c>
      <c r="H36">
        <f t="shared" si="2"/>
        <v>6</v>
      </c>
      <c r="I36" t="str">
        <f t="shared" si="3"/>
        <v>+/-</v>
      </c>
      <c r="J36" t="str">
        <f t="shared" si="4"/>
        <v>0.3</v>
      </c>
      <c r="K36" s="1">
        <f t="shared" si="5"/>
        <v>0.18237082066869301</v>
      </c>
      <c r="L36" s="1">
        <f t="shared" si="6"/>
        <v>0.20000000000000018</v>
      </c>
      <c r="M36" s="1">
        <f t="shared" si="7"/>
        <v>0.19223572402239389</v>
      </c>
      <c r="N36" s="1">
        <f t="shared" si="8"/>
        <v>1.0403893501953976</v>
      </c>
      <c r="O36" t="s">
        <v>72</v>
      </c>
    </row>
    <row r="37" spans="1:15" x14ac:dyDescent="0.35">
      <c r="A37" s="13">
        <v>22</v>
      </c>
      <c r="B37" s="12" t="s">
        <v>43</v>
      </c>
      <c r="C37" s="11">
        <v>4.2</v>
      </c>
      <c r="D37" s="10" t="s">
        <v>39</v>
      </c>
      <c r="E37" s="9" t="str">
        <f t="shared" si="0"/>
        <v>Not Significantly Different</v>
      </c>
      <c r="G37">
        <f t="shared" si="1"/>
        <v>4.2</v>
      </c>
      <c r="H37">
        <f t="shared" si="2"/>
        <v>6</v>
      </c>
      <c r="I37" t="str">
        <f t="shared" si="3"/>
        <v>+/-</v>
      </c>
      <c r="J37" t="str">
        <f t="shared" si="4"/>
        <v>0.2</v>
      </c>
      <c r="K37" s="1">
        <f t="shared" si="5"/>
        <v>0.12158054711246201</v>
      </c>
      <c r="L37" s="1">
        <f t="shared" si="6"/>
        <v>0.20000000000000018</v>
      </c>
      <c r="M37" s="1">
        <f t="shared" si="7"/>
        <v>0.1359311840425404</v>
      </c>
      <c r="N37" s="1">
        <f t="shared" si="8"/>
        <v>1.471332729194863</v>
      </c>
      <c r="O37" t="s">
        <v>70</v>
      </c>
    </row>
    <row r="38" spans="1:15" x14ac:dyDescent="0.35">
      <c r="A38" s="13">
        <v>28</v>
      </c>
      <c r="B38" s="12" t="s">
        <v>71</v>
      </c>
      <c r="C38" s="11">
        <v>4.0999999999999996</v>
      </c>
      <c r="D38" s="10" t="s">
        <v>39</v>
      </c>
      <c r="E38" s="9" t="str">
        <f t="shared" si="0"/>
        <v>Significantly Different</v>
      </c>
      <c r="G38">
        <f t="shared" si="1"/>
        <v>4.0999999999999996</v>
      </c>
      <c r="H38">
        <f t="shared" si="2"/>
        <v>6</v>
      </c>
      <c r="I38" t="str">
        <f t="shared" si="3"/>
        <v>+/-</v>
      </c>
      <c r="J38" t="str">
        <f t="shared" si="4"/>
        <v>0.2</v>
      </c>
      <c r="K38" s="1">
        <f t="shared" si="5"/>
        <v>0.12158054711246201</v>
      </c>
      <c r="L38" s="1">
        <f t="shared" si="6"/>
        <v>0.30000000000000071</v>
      </c>
      <c r="M38" s="1">
        <f t="shared" si="7"/>
        <v>0.1359311840425404</v>
      </c>
      <c r="N38" s="1">
        <f t="shared" si="8"/>
        <v>2.2069990937922976</v>
      </c>
      <c r="O38" t="s">
        <v>69</v>
      </c>
    </row>
    <row r="39" spans="1:15" x14ac:dyDescent="0.35">
      <c r="A39" s="13">
        <v>28</v>
      </c>
      <c r="B39" s="12" t="s">
        <v>76</v>
      </c>
      <c r="C39" s="11">
        <v>4.0999999999999996</v>
      </c>
      <c r="D39" s="10" t="s">
        <v>33</v>
      </c>
      <c r="E39" s="9" t="str">
        <f t="shared" si="0"/>
        <v>Significantly Different</v>
      </c>
      <c r="G39">
        <f t="shared" si="1"/>
        <v>4.0999999999999996</v>
      </c>
      <c r="H39">
        <f t="shared" si="2"/>
        <v>6</v>
      </c>
      <c r="I39" t="str">
        <f t="shared" si="3"/>
        <v>+/-</v>
      </c>
      <c r="J39" t="str">
        <f t="shared" si="4"/>
        <v>0.1</v>
      </c>
      <c r="K39" s="1">
        <f t="shared" si="5"/>
        <v>6.0790273556231005E-2</v>
      </c>
      <c r="L39" s="1">
        <f t="shared" si="6"/>
        <v>0.30000000000000071</v>
      </c>
      <c r="M39" s="1">
        <f t="shared" si="7"/>
        <v>8.5970429323592404E-2</v>
      </c>
      <c r="N39" s="1">
        <f t="shared" si="8"/>
        <v>3.4895719651556205</v>
      </c>
      <c r="O39" t="s">
        <v>45</v>
      </c>
    </row>
    <row r="40" spans="1:15" x14ac:dyDescent="0.35">
      <c r="A40" s="13">
        <v>28</v>
      </c>
      <c r="B40" s="12" t="s">
        <v>74</v>
      </c>
      <c r="C40" s="11">
        <v>4.0999999999999996</v>
      </c>
      <c r="D40" s="10" t="s">
        <v>39</v>
      </c>
      <c r="E40" s="9" t="str">
        <f t="shared" si="0"/>
        <v>Significantly Different</v>
      </c>
      <c r="G40">
        <f t="shared" si="1"/>
        <v>4.0999999999999996</v>
      </c>
      <c r="H40">
        <f t="shared" si="2"/>
        <v>6</v>
      </c>
      <c r="I40" t="str">
        <f t="shared" si="3"/>
        <v>+/-</v>
      </c>
      <c r="J40" t="str">
        <f t="shared" si="4"/>
        <v>0.2</v>
      </c>
      <c r="K40" s="1">
        <f t="shared" si="5"/>
        <v>0.12158054711246201</v>
      </c>
      <c r="L40" s="1">
        <f t="shared" si="6"/>
        <v>0.30000000000000071</v>
      </c>
      <c r="M40" s="1">
        <f t="shared" si="7"/>
        <v>0.1359311840425404</v>
      </c>
      <c r="N40" s="1">
        <f t="shared" si="8"/>
        <v>2.2069990937922976</v>
      </c>
      <c r="O40" t="s">
        <v>67</v>
      </c>
    </row>
    <row r="41" spans="1:15" x14ac:dyDescent="0.35">
      <c r="A41" s="13">
        <v>28</v>
      </c>
      <c r="B41" s="12" t="s">
        <v>63</v>
      </c>
      <c r="C41" s="11">
        <v>4.0999999999999996</v>
      </c>
      <c r="D41" s="10" t="s">
        <v>83</v>
      </c>
      <c r="E41" s="9" t="str">
        <f t="shared" si="0"/>
        <v>Not Significantly Different</v>
      </c>
      <c r="G41">
        <f t="shared" si="1"/>
        <v>4.0999999999999996</v>
      </c>
      <c r="H41">
        <f t="shared" si="2"/>
        <v>6</v>
      </c>
      <c r="I41" t="str">
        <f t="shared" si="3"/>
        <v>+/-</v>
      </c>
      <c r="J41" t="str">
        <f t="shared" si="4"/>
        <v>0.5</v>
      </c>
      <c r="K41" s="1">
        <f t="shared" si="5"/>
        <v>0.303951367781155</v>
      </c>
      <c r="L41" s="1">
        <f t="shared" si="6"/>
        <v>0.30000000000000071</v>
      </c>
      <c r="M41" s="1">
        <f t="shared" si="7"/>
        <v>0.30997079109986531</v>
      </c>
      <c r="N41" s="1">
        <f t="shared" si="8"/>
        <v>0.96783312690694057</v>
      </c>
      <c r="O41" t="s">
        <v>48</v>
      </c>
    </row>
    <row r="42" spans="1:15" x14ac:dyDescent="0.35">
      <c r="A42" s="13">
        <v>32</v>
      </c>
      <c r="B42" s="12" t="s">
        <v>53</v>
      </c>
      <c r="C42" s="11">
        <v>4</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4</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0.40000000000000036</v>
      </c>
      <c r="M42" s="1">
        <f t="shared" ref="M42:M62" si="16">IF(AND(ISNUMBER(K42),ISNUMBER($I$7)),SQRT(K42^2+($I$7)^2),"N/A")</f>
        <v>0.36977279819442066</v>
      </c>
      <c r="N42" s="1">
        <f t="shared" ref="N42:N73" si="17">IF(AND(ISNUMBER(L42),ISNUMBER(M42),M42&lt;&gt;0),L42/M42,"NA")</f>
        <v>1.081745336469252</v>
      </c>
      <c r="O42" t="s">
        <v>37</v>
      </c>
    </row>
    <row r="43" spans="1:15" x14ac:dyDescent="0.35">
      <c r="A43" s="13">
        <v>33</v>
      </c>
      <c r="B43" s="12" t="s">
        <v>82</v>
      </c>
      <c r="C43" s="11">
        <v>3.9</v>
      </c>
      <c r="D43" s="10" t="s">
        <v>28</v>
      </c>
      <c r="E43" s="9" t="str">
        <f t="shared" si="9"/>
        <v>Significantly Different</v>
      </c>
      <c r="G43">
        <f t="shared" si="10"/>
        <v>3.9</v>
      </c>
      <c r="H43">
        <f t="shared" si="11"/>
        <v>6</v>
      </c>
      <c r="I43" t="str">
        <f t="shared" si="12"/>
        <v>+/-</v>
      </c>
      <c r="J43" t="str">
        <f t="shared" si="13"/>
        <v>0.3</v>
      </c>
      <c r="K43" s="1">
        <f t="shared" si="14"/>
        <v>0.18237082066869301</v>
      </c>
      <c r="L43" s="1">
        <f t="shared" si="15"/>
        <v>0.50000000000000044</v>
      </c>
      <c r="M43" s="1">
        <f t="shared" si="16"/>
        <v>0.19223572402239389</v>
      </c>
      <c r="N43" s="1">
        <f t="shared" si="17"/>
        <v>2.6009733754884943</v>
      </c>
      <c r="O43" t="s">
        <v>52</v>
      </c>
    </row>
    <row r="44" spans="1:15" x14ac:dyDescent="0.35">
      <c r="A44" s="13">
        <v>33</v>
      </c>
      <c r="B44" s="12" t="s">
        <v>65</v>
      </c>
      <c r="C44" s="11">
        <v>3.9</v>
      </c>
      <c r="D44" s="10" t="s">
        <v>39</v>
      </c>
      <c r="E44" s="9" t="str">
        <f t="shared" si="9"/>
        <v>Significantly Different</v>
      </c>
      <c r="G44">
        <f t="shared" si="10"/>
        <v>3.9</v>
      </c>
      <c r="H44">
        <f t="shared" si="11"/>
        <v>6</v>
      </c>
      <c r="I44" t="str">
        <f t="shared" si="12"/>
        <v>+/-</v>
      </c>
      <c r="J44" t="str">
        <f t="shared" si="13"/>
        <v>0.2</v>
      </c>
      <c r="K44" s="1">
        <f t="shared" si="14"/>
        <v>0.12158054711246201</v>
      </c>
      <c r="L44" s="1">
        <f t="shared" si="15"/>
        <v>0.50000000000000044</v>
      </c>
      <c r="M44" s="1">
        <f t="shared" si="16"/>
        <v>0.1359311840425404</v>
      </c>
      <c r="N44" s="1">
        <f t="shared" si="17"/>
        <v>3.6783318229871576</v>
      </c>
      <c r="O44" t="s">
        <v>64</v>
      </c>
    </row>
    <row r="45" spans="1:15" x14ac:dyDescent="0.35">
      <c r="A45" s="13">
        <v>33</v>
      </c>
      <c r="B45" s="12" t="s">
        <v>37</v>
      </c>
      <c r="C45" s="11">
        <v>3.9</v>
      </c>
      <c r="D45" s="10" t="s">
        <v>28</v>
      </c>
      <c r="E45" s="9" t="str">
        <f t="shared" si="9"/>
        <v>Significantly Different</v>
      </c>
      <c r="G45">
        <f t="shared" si="10"/>
        <v>3.9</v>
      </c>
      <c r="H45">
        <f t="shared" si="11"/>
        <v>6</v>
      </c>
      <c r="I45" t="str">
        <f t="shared" si="12"/>
        <v>+/-</v>
      </c>
      <c r="J45" t="str">
        <f t="shared" si="13"/>
        <v>0.3</v>
      </c>
      <c r="K45" s="1">
        <f t="shared" si="14"/>
        <v>0.18237082066869301</v>
      </c>
      <c r="L45" s="1">
        <f t="shared" si="15"/>
        <v>0.50000000000000044</v>
      </c>
      <c r="M45" s="1">
        <f t="shared" si="16"/>
        <v>0.19223572402239389</v>
      </c>
      <c r="N45" s="1">
        <f t="shared" si="17"/>
        <v>2.6009733754884943</v>
      </c>
      <c r="O45" t="s">
        <v>63</v>
      </c>
    </row>
    <row r="46" spans="1:15" x14ac:dyDescent="0.35">
      <c r="A46" s="13">
        <v>33</v>
      </c>
      <c r="B46" s="12" t="s">
        <v>47</v>
      </c>
      <c r="C46" s="11">
        <v>3.9</v>
      </c>
      <c r="D46" s="10" t="s">
        <v>39</v>
      </c>
      <c r="E46" s="9" t="str">
        <f t="shared" si="9"/>
        <v>Significantly Different</v>
      </c>
      <c r="G46">
        <f t="shared" si="10"/>
        <v>3.9</v>
      </c>
      <c r="H46">
        <f t="shared" si="11"/>
        <v>6</v>
      </c>
      <c r="I46" t="str">
        <f t="shared" si="12"/>
        <v>+/-</v>
      </c>
      <c r="J46" t="str">
        <f t="shared" si="13"/>
        <v>0.2</v>
      </c>
      <c r="K46" s="1">
        <f t="shared" si="14"/>
        <v>0.12158054711246201</v>
      </c>
      <c r="L46" s="1">
        <f t="shared" si="15"/>
        <v>0.50000000000000044</v>
      </c>
      <c r="M46" s="1">
        <f t="shared" si="16"/>
        <v>0.1359311840425404</v>
      </c>
      <c r="N46" s="1">
        <f t="shared" si="17"/>
        <v>3.6783318229871576</v>
      </c>
      <c r="O46" t="s">
        <v>61</v>
      </c>
    </row>
    <row r="47" spans="1:15" x14ac:dyDescent="0.35">
      <c r="A47" s="13">
        <v>33</v>
      </c>
      <c r="B47" s="12" t="s">
        <v>27</v>
      </c>
      <c r="C47" s="11">
        <v>3.9</v>
      </c>
      <c r="D47" s="10" t="s">
        <v>44</v>
      </c>
      <c r="E47" s="9" t="str">
        <f t="shared" si="9"/>
        <v>Significantly Different</v>
      </c>
      <c r="G47">
        <f t="shared" si="10"/>
        <v>3.9</v>
      </c>
      <c r="H47">
        <f t="shared" si="11"/>
        <v>6</v>
      </c>
      <c r="I47" t="str">
        <f t="shared" si="12"/>
        <v>+/-</v>
      </c>
      <c r="J47" t="str">
        <f t="shared" si="13"/>
        <v>0.4</v>
      </c>
      <c r="K47" s="1">
        <f t="shared" si="14"/>
        <v>0.24316109422492402</v>
      </c>
      <c r="L47" s="1">
        <f t="shared" si="15"/>
        <v>0.50000000000000044</v>
      </c>
      <c r="M47" s="1">
        <f t="shared" si="16"/>
        <v>0.25064471888253259</v>
      </c>
      <c r="N47" s="1">
        <f t="shared" si="17"/>
        <v>1.9948555159238401</v>
      </c>
      <c r="O47" t="s">
        <v>59</v>
      </c>
    </row>
    <row r="48" spans="1:15" x14ac:dyDescent="0.35">
      <c r="A48" s="13">
        <v>38</v>
      </c>
      <c r="B48" s="12" t="s">
        <v>56</v>
      </c>
      <c r="C48" s="11">
        <v>3.8</v>
      </c>
      <c r="D48" s="10" t="s">
        <v>28</v>
      </c>
      <c r="E48" s="9" t="str">
        <f t="shared" si="9"/>
        <v>Significantly Different</v>
      </c>
      <c r="G48">
        <f t="shared" si="10"/>
        <v>3.8</v>
      </c>
      <c r="H48">
        <f t="shared" si="11"/>
        <v>6</v>
      </c>
      <c r="I48" t="str">
        <f t="shared" si="12"/>
        <v>+/-</v>
      </c>
      <c r="J48" t="str">
        <f t="shared" si="13"/>
        <v>0.3</v>
      </c>
      <c r="K48" s="1">
        <f t="shared" si="14"/>
        <v>0.18237082066869301</v>
      </c>
      <c r="L48" s="1">
        <f t="shared" si="15"/>
        <v>0.60000000000000053</v>
      </c>
      <c r="M48" s="1">
        <f t="shared" si="16"/>
        <v>0.19223572402239389</v>
      </c>
      <c r="N48" s="1">
        <f t="shared" si="17"/>
        <v>3.121168050586193</v>
      </c>
      <c r="O48" t="s">
        <v>57</v>
      </c>
    </row>
    <row r="49" spans="1:15" x14ac:dyDescent="0.35">
      <c r="A49" s="13">
        <v>39</v>
      </c>
      <c r="B49" s="12" t="s">
        <v>42</v>
      </c>
      <c r="C49" s="11">
        <v>3.7</v>
      </c>
      <c r="D49" s="10" t="s">
        <v>33</v>
      </c>
      <c r="E49" s="9" t="str">
        <f t="shared" si="9"/>
        <v>Significantly Different</v>
      </c>
      <c r="G49">
        <f t="shared" si="10"/>
        <v>3.7</v>
      </c>
      <c r="H49">
        <f t="shared" si="11"/>
        <v>6</v>
      </c>
      <c r="I49" t="str">
        <f t="shared" si="12"/>
        <v>+/-</v>
      </c>
      <c r="J49" t="str">
        <f t="shared" si="13"/>
        <v>0.1</v>
      </c>
      <c r="K49" s="1">
        <f t="shared" si="14"/>
        <v>6.0790273556231005E-2</v>
      </c>
      <c r="L49" s="1">
        <f t="shared" si="15"/>
        <v>0.70000000000000018</v>
      </c>
      <c r="M49" s="1">
        <f t="shared" si="16"/>
        <v>8.5970429323592404E-2</v>
      </c>
      <c r="N49" s="1">
        <f t="shared" si="17"/>
        <v>8.1423345853630966</v>
      </c>
      <c r="O49" t="s">
        <v>55</v>
      </c>
    </row>
    <row r="50" spans="1:15" x14ac:dyDescent="0.35">
      <c r="A50" s="13">
        <v>39</v>
      </c>
      <c r="B50" s="12" t="s">
        <v>32</v>
      </c>
      <c r="C50" s="11">
        <v>3.7</v>
      </c>
      <c r="D50" s="10" t="s">
        <v>39</v>
      </c>
      <c r="E50" s="9" t="str">
        <f t="shared" si="9"/>
        <v>Significantly Different</v>
      </c>
      <c r="G50">
        <f t="shared" si="10"/>
        <v>3.7</v>
      </c>
      <c r="H50">
        <f t="shared" si="11"/>
        <v>6</v>
      </c>
      <c r="I50" t="str">
        <f t="shared" si="12"/>
        <v>+/-</v>
      </c>
      <c r="J50" t="str">
        <f t="shared" si="13"/>
        <v>0.2</v>
      </c>
      <c r="K50" s="1">
        <f t="shared" si="14"/>
        <v>0.12158054711246201</v>
      </c>
      <c r="L50" s="1">
        <f t="shared" si="15"/>
        <v>0.70000000000000018</v>
      </c>
      <c r="M50" s="1">
        <f t="shared" si="16"/>
        <v>0.1359311840425404</v>
      </c>
      <c r="N50" s="1">
        <f t="shared" si="17"/>
        <v>5.149664552182017</v>
      </c>
      <c r="O50" t="s">
        <v>53</v>
      </c>
    </row>
    <row r="51" spans="1:15" x14ac:dyDescent="0.35">
      <c r="A51" s="13">
        <v>41</v>
      </c>
      <c r="B51" s="12" t="s">
        <v>50</v>
      </c>
      <c r="C51" s="11">
        <v>3.6</v>
      </c>
      <c r="D51" s="10" t="s">
        <v>33</v>
      </c>
      <c r="E51" s="9" t="str">
        <f t="shared" si="9"/>
        <v>Significantly Different</v>
      </c>
      <c r="G51">
        <f t="shared" si="10"/>
        <v>3.6</v>
      </c>
      <c r="H51">
        <f t="shared" si="11"/>
        <v>6</v>
      </c>
      <c r="I51" t="str">
        <f t="shared" si="12"/>
        <v>+/-</v>
      </c>
      <c r="J51" t="str">
        <f t="shared" si="13"/>
        <v>0.1</v>
      </c>
      <c r="K51" s="1">
        <f t="shared" si="14"/>
        <v>6.0790273556231005E-2</v>
      </c>
      <c r="L51" s="1">
        <f t="shared" si="15"/>
        <v>0.80000000000000027</v>
      </c>
      <c r="M51" s="1">
        <f t="shared" si="16"/>
        <v>8.5970429323592404E-2</v>
      </c>
      <c r="N51" s="1">
        <f t="shared" si="17"/>
        <v>9.3055252404149691</v>
      </c>
      <c r="O51" t="s">
        <v>51</v>
      </c>
    </row>
    <row r="52" spans="1:15" x14ac:dyDescent="0.35">
      <c r="A52" s="13">
        <v>41</v>
      </c>
      <c r="B52" s="12" t="s">
        <v>55</v>
      </c>
      <c r="C52" s="11">
        <v>3.6</v>
      </c>
      <c r="D52" s="10" t="s">
        <v>39</v>
      </c>
      <c r="E52" s="9" t="str">
        <f t="shared" si="9"/>
        <v>Significantly Different</v>
      </c>
      <c r="G52">
        <f t="shared" si="10"/>
        <v>3.6</v>
      </c>
      <c r="H52">
        <f t="shared" si="11"/>
        <v>6</v>
      </c>
      <c r="I52" t="str">
        <f t="shared" si="12"/>
        <v>+/-</v>
      </c>
      <c r="J52" t="str">
        <f t="shared" si="13"/>
        <v>0.2</v>
      </c>
      <c r="K52" s="1">
        <f t="shared" si="14"/>
        <v>0.12158054711246201</v>
      </c>
      <c r="L52" s="1">
        <f t="shared" si="15"/>
        <v>0.80000000000000027</v>
      </c>
      <c r="M52" s="1">
        <f t="shared" si="16"/>
        <v>0.1359311840425404</v>
      </c>
      <c r="N52" s="1">
        <f t="shared" si="17"/>
        <v>5.8853309167794485</v>
      </c>
      <c r="O52" t="s">
        <v>49</v>
      </c>
    </row>
    <row r="53" spans="1:15" x14ac:dyDescent="0.35">
      <c r="A53" s="13">
        <v>43</v>
      </c>
      <c r="B53" s="12" t="s">
        <v>68</v>
      </c>
      <c r="C53" s="11">
        <v>3.5</v>
      </c>
      <c r="D53" s="10" t="s">
        <v>39</v>
      </c>
      <c r="E53" s="9" t="str">
        <f t="shared" si="9"/>
        <v>Significantly Different</v>
      </c>
      <c r="G53">
        <f t="shared" si="10"/>
        <v>3.5</v>
      </c>
      <c r="H53">
        <f t="shared" si="11"/>
        <v>6</v>
      </c>
      <c r="I53" t="str">
        <f t="shared" si="12"/>
        <v>+/-</v>
      </c>
      <c r="J53" t="str">
        <f t="shared" si="13"/>
        <v>0.2</v>
      </c>
      <c r="K53" s="1">
        <f t="shared" si="14"/>
        <v>0.12158054711246201</v>
      </c>
      <c r="L53" s="1">
        <f t="shared" si="15"/>
        <v>0.90000000000000036</v>
      </c>
      <c r="M53" s="1">
        <f t="shared" si="16"/>
        <v>0.1359311840425404</v>
      </c>
      <c r="N53" s="1">
        <f t="shared" si="17"/>
        <v>6.62099728137688</v>
      </c>
      <c r="O53" t="s">
        <v>47</v>
      </c>
    </row>
    <row r="54" spans="1:15" x14ac:dyDescent="0.35">
      <c r="A54" s="13">
        <v>43</v>
      </c>
      <c r="B54" s="12" t="s">
        <v>52</v>
      </c>
      <c r="C54" s="11">
        <v>3.5</v>
      </c>
      <c r="D54" s="10" t="s">
        <v>33</v>
      </c>
      <c r="E54" s="9" t="str">
        <f t="shared" si="9"/>
        <v>Significantly Different</v>
      </c>
      <c r="G54">
        <f t="shared" si="10"/>
        <v>3.5</v>
      </c>
      <c r="H54">
        <f t="shared" si="11"/>
        <v>6</v>
      </c>
      <c r="I54" t="str">
        <f t="shared" si="12"/>
        <v>+/-</v>
      </c>
      <c r="J54" t="str">
        <f t="shared" si="13"/>
        <v>0.1</v>
      </c>
      <c r="K54" s="1">
        <f t="shared" si="14"/>
        <v>6.0790273556231005E-2</v>
      </c>
      <c r="L54" s="1">
        <f t="shared" si="15"/>
        <v>0.90000000000000036</v>
      </c>
      <c r="M54" s="1">
        <f t="shared" si="16"/>
        <v>8.5970429323592404E-2</v>
      </c>
      <c r="N54" s="1">
        <f t="shared" si="17"/>
        <v>10.46871589546684</v>
      </c>
      <c r="O54" t="s">
        <v>42</v>
      </c>
    </row>
    <row r="55" spans="1:15" x14ac:dyDescent="0.35">
      <c r="A55" s="13">
        <v>45</v>
      </c>
      <c r="B55" s="12" t="s">
        <v>80</v>
      </c>
      <c r="C55" s="11">
        <v>3.4</v>
      </c>
      <c r="D55" s="10" t="s">
        <v>39</v>
      </c>
      <c r="E55" s="9" t="str">
        <f t="shared" si="9"/>
        <v>Significantly Different</v>
      </c>
      <c r="G55">
        <f t="shared" si="10"/>
        <v>3.4</v>
      </c>
      <c r="H55">
        <f t="shared" si="11"/>
        <v>6</v>
      </c>
      <c r="I55" t="str">
        <f t="shared" si="12"/>
        <v>+/-</v>
      </c>
      <c r="J55" t="str">
        <f t="shared" si="13"/>
        <v>0.2</v>
      </c>
      <c r="K55" s="1">
        <f t="shared" si="14"/>
        <v>0.12158054711246201</v>
      </c>
      <c r="L55" s="1">
        <f t="shared" si="15"/>
        <v>1.0000000000000004</v>
      </c>
      <c r="M55" s="1">
        <f t="shared" si="16"/>
        <v>0.1359311840425404</v>
      </c>
      <c r="N55" s="1">
        <f t="shared" si="17"/>
        <v>7.3566636459743115</v>
      </c>
      <c r="O55" t="s">
        <v>43</v>
      </c>
    </row>
    <row r="56" spans="1:15" x14ac:dyDescent="0.35">
      <c r="A56" s="13">
        <v>45</v>
      </c>
      <c r="B56" s="12" t="s">
        <v>30</v>
      </c>
      <c r="C56" s="11">
        <v>3.4</v>
      </c>
      <c r="D56" s="10" t="s">
        <v>39</v>
      </c>
      <c r="E56" s="9" t="str">
        <f t="shared" si="9"/>
        <v>Significantly Different</v>
      </c>
      <c r="G56">
        <f t="shared" si="10"/>
        <v>3.4</v>
      </c>
      <c r="H56">
        <f t="shared" si="11"/>
        <v>6</v>
      </c>
      <c r="I56" t="str">
        <f t="shared" si="12"/>
        <v>+/-</v>
      </c>
      <c r="J56" t="str">
        <f t="shared" si="13"/>
        <v>0.2</v>
      </c>
      <c r="K56" s="1">
        <f t="shared" si="14"/>
        <v>0.12158054711246201</v>
      </c>
      <c r="L56" s="1">
        <f t="shared" si="15"/>
        <v>1.0000000000000004</v>
      </c>
      <c r="M56" s="1">
        <f t="shared" si="16"/>
        <v>0.1359311840425404</v>
      </c>
      <c r="N56" s="1">
        <f t="shared" si="17"/>
        <v>7.3566636459743115</v>
      </c>
      <c r="O56" t="s">
        <v>41</v>
      </c>
    </row>
    <row r="57" spans="1:15" x14ac:dyDescent="0.35">
      <c r="A57" s="13">
        <v>47</v>
      </c>
      <c r="B57" s="12" t="s">
        <v>41</v>
      </c>
      <c r="C57" s="11">
        <v>3.3</v>
      </c>
      <c r="D57" s="10" t="s">
        <v>28</v>
      </c>
      <c r="E57" s="9" t="str">
        <f t="shared" si="9"/>
        <v>Significantly Different</v>
      </c>
      <c r="G57">
        <f t="shared" si="10"/>
        <v>3.3</v>
      </c>
      <c r="H57">
        <f t="shared" si="11"/>
        <v>6</v>
      </c>
      <c r="I57" t="str">
        <f t="shared" si="12"/>
        <v>+/-</v>
      </c>
      <c r="J57" t="str">
        <f t="shared" si="13"/>
        <v>0.3</v>
      </c>
      <c r="K57" s="1">
        <f t="shared" si="14"/>
        <v>0.18237082066869301</v>
      </c>
      <c r="L57" s="1">
        <f t="shared" si="15"/>
        <v>1.1000000000000005</v>
      </c>
      <c r="M57" s="1">
        <f t="shared" si="16"/>
        <v>0.19223572402239389</v>
      </c>
      <c r="N57" s="1">
        <f t="shared" si="17"/>
        <v>5.7221414260746846</v>
      </c>
      <c r="O57" t="s">
        <v>38</v>
      </c>
    </row>
    <row r="58" spans="1:15" x14ac:dyDescent="0.35">
      <c r="A58" s="13">
        <v>48</v>
      </c>
      <c r="B58" s="12" t="s">
        <v>54</v>
      </c>
      <c r="C58" s="11">
        <v>3.2</v>
      </c>
      <c r="D58" s="10" t="s">
        <v>28</v>
      </c>
      <c r="E58" s="9" t="str">
        <f t="shared" si="9"/>
        <v>Significantly Different</v>
      </c>
      <c r="G58">
        <f t="shared" si="10"/>
        <v>3.2</v>
      </c>
      <c r="H58">
        <f t="shared" si="11"/>
        <v>6</v>
      </c>
      <c r="I58" t="str">
        <f t="shared" si="12"/>
        <v>+/-</v>
      </c>
      <c r="J58" t="str">
        <f t="shared" si="13"/>
        <v>0.3</v>
      </c>
      <c r="K58" s="1">
        <f t="shared" si="14"/>
        <v>0.18237082066869301</v>
      </c>
      <c r="L58" s="1">
        <f t="shared" si="15"/>
        <v>1.2000000000000002</v>
      </c>
      <c r="M58" s="1">
        <f t="shared" si="16"/>
        <v>0.19223572402239389</v>
      </c>
      <c r="N58" s="1">
        <f t="shared" si="17"/>
        <v>6.2423361011723815</v>
      </c>
      <c r="O58" t="s">
        <v>35</v>
      </c>
    </row>
    <row r="59" spans="1:15" x14ac:dyDescent="0.35">
      <c r="A59" s="13">
        <v>48</v>
      </c>
      <c r="B59" s="12" t="s">
        <v>67</v>
      </c>
      <c r="C59" s="11">
        <v>3.2</v>
      </c>
      <c r="D59" s="10" t="s">
        <v>28</v>
      </c>
      <c r="E59" s="9" t="str">
        <f t="shared" si="9"/>
        <v>Significantly Different</v>
      </c>
      <c r="G59">
        <f t="shared" si="10"/>
        <v>3.2</v>
      </c>
      <c r="H59">
        <f t="shared" si="11"/>
        <v>6</v>
      </c>
      <c r="I59" t="str">
        <f t="shared" si="12"/>
        <v>+/-</v>
      </c>
      <c r="J59" t="str">
        <f t="shared" si="13"/>
        <v>0.3</v>
      </c>
      <c r="K59" s="1">
        <f t="shared" si="14"/>
        <v>0.18237082066869301</v>
      </c>
      <c r="L59" s="1">
        <f t="shared" si="15"/>
        <v>1.2000000000000002</v>
      </c>
      <c r="M59" s="1">
        <f t="shared" si="16"/>
        <v>0.19223572402239389</v>
      </c>
      <c r="N59" s="1">
        <f t="shared" si="17"/>
        <v>6.2423361011723815</v>
      </c>
      <c r="O59" t="s">
        <v>32</v>
      </c>
    </row>
    <row r="60" spans="1:15" x14ac:dyDescent="0.35">
      <c r="A60" s="13">
        <v>50</v>
      </c>
      <c r="B60" s="12" t="s">
        <v>48</v>
      </c>
      <c r="C60" s="11">
        <v>3.1</v>
      </c>
      <c r="D60" s="10" t="s">
        <v>39</v>
      </c>
      <c r="E60" s="9" t="str">
        <f t="shared" si="9"/>
        <v>Significantly Different</v>
      </c>
      <c r="G60">
        <f t="shared" si="10"/>
        <v>3.1</v>
      </c>
      <c r="H60">
        <f t="shared" si="11"/>
        <v>6</v>
      </c>
      <c r="I60" t="str">
        <f t="shared" si="12"/>
        <v>+/-</v>
      </c>
      <c r="J60" t="str">
        <f t="shared" si="13"/>
        <v>0.2</v>
      </c>
      <c r="K60" s="1">
        <f t="shared" si="14"/>
        <v>0.12158054711246201</v>
      </c>
      <c r="L60" s="1">
        <f t="shared" si="15"/>
        <v>1.3000000000000003</v>
      </c>
      <c r="M60" s="1">
        <f t="shared" si="16"/>
        <v>0.1359311840425404</v>
      </c>
      <c r="N60" s="1">
        <f t="shared" si="17"/>
        <v>9.5636627397666025</v>
      </c>
      <c r="O60" t="s">
        <v>30</v>
      </c>
    </row>
    <row r="61" spans="1:15" x14ac:dyDescent="0.35">
      <c r="A61" s="13">
        <v>51</v>
      </c>
      <c r="B61" s="12" t="s">
        <v>77</v>
      </c>
      <c r="C61" s="11">
        <v>2.8</v>
      </c>
      <c r="D61" s="10" t="s">
        <v>39</v>
      </c>
      <c r="E61" s="9" t="str">
        <f t="shared" si="9"/>
        <v>Significantly Different</v>
      </c>
      <c r="G61">
        <f t="shared" si="10"/>
        <v>2.8</v>
      </c>
      <c r="H61">
        <f t="shared" si="11"/>
        <v>6</v>
      </c>
      <c r="I61" t="str">
        <f t="shared" si="12"/>
        <v>+/-</v>
      </c>
      <c r="J61" t="str">
        <f t="shared" si="13"/>
        <v>0.2</v>
      </c>
      <c r="K61" s="1">
        <f t="shared" si="14"/>
        <v>0.12158054711246201</v>
      </c>
      <c r="L61" s="1">
        <f t="shared" si="15"/>
        <v>1.6000000000000005</v>
      </c>
      <c r="M61" s="1">
        <f t="shared" si="16"/>
        <v>0.1359311840425404</v>
      </c>
      <c r="N61" s="1">
        <f t="shared" si="17"/>
        <v>11.770661833558897</v>
      </c>
      <c r="O61" t="s">
        <v>27</v>
      </c>
    </row>
    <row r="62" spans="1:15" ht="15" thickBot="1" x14ac:dyDescent="0.4">
      <c r="A62" s="8"/>
      <c r="B62" s="7" t="s">
        <v>25</v>
      </c>
      <c r="C62" s="6">
        <v>3.1</v>
      </c>
      <c r="D62" s="5" t="s">
        <v>28</v>
      </c>
      <c r="E62" s="4" t="str">
        <f t="shared" si="9"/>
        <v>Significantly Different</v>
      </c>
      <c r="G62">
        <f t="shared" si="10"/>
        <v>3.1</v>
      </c>
      <c r="H62">
        <f t="shared" si="11"/>
        <v>6</v>
      </c>
      <c r="I62" t="str">
        <f t="shared" si="12"/>
        <v>+/-</v>
      </c>
      <c r="J62" t="str">
        <f t="shared" si="13"/>
        <v>0.3</v>
      </c>
      <c r="K62" s="1">
        <f t="shared" si="14"/>
        <v>0.18237082066869301</v>
      </c>
      <c r="L62" s="1">
        <f t="shared" si="15"/>
        <v>1.3000000000000003</v>
      </c>
      <c r="M62" s="1">
        <f t="shared" si="16"/>
        <v>0.19223572402239389</v>
      </c>
      <c r="N62" s="1">
        <f t="shared" si="17"/>
        <v>6.7625307762700801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09" priority="1" operator="equal">
      <formula>"OTHER ERROR"</formula>
    </cfRule>
    <cfRule type="cellIs" dxfId="408" priority="2" operator="equal">
      <formula>"Statistical Test not applicable"</formula>
    </cfRule>
    <cfRule type="cellIs" dxfId="407" priority="3" operator="equal">
      <formula>"Geography Selected"</formula>
    </cfRule>
  </conditionalFormatting>
  <conditionalFormatting sqref="E10:J62">
    <cfRule type="cellIs" dxfId="406" priority="4" operator="equal">
      <formula>"Not Significantly Different"</formula>
    </cfRule>
  </conditionalFormatting>
  <conditionalFormatting sqref="F10:J62">
    <cfRule type="cellIs" dxfId="4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EBEE541-3BCB-43A5-ABBA-F8F7794A137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93A3ECD-479B-4D81-A859-C579139BC074}"/>
    <hyperlink ref="A68" r:id="rId2" xr:uid="{24088EF0-EB40-477A-BCF4-205FC9DE1BBC}"/>
    <hyperlink ref="A66" r:id="rId3" xr:uid="{69D7B101-375D-4EBC-A6F2-1EC289C1D11A}"/>
    <hyperlink ref="A67" r:id="rId4" xr:uid="{D767375D-9955-4627-8718-692F5C100E4D}"/>
  </hyperlinks>
  <pageMargins left="0.7" right="0.7" top="0.75" bottom="0.75" header="0.3" footer="0.3"/>
  <pageSetup orientation="portrait"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6A818-FC3F-4065-9466-811557EB1E7B}">
  <sheetPr codeName="Sheet1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130</v>
      </c>
    </row>
    <row r="2" spans="1:16" x14ac:dyDescent="0.35">
      <c r="A2" s="27" t="s">
        <v>109</v>
      </c>
      <c r="B2" t="s">
        <v>129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56.3</v>
      </c>
      <c r="C6" t="s">
        <v>103</v>
      </c>
      <c r="H6" s="15" t="s">
        <v>102</v>
      </c>
      <c r="I6">
        <f>VLOOKUP($B$4,$B$9:$K$62,6,FALSE)</f>
        <v>56.3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56.3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56.3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41</v>
      </c>
      <c r="C11" s="11">
        <v>89.3</v>
      </c>
      <c r="D11" s="14" t="s">
        <v>28</v>
      </c>
      <c r="E11" s="9" t="str">
        <f t="shared" si="0"/>
        <v>Significantly Different</v>
      </c>
      <c r="G11">
        <f t="shared" si="1"/>
        <v>89.3</v>
      </c>
      <c r="H11">
        <f t="shared" si="2"/>
        <v>6</v>
      </c>
      <c r="I11" t="str">
        <f t="shared" si="3"/>
        <v>+/-</v>
      </c>
      <c r="J11" t="str">
        <f t="shared" si="4"/>
        <v>0.3</v>
      </c>
      <c r="K11" s="1">
        <f t="shared" si="5"/>
        <v>0.18237082066869301</v>
      </c>
      <c r="L11" s="1">
        <f t="shared" si="6"/>
        <v>-33</v>
      </c>
      <c r="M11" s="1">
        <f t="shared" si="7"/>
        <v>0.19223572402239389</v>
      </c>
      <c r="N11" s="1">
        <f t="shared" si="8"/>
        <v>-171.66424278224048</v>
      </c>
      <c r="O11" t="s">
        <v>68</v>
      </c>
    </row>
    <row r="12" spans="1:16" x14ac:dyDescent="0.35">
      <c r="A12" s="13">
        <v>2</v>
      </c>
      <c r="B12" s="12" t="s">
        <v>77</v>
      </c>
      <c r="C12" s="11">
        <v>89.1</v>
      </c>
      <c r="D12" s="10" t="s">
        <v>28</v>
      </c>
      <c r="E12" s="9" t="str">
        <f t="shared" si="0"/>
        <v>Significantly Different</v>
      </c>
      <c r="G12">
        <f t="shared" si="1"/>
        <v>89.1</v>
      </c>
      <c r="H12">
        <f t="shared" si="2"/>
        <v>6</v>
      </c>
      <c r="I12" t="str">
        <f t="shared" si="3"/>
        <v>+/-</v>
      </c>
      <c r="J12" t="str">
        <f t="shared" si="4"/>
        <v>0.3</v>
      </c>
      <c r="K12" s="1">
        <f t="shared" si="5"/>
        <v>0.18237082066869301</v>
      </c>
      <c r="L12" s="1">
        <f t="shared" si="6"/>
        <v>-32.799999999999997</v>
      </c>
      <c r="M12" s="1">
        <f t="shared" si="7"/>
        <v>0.19223572402239389</v>
      </c>
      <c r="N12" s="1">
        <f t="shared" si="8"/>
        <v>-170.62385343204505</v>
      </c>
      <c r="O12" t="s">
        <v>62</v>
      </c>
    </row>
    <row r="13" spans="1:16" x14ac:dyDescent="0.35">
      <c r="A13" s="13">
        <v>3</v>
      </c>
      <c r="B13" s="12" t="s">
        <v>32</v>
      </c>
      <c r="C13" s="11">
        <v>88.9</v>
      </c>
      <c r="D13" s="10" t="s">
        <v>28</v>
      </c>
      <c r="E13" s="9" t="str">
        <f t="shared" si="0"/>
        <v>Significantly Different</v>
      </c>
      <c r="G13">
        <f t="shared" si="1"/>
        <v>88.9</v>
      </c>
      <c r="H13">
        <f t="shared" si="2"/>
        <v>6</v>
      </c>
      <c r="I13" t="str">
        <f t="shared" si="3"/>
        <v>+/-</v>
      </c>
      <c r="J13" t="str">
        <f t="shared" si="4"/>
        <v>0.3</v>
      </c>
      <c r="K13" s="1">
        <f t="shared" si="5"/>
        <v>0.18237082066869301</v>
      </c>
      <c r="L13" s="1">
        <f t="shared" si="6"/>
        <v>-32.600000000000009</v>
      </c>
      <c r="M13" s="1">
        <f t="shared" si="7"/>
        <v>0.19223572402239389</v>
      </c>
      <c r="N13" s="1">
        <f t="shared" si="8"/>
        <v>-169.58346408184971</v>
      </c>
      <c r="O13" t="s">
        <v>58</v>
      </c>
    </row>
    <row r="14" spans="1:16" x14ac:dyDescent="0.35">
      <c r="A14" s="13">
        <v>4</v>
      </c>
      <c r="B14" s="12" t="s">
        <v>67</v>
      </c>
      <c r="C14" s="11">
        <v>86.4</v>
      </c>
      <c r="D14" s="10" t="s">
        <v>28</v>
      </c>
      <c r="E14" s="9" t="str">
        <f t="shared" si="0"/>
        <v>Significantly Different</v>
      </c>
      <c r="G14">
        <f t="shared" si="1"/>
        <v>86.4</v>
      </c>
      <c r="H14">
        <f t="shared" si="2"/>
        <v>6</v>
      </c>
      <c r="I14" t="str">
        <f t="shared" si="3"/>
        <v>+/-</v>
      </c>
      <c r="J14" t="str">
        <f t="shared" si="4"/>
        <v>0.3</v>
      </c>
      <c r="K14" s="1">
        <f t="shared" si="5"/>
        <v>0.18237082066869301</v>
      </c>
      <c r="L14" s="1">
        <f t="shared" si="6"/>
        <v>-30.100000000000009</v>
      </c>
      <c r="M14" s="1">
        <f t="shared" si="7"/>
        <v>0.19223572402239389</v>
      </c>
      <c r="N14" s="1">
        <f t="shared" si="8"/>
        <v>-156.57859720440726</v>
      </c>
      <c r="O14" t="s">
        <v>73</v>
      </c>
    </row>
    <row r="15" spans="1:16" x14ac:dyDescent="0.35">
      <c r="A15" s="13">
        <v>5</v>
      </c>
      <c r="B15" s="12" t="s">
        <v>70</v>
      </c>
      <c r="C15" s="11">
        <v>83.3</v>
      </c>
      <c r="D15" s="10" t="s">
        <v>28</v>
      </c>
      <c r="E15" s="9" t="str">
        <f t="shared" si="0"/>
        <v>Significantly Different</v>
      </c>
      <c r="G15">
        <f t="shared" si="1"/>
        <v>83.3</v>
      </c>
      <c r="H15">
        <f t="shared" si="2"/>
        <v>6</v>
      </c>
      <c r="I15" t="str">
        <f t="shared" si="3"/>
        <v>+/-</v>
      </c>
      <c r="J15" t="str">
        <f t="shared" si="4"/>
        <v>0.3</v>
      </c>
      <c r="K15" s="1">
        <f t="shared" si="5"/>
        <v>0.18237082066869301</v>
      </c>
      <c r="L15" s="1">
        <f t="shared" si="6"/>
        <v>-27</v>
      </c>
      <c r="M15" s="1">
        <f t="shared" si="7"/>
        <v>0.19223572402239389</v>
      </c>
      <c r="N15" s="1">
        <f t="shared" si="8"/>
        <v>-140.45256227637856</v>
      </c>
      <c r="O15" t="s">
        <v>34</v>
      </c>
    </row>
    <row r="16" spans="1:16" x14ac:dyDescent="0.35">
      <c r="A16" s="13">
        <v>6</v>
      </c>
      <c r="B16" s="12" t="s">
        <v>80</v>
      </c>
      <c r="C16" s="11">
        <v>81.2</v>
      </c>
      <c r="D16" s="10" t="s">
        <v>33</v>
      </c>
      <c r="E16" s="9" t="str">
        <f t="shared" si="0"/>
        <v>Significantly Different</v>
      </c>
      <c r="G16">
        <f t="shared" si="1"/>
        <v>81.2</v>
      </c>
      <c r="H16">
        <f t="shared" si="2"/>
        <v>6</v>
      </c>
      <c r="I16" t="str">
        <f t="shared" si="3"/>
        <v>+/-</v>
      </c>
      <c r="J16" t="str">
        <f t="shared" si="4"/>
        <v>0.1</v>
      </c>
      <c r="K16" s="1">
        <f t="shared" si="5"/>
        <v>6.0790273556231005E-2</v>
      </c>
      <c r="L16" s="1">
        <f t="shared" si="6"/>
        <v>-24.900000000000006</v>
      </c>
      <c r="M16" s="1">
        <f t="shared" si="7"/>
        <v>8.5970429323592404E-2</v>
      </c>
      <c r="N16" s="1">
        <f t="shared" si="8"/>
        <v>-289.63447310791588</v>
      </c>
      <c r="O16" t="s">
        <v>75</v>
      </c>
    </row>
    <row r="17" spans="1:15" x14ac:dyDescent="0.35">
      <c r="A17" s="13">
        <v>7</v>
      </c>
      <c r="B17" s="12" t="s">
        <v>27</v>
      </c>
      <c r="C17" s="11">
        <v>80.5</v>
      </c>
      <c r="D17" s="10" t="s">
        <v>36</v>
      </c>
      <c r="E17" s="9" t="str">
        <f t="shared" si="0"/>
        <v>Significantly Different</v>
      </c>
      <c r="G17">
        <f t="shared" si="1"/>
        <v>80.5</v>
      </c>
      <c r="H17">
        <f t="shared" si="2"/>
        <v>6</v>
      </c>
      <c r="I17" t="str">
        <f t="shared" si="3"/>
        <v>+/-</v>
      </c>
      <c r="J17" t="str">
        <f t="shared" si="4"/>
        <v>0.7</v>
      </c>
      <c r="K17" s="1">
        <f t="shared" si="5"/>
        <v>0.42553191489361697</v>
      </c>
      <c r="L17" s="1">
        <f t="shared" si="6"/>
        <v>-24.200000000000003</v>
      </c>
      <c r="M17" s="1">
        <f t="shared" si="7"/>
        <v>0.42985214661796195</v>
      </c>
      <c r="N17" s="1">
        <f t="shared" si="8"/>
        <v>-56.298427704510559</v>
      </c>
      <c r="O17" t="s">
        <v>66</v>
      </c>
    </row>
    <row r="18" spans="1:15" x14ac:dyDescent="0.35">
      <c r="A18" s="13">
        <v>8</v>
      </c>
      <c r="B18" s="12" t="s">
        <v>79</v>
      </c>
      <c r="C18" s="11">
        <v>80.3</v>
      </c>
      <c r="D18" s="10" t="s">
        <v>33</v>
      </c>
      <c r="E18" s="9" t="str">
        <f t="shared" si="0"/>
        <v>Significantly Different</v>
      </c>
      <c r="G18">
        <f t="shared" si="1"/>
        <v>80.3</v>
      </c>
      <c r="H18">
        <f t="shared" si="2"/>
        <v>6</v>
      </c>
      <c r="I18" t="str">
        <f t="shared" si="3"/>
        <v>+/-</v>
      </c>
      <c r="J18" t="str">
        <f t="shared" si="4"/>
        <v>0.1</v>
      </c>
      <c r="K18" s="1">
        <f t="shared" si="5"/>
        <v>6.0790273556231005E-2</v>
      </c>
      <c r="L18" s="1">
        <f t="shared" si="6"/>
        <v>-24</v>
      </c>
      <c r="M18" s="1">
        <f t="shared" si="7"/>
        <v>8.5970429323592404E-2</v>
      </c>
      <c r="N18" s="1">
        <f t="shared" si="8"/>
        <v>-279.16575721244897</v>
      </c>
      <c r="O18" t="s">
        <v>60</v>
      </c>
    </row>
    <row r="19" spans="1:15" x14ac:dyDescent="0.35">
      <c r="A19" s="13">
        <v>8</v>
      </c>
      <c r="B19" s="12" t="s">
        <v>63</v>
      </c>
      <c r="C19" s="11">
        <v>80.3</v>
      </c>
      <c r="D19" s="10" t="s">
        <v>28</v>
      </c>
      <c r="E19" s="9" t="str">
        <f t="shared" si="0"/>
        <v>Significantly Different</v>
      </c>
      <c r="G19">
        <f t="shared" si="1"/>
        <v>80.3</v>
      </c>
      <c r="H19">
        <f t="shared" si="2"/>
        <v>6</v>
      </c>
      <c r="I19" t="str">
        <f t="shared" si="3"/>
        <v>+/-</v>
      </c>
      <c r="J19" t="str">
        <f t="shared" si="4"/>
        <v>0.3</v>
      </c>
      <c r="K19" s="1">
        <f t="shared" si="5"/>
        <v>0.18237082066869301</v>
      </c>
      <c r="L19" s="1">
        <f t="shared" si="6"/>
        <v>-24</v>
      </c>
      <c r="M19" s="1">
        <f t="shared" si="7"/>
        <v>0.19223572402239389</v>
      </c>
      <c r="N19" s="1">
        <f t="shared" si="8"/>
        <v>-124.84672202344761</v>
      </c>
      <c r="O19" t="s">
        <v>31</v>
      </c>
    </row>
    <row r="20" spans="1:15" x14ac:dyDescent="0.35">
      <c r="A20" s="13">
        <v>10</v>
      </c>
      <c r="B20" s="12" t="s">
        <v>49</v>
      </c>
      <c r="C20" s="11">
        <v>79</v>
      </c>
      <c r="D20" s="14" t="s">
        <v>28</v>
      </c>
      <c r="E20" s="9" t="str">
        <f t="shared" si="0"/>
        <v>Significantly Different</v>
      </c>
      <c r="G20">
        <f t="shared" si="1"/>
        <v>79</v>
      </c>
      <c r="H20">
        <f t="shared" si="2"/>
        <v>6</v>
      </c>
      <c r="I20" t="str">
        <f t="shared" si="3"/>
        <v>+/-</v>
      </c>
      <c r="J20" t="str">
        <f t="shared" si="4"/>
        <v>0.3</v>
      </c>
      <c r="K20" s="1">
        <f t="shared" si="5"/>
        <v>0.18237082066869301</v>
      </c>
      <c r="L20" s="1">
        <f t="shared" si="6"/>
        <v>-22.700000000000003</v>
      </c>
      <c r="M20" s="1">
        <f t="shared" si="7"/>
        <v>0.19223572402239389</v>
      </c>
      <c r="N20" s="1">
        <f t="shared" si="8"/>
        <v>-118.08419124717754</v>
      </c>
      <c r="O20" t="s">
        <v>50</v>
      </c>
    </row>
    <row r="21" spans="1:15" x14ac:dyDescent="0.35">
      <c r="A21" s="13">
        <v>11</v>
      </c>
      <c r="B21" s="12" t="s">
        <v>82</v>
      </c>
      <c r="C21" s="11">
        <v>77.8</v>
      </c>
      <c r="D21" s="10" t="s">
        <v>39</v>
      </c>
      <c r="E21" s="9" t="str">
        <f t="shared" si="0"/>
        <v>Significantly Different</v>
      </c>
      <c r="G21">
        <f t="shared" si="1"/>
        <v>77.8</v>
      </c>
      <c r="H21">
        <f t="shared" si="2"/>
        <v>6</v>
      </c>
      <c r="I21" t="str">
        <f t="shared" si="3"/>
        <v>+/-</v>
      </c>
      <c r="J21" t="str">
        <f t="shared" si="4"/>
        <v>0.2</v>
      </c>
      <c r="K21" s="1">
        <f t="shared" si="5"/>
        <v>0.12158054711246201</v>
      </c>
      <c r="L21" s="1">
        <f t="shared" si="6"/>
        <v>-21.5</v>
      </c>
      <c r="M21" s="1">
        <f t="shared" si="7"/>
        <v>0.1359311840425404</v>
      </c>
      <c r="N21" s="1">
        <f t="shared" si="8"/>
        <v>-158.16826838844764</v>
      </c>
      <c r="O21" t="s">
        <v>46</v>
      </c>
    </row>
    <row r="22" spans="1:15" x14ac:dyDescent="0.35">
      <c r="A22" s="13">
        <v>11</v>
      </c>
      <c r="B22" s="12" t="s">
        <v>30</v>
      </c>
      <c r="C22" s="11">
        <v>77.8</v>
      </c>
      <c r="D22" s="10" t="s">
        <v>33</v>
      </c>
      <c r="E22" s="9" t="str">
        <f t="shared" si="0"/>
        <v>Significantly Different</v>
      </c>
      <c r="G22">
        <f t="shared" si="1"/>
        <v>77.8</v>
      </c>
      <c r="H22">
        <f t="shared" si="2"/>
        <v>6</v>
      </c>
      <c r="I22" t="str">
        <f t="shared" si="3"/>
        <v>+/-</v>
      </c>
      <c r="J22" t="str">
        <f t="shared" si="4"/>
        <v>0.1</v>
      </c>
      <c r="K22" s="1">
        <f t="shared" si="5"/>
        <v>6.0790273556231005E-2</v>
      </c>
      <c r="L22" s="1">
        <f t="shared" si="6"/>
        <v>-21.5</v>
      </c>
      <c r="M22" s="1">
        <f t="shared" si="7"/>
        <v>8.5970429323592404E-2</v>
      </c>
      <c r="N22" s="1">
        <f t="shared" si="8"/>
        <v>-250.08599083615221</v>
      </c>
      <c r="O22" t="s">
        <v>29</v>
      </c>
    </row>
    <row r="23" spans="1:15" x14ac:dyDescent="0.35">
      <c r="A23" s="13">
        <v>13</v>
      </c>
      <c r="B23" s="12" t="s">
        <v>72</v>
      </c>
      <c r="C23" s="11">
        <v>76.2</v>
      </c>
      <c r="D23" s="10" t="s">
        <v>33</v>
      </c>
      <c r="E23" s="9" t="str">
        <f t="shared" si="0"/>
        <v>Significantly Different</v>
      </c>
      <c r="G23">
        <f t="shared" si="1"/>
        <v>76.2</v>
      </c>
      <c r="H23">
        <f t="shared" si="2"/>
        <v>6</v>
      </c>
      <c r="I23" t="str">
        <f t="shared" si="3"/>
        <v>+/-</v>
      </c>
      <c r="J23" t="str">
        <f t="shared" si="4"/>
        <v>0.1</v>
      </c>
      <c r="K23" s="1">
        <f t="shared" si="5"/>
        <v>6.0790273556231005E-2</v>
      </c>
      <c r="L23" s="1">
        <f t="shared" si="6"/>
        <v>-19.900000000000006</v>
      </c>
      <c r="M23" s="1">
        <f t="shared" si="7"/>
        <v>8.5970429323592404E-2</v>
      </c>
      <c r="N23" s="1">
        <f t="shared" si="8"/>
        <v>-231.47494035532233</v>
      </c>
      <c r="O23" t="s">
        <v>82</v>
      </c>
    </row>
    <row r="24" spans="1:15" x14ac:dyDescent="0.35">
      <c r="A24" s="13">
        <v>14</v>
      </c>
      <c r="B24" s="12" t="s">
        <v>61</v>
      </c>
      <c r="C24" s="11">
        <v>75</v>
      </c>
      <c r="D24" s="10" t="s">
        <v>33</v>
      </c>
      <c r="E24" s="9" t="str">
        <f t="shared" si="0"/>
        <v>Significantly Different</v>
      </c>
      <c r="G24">
        <f t="shared" si="1"/>
        <v>75</v>
      </c>
      <c r="H24">
        <f t="shared" si="2"/>
        <v>6</v>
      </c>
      <c r="I24" t="str">
        <f t="shared" si="3"/>
        <v>+/-</v>
      </c>
      <c r="J24" t="str">
        <f t="shared" si="4"/>
        <v>0.1</v>
      </c>
      <c r="K24" s="1">
        <f t="shared" si="5"/>
        <v>6.0790273556231005E-2</v>
      </c>
      <c r="L24" s="1">
        <f t="shared" si="6"/>
        <v>-18.700000000000003</v>
      </c>
      <c r="M24" s="1">
        <f t="shared" si="7"/>
        <v>8.5970429323592404E-2</v>
      </c>
      <c r="N24" s="1">
        <f t="shared" si="8"/>
        <v>-217.51665249469985</v>
      </c>
      <c r="O24" t="s">
        <v>65</v>
      </c>
    </row>
    <row r="25" spans="1:15" x14ac:dyDescent="0.35">
      <c r="A25" s="13">
        <v>15</v>
      </c>
      <c r="B25" s="12" t="s">
        <v>74</v>
      </c>
      <c r="C25" s="11">
        <v>74.7</v>
      </c>
      <c r="D25" s="10" t="s">
        <v>33</v>
      </c>
      <c r="E25" s="9" t="str">
        <f t="shared" si="0"/>
        <v>Significantly Different</v>
      </c>
      <c r="G25">
        <f t="shared" si="1"/>
        <v>74.7</v>
      </c>
      <c r="H25">
        <f t="shared" si="2"/>
        <v>6</v>
      </c>
      <c r="I25" t="str">
        <f t="shared" si="3"/>
        <v>+/-</v>
      </c>
      <c r="J25" t="str">
        <f t="shared" si="4"/>
        <v>0.1</v>
      </c>
      <c r="K25" s="1">
        <f t="shared" si="5"/>
        <v>6.0790273556231005E-2</v>
      </c>
      <c r="L25" s="1">
        <f t="shared" si="6"/>
        <v>-18.400000000000006</v>
      </c>
      <c r="M25" s="1">
        <f t="shared" si="7"/>
        <v>8.5970429323592404E-2</v>
      </c>
      <c r="N25" s="1">
        <f t="shared" si="8"/>
        <v>-214.02708052954426</v>
      </c>
      <c r="O25" t="s">
        <v>81</v>
      </c>
    </row>
    <row r="26" spans="1:15" x14ac:dyDescent="0.35">
      <c r="A26" s="13">
        <v>16</v>
      </c>
      <c r="B26" s="12" t="s">
        <v>81</v>
      </c>
      <c r="C26" s="11">
        <v>74.3</v>
      </c>
      <c r="D26" s="10" t="s">
        <v>33</v>
      </c>
      <c r="E26" s="9" t="str">
        <f t="shared" si="0"/>
        <v>Significantly Different</v>
      </c>
      <c r="G26">
        <f t="shared" si="1"/>
        <v>74.3</v>
      </c>
      <c r="H26">
        <f t="shared" si="2"/>
        <v>6</v>
      </c>
      <c r="I26" t="str">
        <f t="shared" si="3"/>
        <v>+/-</v>
      </c>
      <c r="J26" t="str">
        <f t="shared" si="4"/>
        <v>0.1</v>
      </c>
      <c r="K26" s="1">
        <f t="shared" si="5"/>
        <v>6.0790273556231005E-2</v>
      </c>
      <c r="L26" s="1">
        <f t="shared" si="6"/>
        <v>-18</v>
      </c>
      <c r="M26" s="1">
        <f t="shared" si="7"/>
        <v>8.5970429323592404E-2</v>
      </c>
      <c r="N26" s="1">
        <f t="shared" si="8"/>
        <v>-209.37431790933672</v>
      </c>
      <c r="O26" t="s">
        <v>80</v>
      </c>
    </row>
    <row r="27" spans="1:15" x14ac:dyDescent="0.35">
      <c r="A27" s="13">
        <v>17</v>
      </c>
      <c r="B27" s="12" t="s">
        <v>69</v>
      </c>
      <c r="C27" s="11">
        <v>74</v>
      </c>
      <c r="D27" s="10" t="s">
        <v>28</v>
      </c>
      <c r="E27" s="9" t="str">
        <f t="shared" si="0"/>
        <v>Significantly Different</v>
      </c>
      <c r="G27">
        <f t="shared" si="1"/>
        <v>74</v>
      </c>
      <c r="H27">
        <f t="shared" si="2"/>
        <v>6</v>
      </c>
      <c r="I27" t="str">
        <f t="shared" si="3"/>
        <v>+/-</v>
      </c>
      <c r="J27" t="str">
        <f t="shared" si="4"/>
        <v>0.3</v>
      </c>
      <c r="K27" s="1">
        <f t="shared" si="5"/>
        <v>0.18237082066869301</v>
      </c>
      <c r="L27" s="1">
        <f t="shared" si="6"/>
        <v>-17.700000000000003</v>
      </c>
      <c r="M27" s="1">
        <f t="shared" si="7"/>
        <v>0.19223572402239389</v>
      </c>
      <c r="N27" s="1">
        <f t="shared" si="8"/>
        <v>-92.074457492292623</v>
      </c>
      <c r="O27" t="s">
        <v>78</v>
      </c>
    </row>
    <row r="28" spans="1:15" x14ac:dyDescent="0.35">
      <c r="A28" s="13">
        <v>18</v>
      </c>
      <c r="B28" s="12" t="s">
        <v>43</v>
      </c>
      <c r="C28" s="11">
        <v>73.099999999999994</v>
      </c>
      <c r="D28" s="10" t="s">
        <v>39</v>
      </c>
      <c r="E28" s="9" t="str">
        <f t="shared" si="0"/>
        <v>Significantly Different</v>
      </c>
      <c r="G28">
        <f t="shared" si="1"/>
        <v>73.099999999999994</v>
      </c>
      <c r="H28">
        <f t="shared" si="2"/>
        <v>6</v>
      </c>
      <c r="I28" t="str">
        <f t="shared" si="3"/>
        <v>+/-</v>
      </c>
      <c r="J28" t="str">
        <f t="shared" si="4"/>
        <v>0.2</v>
      </c>
      <c r="K28" s="1">
        <f t="shared" si="5"/>
        <v>0.12158054711246201</v>
      </c>
      <c r="L28" s="1">
        <f t="shared" si="6"/>
        <v>-16.799999999999997</v>
      </c>
      <c r="M28" s="1">
        <f t="shared" si="7"/>
        <v>0.1359311840425404</v>
      </c>
      <c r="N28" s="1">
        <f t="shared" si="8"/>
        <v>-123.59194925236837</v>
      </c>
      <c r="O28" t="s">
        <v>79</v>
      </c>
    </row>
    <row r="29" spans="1:15" x14ac:dyDescent="0.35">
      <c r="A29" s="13">
        <v>19</v>
      </c>
      <c r="B29" s="12" t="s">
        <v>55</v>
      </c>
      <c r="C29" s="11">
        <v>71.900000000000006</v>
      </c>
      <c r="D29" s="10" t="s">
        <v>33</v>
      </c>
      <c r="E29" s="9" t="str">
        <f t="shared" si="0"/>
        <v>Significantly Different</v>
      </c>
      <c r="G29">
        <f t="shared" si="1"/>
        <v>71.900000000000006</v>
      </c>
      <c r="H29">
        <f t="shared" si="2"/>
        <v>6</v>
      </c>
      <c r="I29" t="str">
        <f t="shared" si="3"/>
        <v>+/-</v>
      </c>
      <c r="J29" t="str">
        <f t="shared" si="4"/>
        <v>0.1</v>
      </c>
      <c r="K29" s="1">
        <f t="shared" si="5"/>
        <v>6.0790273556231005E-2</v>
      </c>
      <c r="L29" s="1">
        <f t="shared" si="6"/>
        <v>-15.600000000000009</v>
      </c>
      <c r="M29" s="1">
        <f t="shared" si="7"/>
        <v>8.5970429323592404E-2</v>
      </c>
      <c r="N29" s="1">
        <f t="shared" si="8"/>
        <v>-181.45774218809191</v>
      </c>
      <c r="O29" t="s">
        <v>56</v>
      </c>
    </row>
    <row r="30" spans="1:15" x14ac:dyDescent="0.35">
      <c r="A30" s="13">
        <v>20</v>
      </c>
      <c r="B30" s="12" t="s">
        <v>78</v>
      </c>
      <c r="C30" s="11">
        <v>71.8</v>
      </c>
      <c r="D30" s="10" t="s">
        <v>39</v>
      </c>
      <c r="E30" s="9" t="str">
        <f t="shared" si="0"/>
        <v>Significantly Different</v>
      </c>
      <c r="G30">
        <f t="shared" si="1"/>
        <v>71.8</v>
      </c>
      <c r="H30">
        <f t="shared" si="2"/>
        <v>6</v>
      </c>
      <c r="I30" t="str">
        <f t="shared" si="3"/>
        <v>+/-</v>
      </c>
      <c r="J30" t="str">
        <f t="shared" si="4"/>
        <v>0.2</v>
      </c>
      <c r="K30" s="1">
        <f t="shared" si="5"/>
        <v>0.12158054711246201</v>
      </c>
      <c r="L30" s="1">
        <f t="shared" si="6"/>
        <v>-15.5</v>
      </c>
      <c r="M30" s="1">
        <f t="shared" si="7"/>
        <v>0.1359311840425404</v>
      </c>
      <c r="N30" s="1">
        <f t="shared" si="8"/>
        <v>-114.02828651260178</v>
      </c>
      <c r="O30" t="s">
        <v>77</v>
      </c>
    </row>
    <row r="31" spans="1:15" x14ac:dyDescent="0.35">
      <c r="A31" s="13">
        <v>21</v>
      </c>
      <c r="B31" s="12" t="s">
        <v>76</v>
      </c>
      <c r="C31" s="11">
        <v>71.599999999999994</v>
      </c>
      <c r="D31" s="10" t="s">
        <v>33</v>
      </c>
      <c r="E31" s="9" t="str">
        <f t="shared" si="0"/>
        <v>Significantly Different</v>
      </c>
      <c r="G31">
        <f t="shared" si="1"/>
        <v>71.599999999999994</v>
      </c>
      <c r="H31">
        <f t="shared" si="2"/>
        <v>6</v>
      </c>
      <c r="I31" t="str">
        <f t="shared" si="3"/>
        <v>+/-</v>
      </c>
      <c r="J31" t="str">
        <f t="shared" si="4"/>
        <v>0.1</v>
      </c>
      <c r="K31" s="1">
        <f t="shared" si="5"/>
        <v>6.0790273556231005E-2</v>
      </c>
      <c r="L31" s="1">
        <f t="shared" si="6"/>
        <v>-15.299999999999997</v>
      </c>
      <c r="M31" s="1">
        <f t="shared" si="7"/>
        <v>8.5970429323592404E-2</v>
      </c>
      <c r="N31" s="1">
        <f t="shared" si="8"/>
        <v>-177.96817022293618</v>
      </c>
      <c r="O31" t="s">
        <v>40</v>
      </c>
    </row>
    <row r="32" spans="1:15" x14ac:dyDescent="0.35">
      <c r="A32" s="13">
        <v>22</v>
      </c>
      <c r="B32" s="12" t="s">
        <v>47</v>
      </c>
      <c r="C32" s="11">
        <v>70.5</v>
      </c>
      <c r="D32" s="10" t="s">
        <v>33</v>
      </c>
      <c r="E32" s="9" t="str">
        <f t="shared" si="0"/>
        <v>Significantly Different</v>
      </c>
      <c r="G32">
        <f t="shared" si="1"/>
        <v>70.5</v>
      </c>
      <c r="H32">
        <f t="shared" si="2"/>
        <v>6</v>
      </c>
      <c r="I32" t="str">
        <f t="shared" si="3"/>
        <v>+/-</v>
      </c>
      <c r="J32" t="str">
        <f t="shared" si="4"/>
        <v>0.1</v>
      </c>
      <c r="K32" s="1">
        <f t="shared" si="5"/>
        <v>6.0790273556231005E-2</v>
      </c>
      <c r="L32" s="1">
        <f t="shared" si="6"/>
        <v>-14.200000000000003</v>
      </c>
      <c r="M32" s="1">
        <f t="shared" si="7"/>
        <v>8.5970429323592404E-2</v>
      </c>
      <c r="N32" s="1">
        <f t="shared" si="8"/>
        <v>-165.17307301736568</v>
      </c>
      <c r="O32" t="s">
        <v>71</v>
      </c>
    </row>
    <row r="33" spans="1:15" x14ac:dyDescent="0.35">
      <c r="A33" s="13">
        <v>23</v>
      </c>
      <c r="B33" s="12" t="s">
        <v>57</v>
      </c>
      <c r="C33" s="11">
        <v>70.099999999999994</v>
      </c>
      <c r="D33" s="10" t="s">
        <v>39</v>
      </c>
      <c r="E33" s="9" t="str">
        <f t="shared" si="0"/>
        <v>Significantly Different</v>
      </c>
      <c r="G33">
        <f t="shared" si="1"/>
        <v>70.099999999999994</v>
      </c>
      <c r="H33">
        <f t="shared" si="2"/>
        <v>6</v>
      </c>
      <c r="I33" t="str">
        <f t="shared" si="3"/>
        <v>+/-</v>
      </c>
      <c r="J33" t="str">
        <f t="shared" si="4"/>
        <v>0.2</v>
      </c>
      <c r="K33" s="1">
        <f t="shared" si="5"/>
        <v>0.12158054711246201</v>
      </c>
      <c r="L33" s="1">
        <f t="shared" si="6"/>
        <v>-13.799999999999997</v>
      </c>
      <c r="M33" s="1">
        <f t="shared" si="7"/>
        <v>0.1359311840425404</v>
      </c>
      <c r="N33" s="1">
        <f t="shared" si="8"/>
        <v>-101.52195831444544</v>
      </c>
      <c r="O33" t="s">
        <v>76</v>
      </c>
    </row>
    <row r="34" spans="1:15" x14ac:dyDescent="0.35">
      <c r="A34" s="13">
        <v>24</v>
      </c>
      <c r="B34" s="12" t="s">
        <v>73</v>
      </c>
      <c r="C34" s="11">
        <v>66.599999999999994</v>
      </c>
      <c r="D34" s="10" t="s">
        <v>28</v>
      </c>
      <c r="E34" s="9" t="str">
        <f t="shared" si="0"/>
        <v>Significantly Different</v>
      </c>
      <c r="G34">
        <f t="shared" si="1"/>
        <v>66.599999999999994</v>
      </c>
      <c r="H34">
        <f t="shared" si="2"/>
        <v>6</v>
      </c>
      <c r="I34" t="str">
        <f t="shared" si="3"/>
        <v>+/-</v>
      </c>
      <c r="J34" t="str">
        <f t="shared" si="4"/>
        <v>0.3</v>
      </c>
      <c r="K34" s="1">
        <f t="shared" si="5"/>
        <v>0.18237082066869301</v>
      </c>
      <c r="L34" s="1">
        <f t="shared" si="6"/>
        <v>-10.299999999999997</v>
      </c>
      <c r="M34" s="1">
        <f t="shared" si="7"/>
        <v>0.19223572402239389</v>
      </c>
      <c r="N34" s="1">
        <f t="shared" si="8"/>
        <v>-53.580051535062921</v>
      </c>
      <c r="O34" t="s">
        <v>74</v>
      </c>
    </row>
    <row r="35" spans="1:15" x14ac:dyDescent="0.35">
      <c r="A35" s="13">
        <v>25</v>
      </c>
      <c r="B35" s="12" t="s">
        <v>53</v>
      </c>
      <c r="C35" s="11">
        <v>66.099999999999994</v>
      </c>
      <c r="D35" s="10" t="s">
        <v>44</v>
      </c>
      <c r="E35" s="9" t="str">
        <f t="shared" si="0"/>
        <v>Significantly Different</v>
      </c>
      <c r="G35">
        <f t="shared" si="1"/>
        <v>66.099999999999994</v>
      </c>
      <c r="H35">
        <f t="shared" si="2"/>
        <v>6</v>
      </c>
      <c r="I35" t="str">
        <f t="shared" si="3"/>
        <v>+/-</v>
      </c>
      <c r="J35" t="str">
        <f t="shared" si="4"/>
        <v>0.4</v>
      </c>
      <c r="K35" s="1">
        <f t="shared" si="5"/>
        <v>0.24316109422492402</v>
      </c>
      <c r="L35" s="1">
        <f t="shared" si="6"/>
        <v>-9.7999999999999972</v>
      </c>
      <c r="M35" s="1">
        <f t="shared" si="7"/>
        <v>0.25064471888253259</v>
      </c>
      <c r="N35" s="1">
        <f t="shared" si="8"/>
        <v>-39.099168112107222</v>
      </c>
      <c r="O35" t="s">
        <v>54</v>
      </c>
    </row>
    <row r="36" spans="1:15" x14ac:dyDescent="0.35">
      <c r="A36" s="13">
        <v>26</v>
      </c>
      <c r="B36" s="12" t="s">
        <v>71</v>
      </c>
      <c r="C36" s="11">
        <v>65</v>
      </c>
      <c r="D36" s="10" t="s">
        <v>39</v>
      </c>
      <c r="E36" s="9" t="str">
        <f t="shared" si="0"/>
        <v>Significantly Different</v>
      </c>
      <c r="G36">
        <f t="shared" si="1"/>
        <v>65</v>
      </c>
      <c r="H36">
        <f t="shared" si="2"/>
        <v>6</v>
      </c>
      <c r="I36" t="str">
        <f t="shared" si="3"/>
        <v>+/-</v>
      </c>
      <c r="J36" t="str">
        <f t="shared" si="4"/>
        <v>0.2</v>
      </c>
      <c r="K36" s="1">
        <f t="shared" si="5"/>
        <v>0.12158054711246201</v>
      </c>
      <c r="L36" s="1">
        <f t="shared" si="6"/>
        <v>-8.7000000000000028</v>
      </c>
      <c r="M36" s="1">
        <f t="shared" si="7"/>
        <v>0.1359311840425404</v>
      </c>
      <c r="N36" s="1">
        <f t="shared" si="8"/>
        <v>-64.002973719976509</v>
      </c>
      <c r="O36" t="s">
        <v>72</v>
      </c>
    </row>
    <row r="37" spans="1:15" x14ac:dyDescent="0.35">
      <c r="A37" s="13">
        <v>27</v>
      </c>
      <c r="B37" s="12" t="s">
        <v>75</v>
      </c>
      <c r="C37" s="11">
        <v>63.6</v>
      </c>
      <c r="D37" s="10" t="s">
        <v>33</v>
      </c>
      <c r="E37" s="9" t="str">
        <f t="shared" si="0"/>
        <v>Significantly Different</v>
      </c>
      <c r="G37">
        <f t="shared" si="1"/>
        <v>63.6</v>
      </c>
      <c r="H37">
        <f t="shared" si="2"/>
        <v>6</v>
      </c>
      <c r="I37" t="str">
        <f t="shared" si="3"/>
        <v>+/-</v>
      </c>
      <c r="J37" t="str">
        <f t="shared" si="4"/>
        <v>0.1</v>
      </c>
      <c r="K37" s="1">
        <f t="shared" si="5"/>
        <v>6.0790273556231005E-2</v>
      </c>
      <c r="L37" s="1">
        <f t="shared" si="6"/>
        <v>-7.3000000000000043</v>
      </c>
      <c r="M37" s="1">
        <f t="shared" si="7"/>
        <v>8.5970429323592404E-2</v>
      </c>
      <c r="N37" s="1">
        <f t="shared" si="8"/>
        <v>-84.91291781878661</v>
      </c>
      <c r="O37" t="s">
        <v>70</v>
      </c>
    </row>
    <row r="38" spans="1:15" x14ac:dyDescent="0.35">
      <c r="A38" s="13">
        <v>28</v>
      </c>
      <c r="B38" s="12" t="s">
        <v>68</v>
      </c>
      <c r="C38" s="11">
        <v>62.8</v>
      </c>
      <c r="D38" s="10" t="s">
        <v>33</v>
      </c>
      <c r="E38" s="9" t="str">
        <f t="shared" si="0"/>
        <v>Significantly Different</v>
      </c>
      <c r="G38">
        <f t="shared" si="1"/>
        <v>62.8</v>
      </c>
      <c r="H38">
        <f t="shared" si="2"/>
        <v>6</v>
      </c>
      <c r="I38" t="str">
        <f t="shared" si="3"/>
        <v>+/-</v>
      </c>
      <c r="J38" t="str">
        <f t="shared" si="4"/>
        <v>0.1</v>
      </c>
      <c r="K38" s="1">
        <f t="shared" si="5"/>
        <v>6.0790273556231005E-2</v>
      </c>
      <c r="L38" s="1">
        <f t="shared" si="6"/>
        <v>-6.5</v>
      </c>
      <c r="M38" s="1">
        <f t="shared" si="7"/>
        <v>8.5970429323592404E-2</v>
      </c>
      <c r="N38" s="1">
        <f t="shared" si="8"/>
        <v>-75.607392578371588</v>
      </c>
      <c r="O38" t="s">
        <v>69</v>
      </c>
    </row>
    <row r="39" spans="1:15" x14ac:dyDescent="0.35">
      <c r="A39" s="13">
        <v>29</v>
      </c>
      <c r="B39" s="12" t="s">
        <v>51</v>
      </c>
      <c r="C39" s="11">
        <v>61.6</v>
      </c>
      <c r="D39" s="10" t="s">
        <v>33</v>
      </c>
      <c r="E39" s="9" t="str">
        <f t="shared" si="0"/>
        <v>Significantly Different</v>
      </c>
      <c r="G39">
        <f t="shared" si="1"/>
        <v>61.6</v>
      </c>
      <c r="H39">
        <f t="shared" si="2"/>
        <v>6</v>
      </c>
      <c r="I39" t="str">
        <f t="shared" si="3"/>
        <v>+/-</v>
      </c>
      <c r="J39" t="str">
        <f t="shared" si="4"/>
        <v>0.1</v>
      </c>
      <c r="K39" s="1">
        <f t="shared" si="5"/>
        <v>6.0790273556231005E-2</v>
      </c>
      <c r="L39" s="1">
        <f t="shared" si="6"/>
        <v>-5.3000000000000043</v>
      </c>
      <c r="M39" s="1">
        <f t="shared" si="7"/>
        <v>8.5970429323592404E-2</v>
      </c>
      <c r="N39" s="1">
        <f t="shared" si="8"/>
        <v>-61.649104717749196</v>
      </c>
      <c r="O39" t="s">
        <v>45</v>
      </c>
    </row>
    <row r="40" spans="1:15" x14ac:dyDescent="0.35">
      <c r="A40" s="13">
        <v>30</v>
      </c>
      <c r="B40" s="12" t="s">
        <v>35</v>
      </c>
      <c r="C40" s="11">
        <v>61.5</v>
      </c>
      <c r="D40" s="10" t="s">
        <v>33</v>
      </c>
      <c r="E40" s="9" t="str">
        <f t="shared" si="0"/>
        <v>Significantly Different</v>
      </c>
      <c r="G40">
        <f t="shared" si="1"/>
        <v>61.5</v>
      </c>
      <c r="H40">
        <f t="shared" si="2"/>
        <v>6</v>
      </c>
      <c r="I40" t="str">
        <f t="shared" si="3"/>
        <v>+/-</v>
      </c>
      <c r="J40" t="str">
        <f t="shared" si="4"/>
        <v>0.1</v>
      </c>
      <c r="K40" s="1">
        <f t="shared" si="5"/>
        <v>6.0790273556231005E-2</v>
      </c>
      <c r="L40" s="1">
        <f t="shared" si="6"/>
        <v>-5.2000000000000028</v>
      </c>
      <c r="M40" s="1">
        <f t="shared" si="7"/>
        <v>8.5970429323592404E-2</v>
      </c>
      <c r="N40" s="1">
        <f t="shared" si="8"/>
        <v>-60.485914062697312</v>
      </c>
      <c r="O40" t="s">
        <v>67</v>
      </c>
    </row>
    <row r="41" spans="1:15" x14ac:dyDescent="0.35">
      <c r="A41" s="13">
        <v>31</v>
      </c>
      <c r="B41" s="12" t="s">
        <v>59</v>
      </c>
      <c r="C41" s="11">
        <v>61.1</v>
      </c>
      <c r="D41" s="10" t="s">
        <v>33</v>
      </c>
      <c r="E41" s="9" t="str">
        <f t="shared" si="0"/>
        <v>Significantly Different</v>
      </c>
      <c r="G41">
        <f t="shared" si="1"/>
        <v>61.1</v>
      </c>
      <c r="H41">
        <f t="shared" si="2"/>
        <v>6</v>
      </c>
      <c r="I41" t="str">
        <f t="shared" si="3"/>
        <v>+/-</v>
      </c>
      <c r="J41" t="str">
        <f t="shared" si="4"/>
        <v>0.1</v>
      </c>
      <c r="K41" s="1">
        <f t="shared" si="5"/>
        <v>6.0790273556231005E-2</v>
      </c>
      <c r="L41" s="1">
        <f t="shared" si="6"/>
        <v>-4.8000000000000043</v>
      </c>
      <c r="M41" s="1">
        <f t="shared" si="7"/>
        <v>8.5970429323592404E-2</v>
      </c>
      <c r="N41" s="1">
        <f t="shared" si="8"/>
        <v>-55.833151442489843</v>
      </c>
      <c r="O41" t="s">
        <v>48</v>
      </c>
    </row>
    <row r="42" spans="1:15" x14ac:dyDescent="0.35">
      <c r="A42" s="13">
        <v>32</v>
      </c>
      <c r="B42" s="12" t="s">
        <v>66</v>
      </c>
      <c r="C42" s="11">
        <v>60.4</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60.4</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-4.1000000000000014</v>
      </c>
      <c r="M42" s="1">
        <f t="shared" ref="M42:M62" si="16">IF(AND(ISNUMBER(K42),ISNUMBER($I$7)),SQRT(K42^2+($I$7)^2),"N/A")</f>
        <v>0.1359311840425404</v>
      </c>
      <c r="N42" s="1">
        <f t="shared" ref="N42:N73" si="17">IF(AND(ISNUMBER(L42),ISNUMBER(M42),M42&lt;&gt;0),L42/M42,"NA")</f>
        <v>-30.162320948494674</v>
      </c>
      <c r="O42" t="s">
        <v>37</v>
      </c>
    </row>
    <row r="43" spans="1:15" x14ac:dyDescent="0.35">
      <c r="A43" s="13">
        <v>33</v>
      </c>
      <c r="B43" s="12" t="s">
        <v>64</v>
      </c>
      <c r="C43" s="11">
        <v>59</v>
      </c>
      <c r="D43" s="10" t="s">
        <v>33</v>
      </c>
      <c r="E43" s="9" t="str">
        <f t="shared" si="9"/>
        <v>Significantly Different</v>
      </c>
      <c r="G43">
        <f t="shared" si="10"/>
        <v>59</v>
      </c>
      <c r="H43">
        <f t="shared" si="11"/>
        <v>6</v>
      </c>
      <c r="I43" t="str">
        <f t="shared" si="12"/>
        <v>+/-</v>
      </c>
      <c r="J43" t="str">
        <f t="shared" si="13"/>
        <v>0.1</v>
      </c>
      <c r="K43" s="1">
        <f t="shared" si="14"/>
        <v>6.0790273556231005E-2</v>
      </c>
      <c r="L43" s="1">
        <f t="shared" si="15"/>
        <v>-2.7000000000000028</v>
      </c>
      <c r="M43" s="1">
        <f t="shared" si="16"/>
        <v>8.5970429323592404E-2</v>
      </c>
      <c r="N43" s="1">
        <f t="shared" si="17"/>
        <v>-31.406147686400541</v>
      </c>
      <c r="O43" t="s">
        <v>52</v>
      </c>
    </row>
    <row r="44" spans="1:15" x14ac:dyDescent="0.35">
      <c r="A44" s="13">
        <v>34</v>
      </c>
      <c r="B44" s="12" t="s">
        <v>38</v>
      </c>
      <c r="C44" s="11">
        <v>57.4</v>
      </c>
      <c r="D44" s="10" t="s">
        <v>33</v>
      </c>
      <c r="E44" s="9" t="str">
        <f t="shared" si="9"/>
        <v>Significantly Different</v>
      </c>
      <c r="G44">
        <f t="shared" si="10"/>
        <v>57.4</v>
      </c>
      <c r="H44">
        <f t="shared" si="11"/>
        <v>6</v>
      </c>
      <c r="I44" t="str">
        <f t="shared" si="12"/>
        <v>+/-</v>
      </c>
      <c r="J44" t="str">
        <f t="shared" si="13"/>
        <v>0.1</v>
      </c>
      <c r="K44" s="1">
        <f t="shared" si="14"/>
        <v>6.0790273556231005E-2</v>
      </c>
      <c r="L44" s="1">
        <f t="shared" si="15"/>
        <v>-1.1000000000000014</v>
      </c>
      <c r="M44" s="1">
        <f t="shared" si="16"/>
        <v>8.5970429323592404E-2</v>
      </c>
      <c r="N44" s="1">
        <f t="shared" si="17"/>
        <v>-12.795097205570594</v>
      </c>
      <c r="O44" t="s">
        <v>64</v>
      </c>
    </row>
    <row r="45" spans="1:15" x14ac:dyDescent="0.35">
      <c r="A45" s="13">
        <v>35</v>
      </c>
      <c r="B45" s="12" t="s">
        <v>65</v>
      </c>
      <c r="C45" s="11">
        <v>57.1</v>
      </c>
      <c r="D45" s="10" t="s">
        <v>33</v>
      </c>
      <c r="E45" s="9" t="str">
        <f t="shared" si="9"/>
        <v>Significantly Different</v>
      </c>
      <c r="G45">
        <f t="shared" si="10"/>
        <v>57.1</v>
      </c>
      <c r="H45">
        <f t="shared" si="11"/>
        <v>6</v>
      </c>
      <c r="I45" t="str">
        <f t="shared" si="12"/>
        <v>+/-</v>
      </c>
      <c r="J45" t="str">
        <f t="shared" si="13"/>
        <v>0.1</v>
      </c>
      <c r="K45" s="1">
        <f t="shared" si="14"/>
        <v>6.0790273556231005E-2</v>
      </c>
      <c r="L45" s="1">
        <f t="shared" si="15"/>
        <v>-0.80000000000000426</v>
      </c>
      <c r="M45" s="1">
        <f t="shared" si="16"/>
        <v>8.5970429323592404E-2</v>
      </c>
      <c r="N45" s="1">
        <f t="shared" si="17"/>
        <v>-9.3055252404150153</v>
      </c>
      <c r="O45" t="s">
        <v>63</v>
      </c>
    </row>
    <row r="46" spans="1:15" x14ac:dyDescent="0.35">
      <c r="A46" s="13">
        <v>36</v>
      </c>
      <c r="B46" s="12" t="s">
        <v>62</v>
      </c>
      <c r="C46" s="11">
        <v>57</v>
      </c>
      <c r="D46" s="10" t="s">
        <v>28</v>
      </c>
      <c r="E46" s="9" t="str">
        <f t="shared" si="9"/>
        <v>Significantly Different</v>
      </c>
      <c r="G46">
        <f t="shared" si="10"/>
        <v>57</v>
      </c>
      <c r="H46">
        <f t="shared" si="11"/>
        <v>6</v>
      </c>
      <c r="I46" t="str">
        <f t="shared" si="12"/>
        <v>+/-</v>
      </c>
      <c r="J46" t="str">
        <f t="shared" si="13"/>
        <v>0.3</v>
      </c>
      <c r="K46" s="1">
        <f t="shared" si="14"/>
        <v>0.18237082066869301</v>
      </c>
      <c r="L46" s="1">
        <f t="shared" si="15"/>
        <v>-0.70000000000000284</v>
      </c>
      <c r="M46" s="1">
        <f t="shared" si="16"/>
        <v>0.19223572402239389</v>
      </c>
      <c r="N46" s="1">
        <f t="shared" si="17"/>
        <v>-3.6413627256839036</v>
      </c>
      <c r="O46" t="s">
        <v>61</v>
      </c>
    </row>
    <row r="47" spans="1:15" x14ac:dyDescent="0.35">
      <c r="A47" s="13">
        <v>37</v>
      </c>
      <c r="B47" s="12" t="s">
        <v>60</v>
      </c>
      <c r="C47" s="11">
        <v>56.6</v>
      </c>
      <c r="D47" s="10" t="s">
        <v>28</v>
      </c>
      <c r="E47" s="9" t="str">
        <f t="shared" si="9"/>
        <v>Not Significantly Different</v>
      </c>
      <c r="G47">
        <f t="shared" si="10"/>
        <v>56.6</v>
      </c>
      <c r="H47">
        <f t="shared" si="11"/>
        <v>6</v>
      </c>
      <c r="I47" t="str">
        <f t="shared" si="12"/>
        <v>+/-</v>
      </c>
      <c r="J47" t="str">
        <f t="shared" si="13"/>
        <v>0.3</v>
      </c>
      <c r="K47" s="1">
        <f t="shared" si="14"/>
        <v>0.18237082066869301</v>
      </c>
      <c r="L47" s="1">
        <f t="shared" si="15"/>
        <v>-0.30000000000000426</v>
      </c>
      <c r="M47" s="1">
        <f t="shared" si="16"/>
        <v>0.19223572402239389</v>
      </c>
      <c r="N47" s="1">
        <f t="shared" si="17"/>
        <v>-1.5605840252931173</v>
      </c>
      <c r="O47" t="s">
        <v>59</v>
      </c>
    </row>
    <row r="48" spans="1:15" x14ac:dyDescent="0.35">
      <c r="A48" s="13">
        <v>38</v>
      </c>
      <c r="B48" s="12" t="s">
        <v>56</v>
      </c>
      <c r="C48" s="11">
        <v>55.2</v>
      </c>
      <c r="D48" s="10" t="s">
        <v>33</v>
      </c>
      <c r="E48" s="9" t="str">
        <f t="shared" si="9"/>
        <v>Significantly Different</v>
      </c>
      <c r="G48">
        <f t="shared" si="10"/>
        <v>55.2</v>
      </c>
      <c r="H48">
        <f t="shared" si="11"/>
        <v>6</v>
      </c>
      <c r="I48" t="str">
        <f t="shared" si="12"/>
        <v>+/-</v>
      </c>
      <c r="J48" t="str">
        <f t="shared" si="13"/>
        <v>0.1</v>
      </c>
      <c r="K48" s="1">
        <f t="shared" si="14"/>
        <v>6.0790273556231005E-2</v>
      </c>
      <c r="L48" s="1">
        <f t="shared" si="15"/>
        <v>1.0999999999999943</v>
      </c>
      <c r="M48" s="1">
        <f t="shared" si="16"/>
        <v>8.5970429323592404E-2</v>
      </c>
      <c r="N48" s="1">
        <f t="shared" si="17"/>
        <v>12.795097205570512</v>
      </c>
      <c r="O48" t="s">
        <v>57</v>
      </c>
    </row>
    <row r="49" spans="1:15" x14ac:dyDescent="0.35">
      <c r="A49" s="13">
        <v>39</v>
      </c>
      <c r="B49" s="12" t="s">
        <v>54</v>
      </c>
      <c r="C49" s="11">
        <v>55</v>
      </c>
      <c r="D49" s="10" t="s">
        <v>33</v>
      </c>
      <c r="E49" s="9" t="str">
        <f t="shared" si="9"/>
        <v>Significantly Different</v>
      </c>
      <c r="G49">
        <f t="shared" si="10"/>
        <v>55</v>
      </c>
      <c r="H49">
        <f t="shared" si="11"/>
        <v>6</v>
      </c>
      <c r="I49" t="str">
        <f t="shared" si="12"/>
        <v>+/-</v>
      </c>
      <c r="J49" t="str">
        <f t="shared" si="13"/>
        <v>0.1</v>
      </c>
      <c r="K49" s="1">
        <f t="shared" si="14"/>
        <v>6.0790273556231005E-2</v>
      </c>
      <c r="L49" s="1">
        <f t="shared" si="15"/>
        <v>1.2999999999999972</v>
      </c>
      <c r="M49" s="1">
        <f t="shared" si="16"/>
        <v>8.5970429323592404E-2</v>
      </c>
      <c r="N49" s="1">
        <f t="shared" si="17"/>
        <v>15.121478515674285</v>
      </c>
      <c r="O49" t="s">
        <v>55</v>
      </c>
    </row>
    <row r="50" spans="1:15" x14ac:dyDescent="0.35">
      <c r="A50" s="13">
        <v>40</v>
      </c>
      <c r="B50" s="12" t="s">
        <v>52</v>
      </c>
      <c r="C50" s="11">
        <v>51.9</v>
      </c>
      <c r="D50" s="10" t="s">
        <v>33</v>
      </c>
      <c r="E50" s="9" t="str">
        <f t="shared" si="9"/>
        <v>Significantly Different</v>
      </c>
      <c r="G50">
        <f t="shared" si="10"/>
        <v>51.9</v>
      </c>
      <c r="H50">
        <f t="shared" si="11"/>
        <v>6</v>
      </c>
      <c r="I50" t="str">
        <f t="shared" si="12"/>
        <v>+/-</v>
      </c>
      <c r="J50" t="str">
        <f t="shared" si="13"/>
        <v>0.1</v>
      </c>
      <c r="K50" s="1">
        <f t="shared" si="14"/>
        <v>6.0790273556231005E-2</v>
      </c>
      <c r="L50" s="1">
        <f t="shared" si="15"/>
        <v>4.3999999999999986</v>
      </c>
      <c r="M50" s="1">
        <f t="shared" si="16"/>
        <v>8.5970429323592404E-2</v>
      </c>
      <c r="N50" s="1">
        <f t="shared" si="17"/>
        <v>51.180388822282296</v>
      </c>
      <c r="O50" t="s">
        <v>53</v>
      </c>
    </row>
    <row r="51" spans="1:15" x14ac:dyDescent="0.35">
      <c r="A51" s="13">
        <v>41</v>
      </c>
      <c r="B51" s="12" t="s">
        <v>58</v>
      </c>
      <c r="C51" s="11">
        <v>51.2</v>
      </c>
      <c r="D51" s="10" t="s">
        <v>33</v>
      </c>
      <c r="E51" s="9" t="str">
        <f t="shared" si="9"/>
        <v>Significantly Different</v>
      </c>
      <c r="G51">
        <f t="shared" si="10"/>
        <v>51.2</v>
      </c>
      <c r="H51">
        <f t="shared" si="11"/>
        <v>6</v>
      </c>
      <c r="I51" t="str">
        <f t="shared" si="12"/>
        <v>+/-</v>
      </c>
      <c r="J51" t="str">
        <f t="shared" si="13"/>
        <v>0.1</v>
      </c>
      <c r="K51" s="1">
        <f t="shared" si="14"/>
        <v>6.0790273556231005E-2</v>
      </c>
      <c r="L51" s="1">
        <f t="shared" si="15"/>
        <v>5.0999999999999943</v>
      </c>
      <c r="M51" s="1">
        <f t="shared" si="16"/>
        <v>8.5970429323592404E-2</v>
      </c>
      <c r="N51" s="1">
        <f t="shared" si="17"/>
        <v>59.322723407645341</v>
      </c>
      <c r="O51" t="s">
        <v>51</v>
      </c>
    </row>
    <row r="52" spans="1:15" x14ac:dyDescent="0.35">
      <c r="A52" s="13">
        <v>42</v>
      </c>
      <c r="B52" s="12" t="s">
        <v>48</v>
      </c>
      <c r="C52" s="11">
        <v>49.5</v>
      </c>
      <c r="D52" s="10" t="s">
        <v>33</v>
      </c>
      <c r="E52" s="9" t="str">
        <f t="shared" si="9"/>
        <v>Significantly Different</v>
      </c>
      <c r="G52">
        <f t="shared" si="10"/>
        <v>49.5</v>
      </c>
      <c r="H52">
        <f t="shared" si="11"/>
        <v>6</v>
      </c>
      <c r="I52" t="str">
        <f t="shared" si="12"/>
        <v>+/-</v>
      </c>
      <c r="J52" t="str">
        <f t="shared" si="13"/>
        <v>0.1</v>
      </c>
      <c r="K52" s="1">
        <f t="shared" si="14"/>
        <v>6.0790273556231005E-2</v>
      </c>
      <c r="L52" s="1">
        <f t="shared" si="15"/>
        <v>6.7999999999999972</v>
      </c>
      <c r="M52" s="1">
        <f t="shared" si="16"/>
        <v>8.5970429323592404E-2</v>
      </c>
      <c r="N52" s="1">
        <f t="shared" si="17"/>
        <v>79.096964543527179</v>
      </c>
      <c r="O52" t="s">
        <v>49</v>
      </c>
    </row>
    <row r="53" spans="1:15" x14ac:dyDescent="0.35">
      <c r="A53" s="13">
        <v>43</v>
      </c>
      <c r="B53" s="12" t="s">
        <v>50</v>
      </c>
      <c r="C53" s="11">
        <v>49.1</v>
      </c>
      <c r="D53" s="10" t="s">
        <v>33</v>
      </c>
      <c r="E53" s="9" t="str">
        <f t="shared" si="9"/>
        <v>Significantly Different</v>
      </c>
      <c r="G53">
        <f t="shared" si="10"/>
        <v>49.1</v>
      </c>
      <c r="H53">
        <f t="shared" si="11"/>
        <v>6</v>
      </c>
      <c r="I53" t="str">
        <f t="shared" si="12"/>
        <v>+/-</v>
      </c>
      <c r="J53" t="str">
        <f t="shared" si="13"/>
        <v>0.1</v>
      </c>
      <c r="K53" s="1">
        <f t="shared" si="14"/>
        <v>6.0790273556231005E-2</v>
      </c>
      <c r="L53" s="1">
        <f t="shared" si="15"/>
        <v>7.1999999999999957</v>
      </c>
      <c r="M53" s="1">
        <f t="shared" si="16"/>
        <v>8.5970429323592404E-2</v>
      </c>
      <c r="N53" s="1">
        <f t="shared" si="17"/>
        <v>83.749727163734633</v>
      </c>
      <c r="O53" t="s">
        <v>47</v>
      </c>
    </row>
    <row r="54" spans="1:15" x14ac:dyDescent="0.35">
      <c r="A54" s="13">
        <v>44</v>
      </c>
      <c r="B54" s="12" t="s">
        <v>46</v>
      </c>
      <c r="C54" s="11">
        <v>48</v>
      </c>
      <c r="D54" s="10" t="s">
        <v>33</v>
      </c>
      <c r="E54" s="9" t="str">
        <f t="shared" si="9"/>
        <v>Significantly Different</v>
      </c>
      <c r="G54">
        <f t="shared" si="10"/>
        <v>48</v>
      </c>
      <c r="H54">
        <f t="shared" si="11"/>
        <v>6</v>
      </c>
      <c r="I54" t="str">
        <f t="shared" si="12"/>
        <v>+/-</v>
      </c>
      <c r="J54" t="str">
        <f t="shared" si="13"/>
        <v>0.1</v>
      </c>
      <c r="K54" s="1">
        <f t="shared" si="14"/>
        <v>6.0790273556231005E-2</v>
      </c>
      <c r="L54" s="1">
        <f t="shared" si="15"/>
        <v>8.2999999999999972</v>
      </c>
      <c r="M54" s="1">
        <f t="shared" si="16"/>
        <v>8.5970429323592404E-2</v>
      </c>
      <c r="N54" s="1">
        <f t="shared" si="17"/>
        <v>96.544824369305232</v>
      </c>
      <c r="O54" t="s">
        <v>42</v>
      </c>
    </row>
    <row r="55" spans="1:15" x14ac:dyDescent="0.35">
      <c r="A55" s="13">
        <v>45</v>
      </c>
      <c r="B55" s="12" t="s">
        <v>40</v>
      </c>
      <c r="C55" s="11">
        <v>45.3</v>
      </c>
      <c r="D55" s="10" t="s">
        <v>33</v>
      </c>
      <c r="E55" s="9" t="str">
        <f t="shared" si="9"/>
        <v>Significantly Different</v>
      </c>
      <c r="G55">
        <f t="shared" si="10"/>
        <v>45.3</v>
      </c>
      <c r="H55">
        <f t="shared" si="11"/>
        <v>6</v>
      </c>
      <c r="I55" t="str">
        <f t="shared" si="12"/>
        <v>+/-</v>
      </c>
      <c r="J55" t="str">
        <f t="shared" si="13"/>
        <v>0.1</v>
      </c>
      <c r="K55" s="1">
        <f t="shared" si="14"/>
        <v>6.0790273556231005E-2</v>
      </c>
      <c r="L55" s="1">
        <f t="shared" si="15"/>
        <v>11</v>
      </c>
      <c r="M55" s="1">
        <f t="shared" si="16"/>
        <v>8.5970429323592404E-2</v>
      </c>
      <c r="N55" s="1">
        <f t="shared" si="17"/>
        <v>127.95097205570578</v>
      </c>
      <c r="O55" t="s">
        <v>43</v>
      </c>
    </row>
    <row r="56" spans="1:15" x14ac:dyDescent="0.35">
      <c r="A56" s="13">
        <v>46</v>
      </c>
      <c r="B56" s="12" t="s">
        <v>45</v>
      </c>
      <c r="C56" s="11">
        <v>42.8</v>
      </c>
      <c r="D56" s="10" t="s">
        <v>39</v>
      </c>
      <c r="E56" s="9" t="str">
        <f t="shared" si="9"/>
        <v>Significantly Different</v>
      </c>
      <c r="G56">
        <f t="shared" si="10"/>
        <v>42.8</v>
      </c>
      <c r="H56">
        <f t="shared" si="11"/>
        <v>6</v>
      </c>
      <c r="I56" t="str">
        <f t="shared" si="12"/>
        <v>+/-</v>
      </c>
      <c r="J56" t="str">
        <f t="shared" si="13"/>
        <v>0.2</v>
      </c>
      <c r="K56" s="1">
        <f t="shared" si="14"/>
        <v>0.12158054711246201</v>
      </c>
      <c r="L56" s="1">
        <f t="shared" si="15"/>
        <v>13.5</v>
      </c>
      <c r="M56" s="1">
        <f t="shared" si="16"/>
        <v>0.1359311840425404</v>
      </c>
      <c r="N56" s="1">
        <f t="shared" si="17"/>
        <v>99.314959220653165</v>
      </c>
      <c r="O56" t="s">
        <v>41</v>
      </c>
    </row>
    <row r="57" spans="1:15" x14ac:dyDescent="0.35">
      <c r="A57" s="13">
        <v>47</v>
      </c>
      <c r="B57" s="12" t="s">
        <v>42</v>
      </c>
      <c r="C57" s="11">
        <v>37.799999999999997</v>
      </c>
      <c r="D57" s="10" t="s">
        <v>33</v>
      </c>
      <c r="E57" s="9" t="str">
        <f t="shared" si="9"/>
        <v>Significantly Different</v>
      </c>
      <c r="G57">
        <f t="shared" si="10"/>
        <v>37.799999999999997</v>
      </c>
      <c r="H57">
        <f t="shared" si="11"/>
        <v>6</v>
      </c>
      <c r="I57" t="str">
        <f t="shared" si="12"/>
        <v>+/-</v>
      </c>
      <c r="J57" t="str">
        <f t="shared" si="13"/>
        <v>0.1</v>
      </c>
      <c r="K57" s="1">
        <f t="shared" si="14"/>
        <v>6.0790273556231005E-2</v>
      </c>
      <c r="L57" s="1">
        <f t="shared" si="15"/>
        <v>18.5</v>
      </c>
      <c r="M57" s="1">
        <f t="shared" si="16"/>
        <v>8.5970429323592404E-2</v>
      </c>
      <c r="N57" s="1">
        <f t="shared" si="17"/>
        <v>215.19027118459607</v>
      </c>
      <c r="O57" t="s">
        <v>38</v>
      </c>
    </row>
    <row r="58" spans="1:15" x14ac:dyDescent="0.35">
      <c r="A58" s="13">
        <v>48</v>
      </c>
      <c r="B58" s="12" t="s">
        <v>31</v>
      </c>
      <c r="C58" s="11">
        <v>36.200000000000003</v>
      </c>
      <c r="D58" s="10" t="s">
        <v>44</v>
      </c>
      <c r="E58" s="9" t="str">
        <f t="shared" si="9"/>
        <v>Significantly Different</v>
      </c>
      <c r="G58">
        <f t="shared" si="10"/>
        <v>36.200000000000003</v>
      </c>
      <c r="H58">
        <f t="shared" si="11"/>
        <v>6</v>
      </c>
      <c r="I58" t="str">
        <f t="shared" si="12"/>
        <v>+/-</v>
      </c>
      <c r="J58" t="str">
        <f t="shared" si="13"/>
        <v>0.4</v>
      </c>
      <c r="K58" s="1">
        <f t="shared" si="14"/>
        <v>0.24316109422492402</v>
      </c>
      <c r="L58" s="1">
        <f t="shared" si="15"/>
        <v>20.099999999999994</v>
      </c>
      <c r="M58" s="1">
        <f t="shared" si="16"/>
        <v>0.25064471888253259</v>
      </c>
      <c r="N58" s="1">
        <f t="shared" si="17"/>
        <v>80.193191740138289</v>
      </c>
      <c r="O58" t="s">
        <v>35</v>
      </c>
    </row>
    <row r="59" spans="1:15" x14ac:dyDescent="0.35">
      <c r="A59" s="13">
        <v>49</v>
      </c>
      <c r="B59" s="12" t="s">
        <v>37</v>
      </c>
      <c r="C59" s="11">
        <v>35.1</v>
      </c>
      <c r="D59" s="10" t="s">
        <v>39</v>
      </c>
      <c r="E59" s="9" t="str">
        <f t="shared" si="9"/>
        <v>Significantly Different</v>
      </c>
      <c r="G59">
        <f t="shared" si="10"/>
        <v>35.1</v>
      </c>
      <c r="H59">
        <f t="shared" si="11"/>
        <v>6</v>
      </c>
      <c r="I59" t="str">
        <f t="shared" si="12"/>
        <v>+/-</v>
      </c>
      <c r="J59" t="str">
        <f t="shared" si="13"/>
        <v>0.2</v>
      </c>
      <c r="K59" s="1">
        <f t="shared" si="14"/>
        <v>0.12158054711246201</v>
      </c>
      <c r="L59" s="1">
        <f t="shared" si="15"/>
        <v>21.199999999999996</v>
      </c>
      <c r="M59" s="1">
        <f t="shared" si="16"/>
        <v>0.1359311840425404</v>
      </c>
      <c r="N59" s="1">
        <f t="shared" si="17"/>
        <v>155.96126929465532</v>
      </c>
      <c r="O59" t="s">
        <v>32</v>
      </c>
    </row>
    <row r="60" spans="1:15" x14ac:dyDescent="0.35">
      <c r="A60" s="13">
        <v>50</v>
      </c>
      <c r="B60" s="12" t="s">
        <v>34</v>
      </c>
      <c r="C60" s="11">
        <v>32.6</v>
      </c>
      <c r="D60" s="10" t="s">
        <v>33</v>
      </c>
      <c r="E60" s="9" t="str">
        <f t="shared" si="9"/>
        <v>Significantly Different</v>
      </c>
      <c r="G60">
        <f t="shared" si="10"/>
        <v>32.6</v>
      </c>
      <c r="H60">
        <f t="shared" si="11"/>
        <v>6</v>
      </c>
      <c r="I60" t="str">
        <f t="shared" si="12"/>
        <v>+/-</v>
      </c>
      <c r="J60" t="str">
        <f t="shared" si="13"/>
        <v>0.1</v>
      </c>
      <c r="K60" s="1">
        <f t="shared" si="14"/>
        <v>6.0790273556231005E-2</v>
      </c>
      <c r="L60" s="1">
        <f t="shared" si="15"/>
        <v>23.699999999999996</v>
      </c>
      <c r="M60" s="1">
        <f t="shared" si="16"/>
        <v>8.5970429323592404E-2</v>
      </c>
      <c r="N60" s="1">
        <f t="shared" si="17"/>
        <v>275.67618524729329</v>
      </c>
      <c r="O60" t="s">
        <v>30</v>
      </c>
    </row>
    <row r="61" spans="1:15" x14ac:dyDescent="0.35">
      <c r="A61" s="13">
        <v>51</v>
      </c>
      <c r="B61" s="12" t="s">
        <v>29</v>
      </c>
      <c r="C61" s="11">
        <v>20.7</v>
      </c>
      <c r="D61" s="10" t="s">
        <v>33</v>
      </c>
      <c r="E61" s="9" t="str">
        <f t="shared" si="9"/>
        <v>Significantly Different</v>
      </c>
      <c r="G61">
        <f t="shared" si="10"/>
        <v>20.7</v>
      </c>
      <c r="H61">
        <f t="shared" si="11"/>
        <v>6</v>
      </c>
      <c r="I61" t="str">
        <f t="shared" si="12"/>
        <v>+/-</v>
      </c>
      <c r="J61" t="str">
        <f t="shared" si="13"/>
        <v>0.1</v>
      </c>
      <c r="K61" s="1">
        <f t="shared" si="14"/>
        <v>6.0790273556231005E-2</v>
      </c>
      <c r="L61" s="1">
        <f t="shared" si="15"/>
        <v>35.599999999999994</v>
      </c>
      <c r="M61" s="1">
        <f t="shared" si="16"/>
        <v>8.5970429323592404E-2</v>
      </c>
      <c r="N61" s="1">
        <f t="shared" si="17"/>
        <v>414.09587319846588</v>
      </c>
      <c r="O61" t="s">
        <v>27</v>
      </c>
    </row>
    <row r="62" spans="1:15" ht="15" thickBot="1" x14ac:dyDescent="0.4">
      <c r="A62" s="8"/>
      <c r="B62" s="7" t="s">
        <v>25</v>
      </c>
      <c r="C62" s="6">
        <v>0.7</v>
      </c>
      <c r="D62" s="5" t="s">
        <v>33</v>
      </c>
      <c r="E62" s="4" t="str">
        <f t="shared" si="9"/>
        <v>Significantly Different</v>
      </c>
      <c r="G62">
        <f t="shared" si="10"/>
        <v>0.7</v>
      </c>
      <c r="H62">
        <f t="shared" si="11"/>
        <v>6</v>
      </c>
      <c r="I62" t="str">
        <f t="shared" si="12"/>
        <v>+/-</v>
      </c>
      <c r="J62" t="str">
        <f t="shared" si="13"/>
        <v>0.1</v>
      </c>
      <c r="K62" s="1">
        <f t="shared" si="14"/>
        <v>6.0790273556231005E-2</v>
      </c>
      <c r="L62" s="1">
        <f t="shared" si="15"/>
        <v>55.599999999999994</v>
      </c>
      <c r="M62" s="1">
        <f t="shared" si="16"/>
        <v>8.5970429323592404E-2</v>
      </c>
      <c r="N62" s="1">
        <f t="shared" si="17"/>
        <v>646.73400420884002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04" priority="1" operator="equal">
      <formula>"OTHER ERROR"</formula>
    </cfRule>
    <cfRule type="cellIs" dxfId="403" priority="2" operator="equal">
      <formula>"Statistical Test not applicable"</formula>
    </cfRule>
    <cfRule type="cellIs" dxfId="402" priority="3" operator="equal">
      <formula>"Geography Selected"</formula>
    </cfRule>
  </conditionalFormatting>
  <conditionalFormatting sqref="E10:J62">
    <cfRule type="cellIs" dxfId="401" priority="4" operator="equal">
      <formula>"Not Significantly Different"</formula>
    </cfRule>
  </conditionalFormatting>
  <conditionalFormatting sqref="F10:J62">
    <cfRule type="cellIs" dxfId="4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D2D75D8-4E96-4627-A965-13FA3A52677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6E2F94F-42FB-4EC2-8147-E9F5C5D08C52}"/>
    <hyperlink ref="A68" r:id="rId2" xr:uid="{48DAD191-D7CB-4479-AB0E-1DD300978500}"/>
    <hyperlink ref="A66" r:id="rId3" xr:uid="{DAACA7A5-C143-437C-B5CD-963AA7A306FC}"/>
    <hyperlink ref="A67" r:id="rId4" xr:uid="{496865C9-A754-4E56-B6A8-FAFF6C20C941}"/>
  </hyperlinks>
  <pageMargins left="0.7" right="0.7" top="0.75" bottom="0.75" header="0.3" footer="0.3"/>
  <pageSetup orientation="portrait"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B8E8-9246-43B3-A47C-E06EF19D8CA3}">
  <sheetPr codeName="Sheet1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132</v>
      </c>
    </row>
    <row r="2" spans="1:16" x14ac:dyDescent="0.35">
      <c r="A2" s="27" t="s">
        <v>109</v>
      </c>
      <c r="B2" t="s">
        <v>131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14.8</v>
      </c>
      <c r="C6" t="s">
        <v>103</v>
      </c>
      <c r="H6" s="15" t="s">
        <v>102</v>
      </c>
      <c r="I6">
        <f>VLOOKUP($B$4,$B$9:$K$62,6,FALSE)</f>
        <v>14.8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14.8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14.8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27.6</v>
      </c>
      <c r="D11" s="14" t="s">
        <v>39</v>
      </c>
      <c r="E11" s="9" t="str">
        <f t="shared" si="0"/>
        <v>Significantly Different</v>
      </c>
      <c r="G11">
        <f t="shared" si="1"/>
        <v>27.6</v>
      </c>
      <c r="H11">
        <f t="shared" si="2"/>
        <v>6</v>
      </c>
      <c r="I11" t="str">
        <f t="shared" si="3"/>
        <v>+/-</v>
      </c>
      <c r="J11" t="str">
        <f t="shared" si="4"/>
        <v>0.2</v>
      </c>
      <c r="K11" s="1">
        <f t="shared" si="5"/>
        <v>0.12158054711246201</v>
      </c>
      <c r="L11" s="1">
        <f t="shared" si="6"/>
        <v>-12.8</v>
      </c>
      <c r="M11" s="1">
        <f t="shared" si="7"/>
        <v>0.1359311840425404</v>
      </c>
      <c r="N11" s="1">
        <f t="shared" si="8"/>
        <v>-94.165294668471148</v>
      </c>
      <c r="O11" t="s">
        <v>68</v>
      </c>
    </row>
    <row r="12" spans="1:16" x14ac:dyDescent="0.35">
      <c r="A12" s="13">
        <v>2</v>
      </c>
      <c r="B12" s="12" t="s">
        <v>48</v>
      </c>
      <c r="C12" s="11">
        <v>25</v>
      </c>
      <c r="D12" s="10" t="s">
        <v>28</v>
      </c>
      <c r="E12" s="9" t="str">
        <f t="shared" si="0"/>
        <v>Significantly Different</v>
      </c>
      <c r="G12">
        <f t="shared" si="1"/>
        <v>25</v>
      </c>
      <c r="H12">
        <f t="shared" si="2"/>
        <v>6</v>
      </c>
      <c r="I12" t="str">
        <f t="shared" si="3"/>
        <v>+/-</v>
      </c>
      <c r="J12" t="str">
        <f t="shared" si="4"/>
        <v>0.3</v>
      </c>
      <c r="K12" s="1">
        <f t="shared" si="5"/>
        <v>0.18237082066869301</v>
      </c>
      <c r="L12" s="1">
        <f t="shared" si="6"/>
        <v>-10.199999999999999</v>
      </c>
      <c r="M12" s="1">
        <f t="shared" si="7"/>
        <v>0.19223572402239389</v>
      </c>
      <c r="N12" s="1">
        <f t="shared" si="8"/>
        <v>-53.05985685996523</v>
      </c>
      <c r="O12" t="s">
        <v>62</v>
      </c>
    </row>
    <row r="13" spans="1:16" x14ac:dyDescent="0.35">
      <c r="A13" s="13">
        <v>3</v>
      </c>
      <c r="B13" s="12" t="s">
        <v>52</v>
      </c>
      <c r="C13" s="11">
        <v>23.3</v>
      </c>
      <c r="D13" s="10" t="s">
        <v>39</v>
      </c>
      <c r="E13" s="9" t="str">
        <f t="shared" si="0"/>
        <v>Significantly Different</v>
      </c>
      <c r="G13">
        <f t="shared" si="1"/>
        <v>23.3</v>
      </c>
      <c r="H13">
        <f t="shared" si="2"/>
        <v>6</v>
      </c>
      <c r="I13" t="str">
        <f t="shared" si="3"/>
        <v>+/-</v>
      </c>
      <c r="J13" t="str">
        <f t="shared" si="4"/>
        <v>0.2</v>
      </c>
      <c r="K13" s="1">
        <f t="shared" si="5"/>
        <v>0.12158054711246201</v>
      </c>
      <c r="L13" s="1">
        <f t="shared" si="6"/>
        <v>-8.5</v>
      </c>
      <c r="M13" s="1">
        <f t="shared" si="7"/>
        <v>0.1359311840425404</v>
      </c>
      <c r="N13" s="1">
        <f t="shared" si="8"/>
        <v>-62.531640990781625</v>
      </c>
      <c r="O13" t="s">
        <v>58</v>
      </c>
    </row>
    <row r="14" spans="1:16" x14ac:dyDescent="0.35">
      <c r="A14" s="13">
        <v>4</v>
      </c>
      <c r="B14" s="12" t="s">
        <v>50</v>
      </c>
      <c r="C14" s="11">
        <v>23.1</v>
      </c>
      <c r="D14" s="10" t="s">
        <v>39</v>
      </c>
      <c r="E14" s="9" t="str">
        <f t="shared" si="0"/>
        <v>Significantly Different</v>
      </c>
      <c r="G14">
        <f t="shared" si="1"/>
        <v>23.1</v>
      </c>
      <c r="H14">
        <f t="shared" si="2"/>
        <v>6</v>
      </c>
      <c r="I14" t="str">
        <f t="shared" si="3"/>
        <v>+/-</v>
      </c>
      <c r="J14" t="str">
        <f t="shared" si="4"/>
        <v>0.2</v>
      </c>
      <c r="K14" s="1">
        <f t="shared" si="5"/>
        <v>0.12158054711246201</v>
      </c>
      <c r="L14" s="1">
        <f t="shared" si="6"/>
        <v>-8.3000000000000007</v>
      </c>
      <c r="M14" s="1">
        <f t="shared" si="7"/>
        <v>0.1359311840425404</v>
      </c>
      <c r="N14" s="1">
        <f t="shared" si="8"/>
        <v>-61.060308261586769</v>
      </c>
      <c r="O14" t="s">
        <v>73</v>
      </c>
    </row>
    <row r="15" spans="1:16" x14ac:dyDescent="0.35">
      <c r="A15" s="13">
        <v>5</v>
      </c>
      <c r="B15" s="12" t="s">
        <v>45</v>
      </c>
      <c r="C15" s="11">
        <v>19.899999999999999</v>
      </c>
      <c r="D15" s="10" t="s">
        <v>83</v>
      </c>
      <c r="E15" s="9" t="str">
        <f t="shared" si="0"/>
        <v>Significantly Different</v>
      </c>
      <c r="G15">
        <f t="shared" si="1"/>
        <v>19.899999999999999</v>
      </c>
      <c r="H15">
        <f t="shared" si="2"/>
        <v>6</v>
      </c>
      <c r="I15" t="str">
        <f t="shared" si="3"/>
        <v>+/-</v>
      </c>
      <c r="J15" t="str">
        <f t="shared" si="4"/>
        <v>0.5</v>
      </c>
      <c r="K15" s="1">
        <f t="shared" si="5"/>
        <v>0.303951367781155</v>
      </c>
      <c r="L15" s="1">
        <f t="shared" si="6"/>
        <v>-5.0999999999999979</v>
      </c>
      <c r="M15" s="1">
        <f t="shared" si="7"/>
        <v>0.30997079109986531</v>
      </c>
      <c r="N15" s="1">
        <f t="shared" si="8"/>
        <v>-16.453163157417944</v>
      </c>
      <c r="O15" t="s">
        <v>34</v>
      </c>
    </row>
    <row r="16" spans="1:16" x14ac:dyDescent="0.35">
      <c r="A16" s="13">
        <v>6</v>
      </c>
      <c r="B16" s="12" t="s">
        <v>71</v>
      </c>
      <c r="C16" s="11">
        <v>18.7</v>
      </c>
      <c r="D16" s="10" t="s">
        <v>28</v>
      </c>
      <c r="E16" s="9" t="str">
        <f t="shared" si="0"/>
        <v>Significantly Different</v>
      </c>
      <c r="G16">
        <f t="shared" si="1"/>
        <v>18.7</v>
      </c>
      <c r="H16">
        <f t="shared" si="2"/>
        <v>6</v>
      </c>
      <c r="I16" t="str">
        <f t="shared" si="3"/>
        <v>+/-</v>
      </c>
      <c r="J16" t="str">
        <f t="shared" si="4"/>
        <v>0.3</v>
      </c>
      <c r="K16" s="1">
        <f t="shared" si="5"/>
        <v>0.18237082066869301</v>
      </c>
      <c r="L16" s="1">
        <f t="shared" si="6"/>
        <v>-3.8999999999999986</v>
      </c>
      <c r="M16" s="1">
        <f t="shared" si="7"/>
        <v>0.19223572402239389</v>
      </c>
      <c r="N16" s="1">
        <f t="shared" si="8"/>
        <v>-20.287592328810231</v>
      </c>
      <c r="O16" t="s">
        <v>75</v>
      </c>
    </row>
    <row r="17" spans="1:15" x14ac:dyDescent="0.35">
      <c r="A17" s="13">
        <v>7</v>
      </c>
      <c r="B17" s="12" t="s">
        <v>29</v>
      </c>
      <c r="C17" s="11">
        <v>18.600000000000001</v>
      </c>
      <c r="D17" s="10" t="s">
        <v>116</v>
      </c>
      <c r="E17" s="9" t="str">
        <f t="shared" si="0"/>
        <v>Significantly Different</v>
      </c>
      <c r="G17">
        <f t="shared" si="1"/>
        <v>18.600000000000001</v>
      </c>
      <c r="H17">
        <f t="shared" si="2"/>
        <v>6</v>
      </c>
      <c r="I17" t="str">
        <f t="shared" si="3"/>
        <v>+/-</v>
      </c>
      <c r="J17" t="str">
        <f t="shared" si="4"/>
        <v>0.8</v>
      </c>
      <c r="K17" s="1">
        <f t="shared" si="5"/>
        <v>0.48632218844984804</v>
      </c>
      <c r="L17" s="1">
        <f t="shared" si="6"/>
        <v>-3.8000000000000007</v>
      </c>
      <c r="M17" s="1">
        <f t="shared" si="7"/>
        <v>0.49010685399991183</v>
      </c>
      <c r="N17" s="1">
        <f t="shared" si="8"/>
        <v>-7.7534112591714219</v>
      </c>
      <c r="O17" t="s">
        <v>66</v>
      </c>
    </row>
    <row r="18" spans="1:15" x14ac:dyDescent="0.35">
      <c r="A18" s="13">
        <v>8</v>
      </c>
      <c r="B18" s="12" t="s">
        <v>42</v>
      </c>
      <c r="C18" s="11">
        <v>18.399999999999999</v>
      </c>
      <c r="D18" s="10" t="s">
        <v>39</v>
      </c>
      <c r="E18" s="9" t="str">
        <f t="shared" si="0"/>
        <v>Significantly Different</v>
      </c>
      <c r="G18">
        <f t="shared" si="1"/>
        <v>18.399999999999999</v>
      </c>
      <c r="H18">
        <f t="shared" si="2"/>
        <v>6</v>
      </c>
      <c r="I18" t="str">
        <f t="shared" si="3"/>
        <v>+/-</v>
      </c>
      <c r="J18" t="str">
        <f t="shared" si="4"/>
        <v>0.2</v>
      </c>
      <c r="K18" s="1">
        <f t="shared" si="5"/>
        <v>0.12158054711246201</v>
      </c>
      <c r="L18" s="1">
        <f t="shared" si="6"/>
        <v>-3.5999999999999979</v>
      </c>
      <c r="M18" s="1">
        <f t="shared" si="7"/>
        <v>0.1359311840425404</v>
      </c>
      <c r="N18" s="1">
        <f t="shared" si="8"/>
        <v>-26.483989125507495</v>
      </c>
      <c r="O18" t="s">
        <v>60</v>
      </c>
    </row>
    <row r="19" spans="1:15" x14ac:dyDescent="0.35">
      <c r="A19" s="13">
        <v>9</v>
      </c>
      <c r="B19" s="12" t="s">
        <v>40</v>
      </c>
      <c r="C19" s="11">
        <v>17.100000000000001</v>
      </c>
      <c r="D19" s="10" t="s">
        <v>44</v>
      </c>
      <c r="E19" s="9" t="str">
        <f t="shared" si="0"/>
        <v>Significantly Different</v>
      </c>
      <c r="G19">
        <f t="shared" si="1"/>
        <v>17.100000000000001</v>
      </c>
      <c r="H19">
        <f t="shared" si="2"/>
        <v>6</v>
      </c>
      <c r="I19" t="str">
        <f t="shared" si="3"/>
        <v>+/-</v>
      </c>
      <c r="J19" t="str">
        <f t="shared" si="4"/>
        <v>0.4</v>
      </c>
      <c r="K19" s="1">
        <f t="shared" si="5"/>
        <v>0.24316109422492402</v>
      </c>
      <c r="L19" s="1">
        <f t="shared" si="6"/>
        <v>-2.3000000000000007</v>
      </c>
      <c r="M19" s="1">
        <f t="shared" si="7"/>
        <v>0.25064471888253259</v>
      </c>
      <c r="N19" s="1">
        <f t="shared" si="8"/>
        <v>-9.1763353732496604</v>
      </c>
      <c r="O19" t="s">
        <v>31</v>
      </c>
    </row>
    <row r="20" spans="1:15" x14ac:dyDescent="0.35">
      <c r="A20" s="13">
        <v>10</v>
      </c>
      <c r="B20" s="12" t="s">
        <v>35</v>
      </c>
      <c r="C20" s="11">
        <v>16.100000000000001</v>
      </c>
      <c r="D20" s="14" t="s">
        <v>28</v>
      </c>
      <c r="E20" s="9" t="str">
        <f t="shared" si="0"/>
        <v>Significantly Different</v>
      </c>
      <c r="G20">
        <f t="shared" si="1"/>
        <v>16.100000000000001</v>
      </c>
      <c r="H20">
        <f t="shared" si="2"/>
        <v>6</v>
      </c>
      <c r="I20" t="str">
        <f t="shared" si="3"/>
        <v>+/-</v>
      </c>
      <c r="J20" t="str">
        <f t="shared" si="4"/>
        <v>0.3</v>
      </c>
      <c r="K20" s="1">
        <f t="shared" si="5"/>
        <v>0.18237082066869301</v>
      </c>
      <c r="L20" s="1">
        <f t="shared" si="6"/>
        <v>-1.3000000000000007</v>
      </c>
      <c r="M20" s="1">
        <f t="shared" si="7"/>
        <v>0.19223572402239389</v>
      </c>
      <c r="N20" s="1">
        <f t="shared" si="8"/>
        <v>-6.7625307762700828</v>
      </c>
      <c r="O20" t="s">
        <v>50</v>
      </c>
    </row>
    <row r="21" spans="1:15" x14ac:dyDescent="0.35">
      <c r="A21" s="13">
        <v>11</v>
      </c>
      <c r="B21" s="12" t="s">
        <v>66</v>
      </c>
      <c r="C21" s="11">
        <v>15.9</v>
      </c>
      <c r="D21" s="10" t="s">
        <v>44</v>
      </c>
      <c r="E21" s="9" t="str">
        <f t="shared" si="0"/>
        <v>Significantly Different</v>
      </c>
      <c r="G21">
        <f t="shared" si="1"/>
        <v>15.9</v>
      </c>
      <c r="H21">
        <f t="shared" si="2"/>
        <v>6</v>
      </c>
      <c r="I21" t="str">
        <f t="shared" si="3"/>
        <v>+/-</v>
      </c>
      <c r="J21" t="str">
        <f t="shared" si="4"/>
        <v>0.4</v>
      </c>
      <c r="K21" s="1">
        <f t="shared" si="5"/>
        <v>0.24316109422492402</v>
      </c>
      <c r="L21" s="1">
        <f t="shared" si="6"/>
        <v>-1.0999999999999996</v>
      </c>
      <c r="M21" s="1">
        <f t="shared" si="7"/>
        <v>0.25064471888253259</v>
      </c>
      <c r="N21" s="1">
        <f t="shared" si="8"/>
        <v>-4.3886821350324432</v>
      </c>
      <c r="O21" t="s">
        <v>46</v>
      </c>
    </row>
    <row r="22" spans="1:15" x14ac:dyDescent="0.35">
      <c r="A22" s="13">
        <v>12</v>
      </c>
      <c r="B22" s="12" t="s">
        <v>53</v>
      </c>
      <c r="C22" s="11">
        <v>15.7</v>
      </c>
      <c r="D22" s="10" t="s">
        <v>122</v>
      </c>
      <c r="E22" s="9" t="str">
        <f t="shared" si="0"/>
        <v>Not Significantly Different</v>
      </c>
      <c r="G22">
        <f t="shared" si="1"/>
        <v>15.7</v>
      </c>
      <c r="H22">
        <f t="shared" si="2"/>
        <v>6</v>
      </c>
      <c r="I22" t="str">
        <f t="shared" si="3"/>
        <v>+/-</v>
      </c>
      <c r="J22" t="str">
        <f t="shared" si="4"/>
        <v>1.0</v>
      </c>
      <c r="K22" s="1">
        <f t="shared" si="5"/>
        <v>0.60790273556231</v>
      </c>
      <c r="L22" s="1">
        <f t="shared" si="6"/>
        <v>-0.89999999999999858</v>
      </c>
      <c r="M22" s="1">
        <f t="shared" si="7"/>
        <v>0.61093468821403585</v>
      </c>
      <c r="N22" s="1">
        <f t="shared" si="8"/>
        <v>-1.4731525601058866</v>
      </c>
      <c r="O22" t="s">
        <v>29</v>
      </c>
    </row>
    <row r="23" spans="1:15" x14ac:dyDescent="0.35">
      <c r="A23" s="13">
        <v>13</v>
      </c>
      <c r="B23" s="12" t="s">
        <v>31</v>
      </c>
      <c r="C23" s="11">
        <v>15.5</v>
      </c>
      <c r="D23" s="10" t="s">
        <v>122</v>
      </c>
      <c r="E23" s="9" t="str">
        <f t="shared" si="0"/>
        <v>Not Significantly Different</v>
      </c>
      <c r="G23">
        <f t="shared" si="1"/>
        <v>15.5</v>
      </c>
      <c r="H23">
        <f t="shared" si="2"/>
        <v>6</v>
      </c>
      <c r="I23" t="str">
        <f t="shared" si="3"/>
        <v>+/-</v>
      </c>
      <c r="J23" t="str">
        <f t="shared" si="4"/>
        <v>1.0</v>
      </c>
      <c r="K23" s="1">
        <f t="shared" si="5"/>
        <v>0.60790273556231</v>
      </c>
      <c r="L23" s="1">
        <f t="shared" si="6"/>
        <v>-0.69999999999999929</v>
      </c>
      <c r="M23" s="1">
        <f t="shared" si="7"/>
        <v>0.61093468821403585</v>
      </c>
      <c r="N23" s="1">
        <f t="shared" si="8"/>
        <v>-1.1457853245268015</v>
      </c>
      <c r="O23" t="s">
        <v>82</v>
      </c>
    </row>
    <row r="24" spans="1:15" x14ac:dyDescent="0.35">
      <c r="A24" s="13">
        <v>14</v>
      </c>
      <c r="B24" s="12" t="s">
        <v>65</v>
      </c>
      <c r="C24" s="11">
        <v>15.4</v>
      </c>
      <c r="D24" s="10" t="s">
        <v>39</v>
      </c>
      <c r="E24" s="9" t="str">
        <f t="shared" si="0"/>
        <v>Significantly Different</v>
      </c>
      <c r="G24">
        <f t="shared" si="1"/>
        <v>15.4</v>
      </c>
      <c r="H24">
        <f t="shared" si="2"/>
        <v>6</v>
      </c>
      <c r="I24" t="str">
        <f t="shared" si="3"/>
        <v>+/-</v>
      </c>
      <c r="J24" t="str">
        <f t="shared" si="4"/>
        <v>0.2</v>
      </c>
      <c r="K24" s="1">
        <f t="shared" si="5"/>
        <v>0.12158054711246201</v>
      </c>
      <c r="L24" s="1">
        <f t="shared" si="6"/>
        <v>-0.59999999999999964</v>
      </c>
      <c r="M24" s="1">
        <f t="shared" si="7"/>
        <v>0.1359311840425404</v>
      </c>
      <c r="N24" s="1">
        <f t="shared" si="8"/>
        <v>-4.4139981875845828</v>
      </c>
      <c r="O24" t="s">
        <v>65</v>
      </c>
    </row>
    <row r="25" spans="1:15" x14ac:dyDescent="0.35">
      <c r="A25" s="13">
        <v>15</v>
      </c>
      <c r="B25" s="12" t="s">
        <v>38</v>
      </c>
      <c r="C25" s="11">
        <v>13.5</v>
      </c>
      <c r="D25" s="10" t="s">
        <v>28</v>
      </c>
      <c r="E25" s="9" t="str">
        <f t="shared" si="0"/>
        <v>Significantly Different</v>
      </c>
      <c r="G25">
        <f t="shared" si="1"/>
        <v>13.5</v>
      </c>
      <c r="H25">
        <f t="shared" si="2"/>
        <v>6</v>
      </c>
      <c r="I25" t="str">
        <f t="shared" si="3"/>
        <v>+/-</v>
      </c>
      <c r="J25" t="str">
        <f t="shared" si="4"/>
        <v>0.3</v>
      </c>
      <c r="K25" s="1">
        <f t="shared" si="5"/>
        <v>0.18237082066869301</v>
      </c>
      <c r="L25" s="1">
        <f t="shared" si="6"/>
        <v>1.3000000000000007</v>
      </c>
      <c r="M25" s="1">
        <f t="shared" si="7"/>
        <v>0.19223572402239389</v>
      </c>
      <c r="N25" s="1">
        <f t="shared" si="8"/>
        <v>6.7625307762700828</v>
      </c>
      <c r="O25" t="s">
        <v>81</v>
      </c>
    </row>
    <row r="26" spans="1:15" x14ac:dyDescent="0.35">
      <c r="A26" s="13">
        <v>16</v>
      </c>
      <c r="B26" s="12" t="s">
        <v>58</v>
      </c>
      <c r="C26" s="11">
        <v>13.4</v>
      </c>
      <c r="D26" s="10" t="s">
        <v>28</v>
      </c>
      <c r="E26" s="9" t="str">
        <f t="shared" si="0"/>
        <v>Significantly Different</v>
      </c>
      <c r="G26">
        <f t="shared" si="1"/>
        <v>13.4</v>
      </c>
      <c r="H26">
        <f t="shared" si="2"/>
        <v>6</v>
      </c>
      <c r="I26" t="str">
        <f t="shared" si="3"/>
        <v>+/-</v>
      </c>
      <c r="J26" t="str">
        <f t="shared" si="4"/>
        <v>0.3</v>
      </c>
      <c r="K26" s="1">
        <f t="shared" si="5"/>
        <v>0.18237082066869301</v>
      </c>
      <c r="L26" s="1">
        <f t="shared" si="6"/>
        <v>1.4000000000000004</v>
      </c>
      <c r="M26" s="1">
        <f t="shared" si="7"/>
        <v>0.19223572402239389</v>
      </c>
      <c r="N26" s="1">
        <f t="shared" si="8"/>
        <v>7.2827254513677788</v>
      </c>
      <c r="O26" t="s">
        <v>80</v>
      </c>
    </row>
    <row r="27" spans="1:15" x14ac:dyDescent="0.35">
      <c r="A27" s="13">
        <v>17</v>
      </c>
      <c r="B27" s="12" t="s">
        <v>46</v>
      </c>
      <c r="C27" s="11">
        <v>11.9</v>
      </c>
      <c r="D27" s="10" t="s">
        <v>39</v>
      </c>
      <c r="E27" s="9" t="str">
        <f t="shared" si="0"/>
        <v>Significantly Different</v>
      </c>
      <c r="G27">
        <f t="shared" si="1"/>
        <v>11.9</v>
      </c>
      <c r="H27">
        <f t="shared" si="2"/>
        <v>6</v>
      </c>
      <c r="I27" t="str">
        <f t="shared" si="3"/>
        <v>+/-</v>
      </c>
      <c r="J27" t="str">
        <f t="shared" si="4"/>
        <v>0.2</v>
      </c>
      <c r="K27" s="1">
        <f t="shared" si="5"/>
        <v>0.12158054711246201</v>
      </c>
      <c r="L27" s="1">
        <f t="shared" si="6"/>
        <v>2.9000000000000004</v>
      </c>
      <c r="M27" s="1">
        <f t="shared" si="7"/>
        <v>0.1359311840425404</v>
      </c>
      <c r="N27" s="1">
        <f t="shared" si="8"/>
        <v>21.334324573325496</v>
      </c>
      <c r="O27" t="s">
        <v>78</v>
      </c>
    </row>
    <row r="28" spans="1:15" x14ac:dyDescent="0.35">
      <c r="A28" s="13">
        <v>18</v>
      </c>
      <c r="B28" s="12" t="s">
        <v>60</v>
      </c>
      <c r="C28" s="11">
        <v>11.6</v>
      </c>
      <c r="D28" s="10" t="s">
        <v>36</v>
      </c>
      <c r="E28" s="9" t="str">
        <f t="shared" si="0"/>
        <v>Significantly Different</v>
      </c>
      <c r="G28">
        <f t="shared" si="1"/>
        <v>11.6</v>
      </c>
      <c r="H28">
        <f t="shared" si="2"/>
        <v>6</v>
      </c>
      <c r="I28" t="str">
        <f t="shared" si="3"/>
        <v>+/-</v>
      </c>
      <c r="J28" t="str">
        <f t="shared" si="4"/>
        <v>0.7</v>
      </c>
      <c r="K28" s="1">
        <f t="shared" si="5"/>
        <v>0.42553191489361697</v>
      </c>
      <c r="L28" s="1">
        <f t="shared" si="6"/>
        <v>3.2000000000000011</v>
      </c>
      <c r="M28" s="1">
        <f t="shared" si="7"/>
        <v>0.42985214661796195</v>
      </c>
      <c r="N28" s="1">
        <f t="shared" si="8"/>
        <v>7.4444201923319762</v>
      </c>
      <c r="O28" t="s">
        <v>79</v>
      </c>
    </row>
    <row r="29" spans="1:15" x14ac:dyDescent="0.35">
      <c r="A29" s="13">
        <v>19</v>
      </c>
      <c r="B29" s="12" t="s">
        <v>75</v>
      </c>
      <c r="C29" s="11">
        <v>10.6</v>
      </c>
      <c r="D29" s="10" t="s">
        <v>28</v>
      </c>
      <c r="E29" s="9" t="str">
        <f t="shared" si="0"/>
        <v>Significantly Different</v>
      </c>
      <c r="G29">
        <f t="shared" si="1"/>
        <v>10.6</v>
      </c>
      <c r="H29">
        <f t="shared" si="2"/>
        <v>6</v>
      </c>
      <c r="I29" t="str">
        <f t="shared" si="3"/>
        <v>+/-</v>
      </c>
      <c r="J29" t="str">
        <f t="shared" si="4"/>
        <v>0.3</v>
      </c>
      <c r="K29" s="1">
        <f t="shared" si="5"/>
        <v>0.18237082066869301</v>
      </c>
      <c r="L29" s="1">
        <f t="shared" si="6"/>
        <v>4.2000000000000011</v>
      </c>
      <c r="M29" s="1">
        <f t="shared" si="7"/>
        <v>0.19223572402239389</v>
      </c>
      <c r="N29" s="1">
        <f t="shared" si="8"/>
        <v>21.848176354103337</v>
      </c>
      <c r="O29" t="s">
        <v>56</v>
      </c>
    </row>
    <row r="30" spans="1:15" x14ac:dyDescent="0.35">
      <c r="A30" s="13">
        <v>20</v>
      </c>
      <c r="B30" s="12" t="s">
        <v>37</v>
      </c>
      <c r="C30" s="11">
        <v>10</v>
      </c>
      <c r="D30" s="10" t="s">
        <v>83</v>
      </c>
      <c r="E30" s="9" t="str">
        <f t="shared" si="0"/>
        <v>Significantly Different</v>
      </c>
      <c r="G30">
        <f t="shared" si="1"/>
        <v>10</v>
      </c>
      <c r="H30">
        <f t="shared" si="2"/>
        <v>6</v>
      </c>
      <c r="I30" t="str">
        <f t="shared" si="3"/>
        <v>+/-</v>
      </c>
      <c r="J30" t="str">
        <f t="shared" si="4"/>
        <v>0.5</v>
      </c>
      <c r="K30" s="1">
        <f t="shared" si="5"/>
        <v>0.303951367781155</v>
      </c>
      <c r="L30" s="1">
        <f t="shared" si="6"/>
        <v>4.8000000000000007</v>
      </c>
      <c r="M30" s="1">
        <f t="shared" si="7"/>
        <v>0.30997079109986531</v>
      </c>
      <c r="N30" s="1">
        <f t="shared" si="8"/>
        <v>15.485330030511015</v>
      </c>
      <c r="O30" t="s">
        <v>77</v>
      </c>
    </row>
    <row r="31" spans="1:15" x14ac:dyDescent="0.35">
      <c r="A31" s="13">
        <v>20</v>
      </c>
      <c r="B31" s="12" t="s">
        <v>57</v>
      </c>
      <c r="C31" s="11">
        <v>10</v>
      </c>
      <c r="D31" s="10" t="s">
        <v>28</v>
      </c>
      <c r="E31" s="9" t="str">
        <f t="shared" si="0"/>
        <v>Significantly Different</v>
      </c>
      <c r="G31">
        <f t="shared" si="1"/>
        <v>10</v>
      </c>
      <c r="H31">
        <f t="shared" si="2"/>
        <v>6</v>
      </c>
      <c r="I31" t="str">
        <f t="shared" si="3"/>
        <v>+/-</v>
      </c>
      <c r="J31" t="str">
        <f t="shared" si="4"/>
        <v>0.3</v>
      </c>
      <c r="K31" s="1">
        <f t="shared" si="5"/>
        <v>0.18237082066869301</v>
      </c>
      <c r="L31" s="1">
        <f t="shared" si="6"/>
        <v>4.8000000000000007</v>
      </c>
      <c r="M31" s="1">
        <f t="shared" si="7"/>
        <v>0.19223572402239389</v>
      </c>
      <c r="N31" s="1">
        <f t="shared" si="8"/>
        <v>24.969344404689526</v>
      </c>
      <c r="O31" t="s">
        <v>40</v>
      </c>
    </row>
    <row r="32" spans="1:15" x14ac:dyDescent="0.35">
      <c r="A32" s="13">
        <v>22</v>
      </c>
      <c r="B32" s="12" t="s">
        <v>64</v>
      </c>
      <c r="C32" s="11">
        <v>9.9</v>
      </c>
      <c r="D32" s="10" t="s">
        <v>39</v>
      </c>
      <c r="E32" s="9" t="str">
        <f t="shared" si="0"/>
        <v>Significantly Different</v>
      </c>
      <c r="G32">
        <f t="shared" si="1"/>
        <v>9.9</v>
      </c>
      <c r="H32">
        <f t="shared" si="2"/>
        <v>6</v>
      </c>
      <c r="I32" t="str">
        <f t="shared" si="3"/>
        <v>+/-</v>
      </c>
      <c r="J32" t="str">
        <f t="shared" si="4"/>
        <v>0.2</v>
      </c>
      <c r="K32" s="1">
        <f t="shared" si="5"/>
        <v>0.12158054711246201</v>
      </c>
      <c r="L32" s="1">
        <f t="shared" si="6"/>
        <v>4.9000000000000004</v>
      </c>
      <c r="M32" s="1">
        <f t="shared" si="7"/>
        <v>0.1359311840425404</v>
      </c>
      <c r="N32" s="1">
        <f t="shared" si="8"/>
        <v>36.047651865274112</v>
      </c>
      <c r="O32" t="s">
        <v>71</v>
      </c>
    </row>
    <row r="33" spans="1:15" x14ac:dyDescent="0.35">
      <c r="A33" s="13">
        <v>23</v>
      </c>
      <c r="B33" s="12" t="s">
        <v>43</v>
      </c>
      <c r="C33" s="11">
        <v>9.8000000000000007</v>
      </c>
      <c r="D33" s="10" t="s">
        <v>44</v>
      </c>
      <c r="E33" s="9" t="str">
        <f t="shared" si="0"/>
        <v>Significantly Different</v>
      </c>
      <c r="G33">
        <f t="shared" si="1"/>
        <v>9.8000000000000007</v>
      </c>
      <c r="H33">
        <f t="shared" si="2"/>
        <v>6</v>
      </c>
      <c r="I33" t="str">
        <f t="shared" si="3"/>
        <v>+/-</v>
      </c>
      <c r="J33" t="str">
        <f t="shared" si="4"/>
        <v>0.4</v>
      </c>
      <c r="K33" s="1">
        <f t="shared" si="5"/>
        <v>0.24316109422492402</v>
      </c>
      <c r="L33" s="1">
        <f t="shared" si="6"/>
        <v>5</v>
      </c>
      <c r="M33" s="1">
        <f t="shared" si="7"/>
        <v>0.25064471888253259</v>
      </c>
      <c r="N33" s="1">
        <f t="shared" si="8"/>
        <v>19.948555159238385</v>
      </c>
      <c r="O33" t="s">
        <v>76</v>
      </c>
    </row>
    <row r="34" spans="1:15" x14ac:dyDescent="0.35">
      <c r="A34" s="13">
        <v>24</v>
      </c>
      <c r="B34" s="12" t="s">
        <v>74</v>
      </c>
      <c r="C34" s="11">
        <v>9</v>
      </c>
      <c r="D34" s="10" t="s">
        <v>39</v>
      </c>
      <c r="E34" s="9" t="str">
        <f t="shared" si="0"/>
        <v>Significantly Different</v>
      </c>
      <c r="G34">
        <f t="shared" si="1"/>
        <v>9</v>
      </c>
      <c r="H34">
        <f t="shared" si="2"/>
        <v>6</v>
      </c>
      <c r="I34" t="str">
        <f t="shared" si="3"/>
        <v>+/-</v>
      </c>
      <c r="J34" t="str">
        <f t="shared" si="4"/>
        <v>0.2</v>
      </c>
      <c r="K34" s="1">
        <f t="shared" si="5"/>
        <v>0.12158054711246201</v>
      </c>
      <c r="L34" s="1">
        <f t="shared" si="6"/>
        <v>5.8000000000000007</v>
      </c>
      <c r="M34" s="1">
        <f t="shared" si="7"/>
        <v>0.1359311840425404</v>
      </c>
      <c r="N34" s="1">
        <f t="shared" si="8"/>
        <v>42.668649146650992</v>
      </c>
      <c r="O34" t="s">
        <v>74</v>
      </c>
    </row>
    <row r="35" spans="1:15" x14ac:dyDescent="0.35">
      <c r="A35" s="13">
        <v>24</v>
      </c>
      <c r="B35" s="12" t="s">
        <v>69</v>
      </c>
      <c r="C35" s="11">
        <v>9</v>
      </c>
      <c r="D35" s="10" t="s">
        <v>44</v>
      </c>
      <c r="E35" s="9" t="str">
        <f t="shared" si="0"/>
        <v>Significantly Different</v>
      </c>
      <c r="G35">
        <f t="shared" si="1"/>
        <v>9</v>
      </c>
      <c r="H35">
        <f t="shared" si="2"/>
        <v>6</v>
      </c>
      <c r="I35" t="str">
        <f t="shared" si="3"/>
        <v>+/-</v>
      </c>
      <c r="J35" t="str">
        <f t="shared" si="4"/>
        <v>0.4</v>
      </c>
      <c r="K35" s="1">
        <f t="shared" si="5"/>
        <v>0.24316109422492402</v>
      </c>
      <c r="L35" s="1">
        <f t="shared" si="6"/>
        <v>5.8000000000000007</v>
      </c>
      <c r="M35" s="1">
        <f t="shared" si="7"/>
        <v>0.25064471888253259</v>
      </c>
      <c r="N35" s="1">
        <f t="shared" si="8"/>
        <v>23.140323984716527</v>
      </c>
      <c r="O35" t="s">
        <v>54</v>
      </c>
    </row>
    <row r="36" spans="1:15" x14ac:dyDescent="0.35">
      <c r="A36" s="13">
        <v>26</v>
      </c>
      <c r="B36" s="12" t="s">
        <v>55</v>
      </c>
      <c r="C36" s="11">
        <v>8.3000000000000007</v>
      </c>
      <c r="D36" s="10" t="s">
        <v>39</v>
      </c>
      <c r="E36" s="9" t="str">
        <f t="shared" si="0"/>
        <v>Significantly Different</v>
      </c>
      <c r="G36">
        <f t="shared" si="1"/>
        <v>8.3000000000000007</v>
      </c>
      <c r="H36">
        <f t="shared" si="2"/>
        <v>6</v>
      </c>
      <c r="I36" t="str">
        <f t="shared" si="3"/>
        <v>+/-</v>
      </c>
      <c r="J36" t="str">
        <f t="shared" si="4"/>
        <v>0.2</v>
      </c>
      <c r="K36" s="1">
        <f t="shared" si="5"/>
        <v>0.12158054711246201</v>
      </c>
      <c r="L36" s="1">
        <f t="shared" si="6"/>
        <v>6.5</v>
      </c>
      <c r="M36" s="1">
        <f t="shared" si="7"/>
        <v>0.1359311840425404</v>
      </c>
      <c r="N36" s="1">
        <f t="shared" si="8"/>
        <v>47.818313698833009</v>
      </c>
      <c r="O36" t="s">
        <v>72</v>
      </c>
    </row>
    <row r="37" spans="1:15" x14ac:dyDescent="0.35">
      <c r="A37" s="13">
        <v>27</v>
      </c>
      <c r="B37" s="12" t="s">
        <v>78</v>
      </c>
      <c r="C37" s="11">
        <v>7.8</v>
      </c>
      <c r="D37" s="10" t="s">
        <v>28</v>
      </c>
      <c r="E37" s="9" t="str">
        <f t="shared" si="0"/>
        <v>Significantly Different</v>
      </c>
      <c r="G37">
        <f t="shared" si="1"/>
        <v>7.8</v>
      </c>
      <c r="H37">
        <f t="shared" si="2"/>
        <v>6</v>
      </c>
      <c r="I37" t="str">
        <f t="shared" si="3"/>
        <v>+/-</v>
      </c>
      <c r="J37" t="str">
        <f t="shared" si="4"/>
        <v>0.3</v>
      </c>
      <c r="K37" s="1">
        <f t="shared" si="5"/>
        <v>0.18237082066869301</v>
      </c>
      <c r="L37" s="1">
        <f t="shared" si="6"/>
        <v>7.0000000000000009</v>
      </c>
      <c r="M37" s="1">
        <f t="shared" si="7"/>
        <v>0.19223572402239389</v>
      </c>
      <c r="N37" s="1">
        <f t="shared" si="8"/>
        <v>36.413627256838893</v>
      </c>
      <c r="O37" t="s">
        <v>70</v>
      </c>
    </row>
    <row r="38" spans="1:15" x14ac:dyDescent="0.35">
      <c r="A38" s="13">
        <v>28</v>
      </c>
      <c r="B38" s="12" t="s">
        <v>62</v>
      </c>
      <c r="C38" s="11">
        <v>7.7</v>
      </c>
      <c r="D38" s="10" t="s">
        <v>36</v>
      </c>
      <c r="E38" s="9" t="str">
        <f t="shared" si="0"/>
        <v>Significantly Different</v>
      </c>
      <c r="G38">
        <f t="shared" si="1"/>
        <v>7.7</v>
      </c>
      <c r="H38">
        <f t="shared" si="2"/>
        <v>6</v>
      </c>
      <c r="I38" t="str">
        <f t="shared" si="3"/>
        <v>+/-</v>
      </c>
      <c r="J38" t="str">
        <f t="shared" si="4"/>
        <v>0.7</v>
      </c>
      <c r="K38" s="1">
        <f t="shared" si="5"/>
        <v>0.42553191489361697</v>
      </c>
      <c r="L38" s="1">
        <f t="shared" si="6"/>
        <v>7.1000000000000005</v>
      </c>
      <c r="M38" s="1">
        <f t="shared" si="7"/>
        <v>0.42985214661796195</v>
      </c>
      <c r="N38" s="1">
        <f t="shared" si="8"/>
        <v>16.517307301736569</v>
      </c>
      <c r="O38" t="s">
        <v>69</v>
      </c>
    </row>
    <row r="39" spans="1:15" x14ac:dyDescent="0.35">
      <c r="A39" s="13">
        <v>28</v>
      </c>
      <c r="B39" s="12" t="s">
        <v>76</v>
      </c>
      <c r="C39" s="11">
        <v>7.7</v>
      </c>
      <c r="D39" s="10" t="s">
        <v>39</v>
      </c>
      <c r="E39" s="9" t="str">
        <f t="shared" si="0"/>
        <v>Significantly Different</v>
      </c>
      <c r="G39">
        <f t="shared" si="1"/>
        <v>7.7</v>
      </c>
      <c r="H39">
        <f t="shared" si="2"/>
        <v>6</v>
      </c>
      <c r="I39" t="str">
        <f t="shared" si="3"/>
        <v>+/-</v>
      </c>
      <c r="J39" t="str">
        <f t="shared" si="4"/>
        <v>0.2</v>
      </c>
      <c r="K39" s="1">
        <f t="shared" si="5"/>
        <v>0.12158054711246201</v>
      </c>
      <c r="L39" s="1">
        <f t="shared" si="6"/>
        <v>7.1000000000000005</v>
      </c>
      <c r="M39" s="1">
        <f t="shared" si="7"/>
        <v>0.1359311840425404</v>
      </c>
      <c r="N39" s="1">
        <f t="shared" si="8"/>
        <v>52.232311886417598</v>
      </c>
      <c r="O39" t="s">
        <v>45</v>
      </c>
    </row>
    <row r="40" spans="1:15" x14ac:dyDescent="0.35">
      <c r="A40" s="13">
        <v>30</v>
      </c>
      <c r="B40" s="12" t="s">
        <v>81</v>
      </c>
      <c r="C40" s="11">
        <v>7</v>
      </c>
      <c r="D40" s="10" t="s">
        <v>28</v>
      </c>
      <c r="E40" s="9" t="str">
        <f t="shared" si="0"/>
        <v>Significantly Different</v>
      </c>
      <c r="G40">
        <f t="shared" si="1"/>
        <v>7</v>
      </c>
      <c r="H40">
        <f t="shared" si="2"/>
        <v>6</v>
      </c>
      <c r="I40" t="str">
        <f t="shared" si="3"/>
        <v>+/-</v>
      </c>
      <c r="J40" t="str">
        <f t="shared" si="4"/>
        <v>0.3</v>
      </c>
      <c r="K40" s="1">
        <f t="shared" si="5"/>
        <v>0.18237082066869301</v>
      </c>
      <c r="L40" s="1">
        <f t="shared" si="6"/>
        <v>7.8000000000000007</v>
      </c>
      <c r="M40" s="1">
        <f t="shared" si="7"/>
        <v>0.19223572402239389</v>
      </c>
      <c r="N40" s="1">
        <f t="shared" si="8"/>
        <v>40.575184657620476</v>
      </c>
      <c r="O40" t="s">
        <v>67</v>
      </c>
    </row>
    <row r="41" spans="1:15" x14ac:dyDescent="0.35">
      <c r="A41" s="13">
        <v>31</v>
      </c>
      <c r="B41" s="12" t="s">
        <v>59</v>
      </c>
      <c r="C41" s="11">
        <v>6.6</v>
      </c>
      <c r="D41" s="10" t="s">
        <v>39</v>
      </c>
      <c r="E41" s="9" t="str">
        <f t="shared" si="0"/>
        <v>Significantly Different</v>
      </c>
      <c r="G41">
        <f t="shared" si="1"/>
        <v>6.6</v>
      </c>
      <c r="H41">
        <f t="shared" si="2"/>
        <v>6</v>
      </c>
      <c r="I41" t="str">
        <f t="shared" si="3"/>
        <v>+/-</v>
      </c>
      <c r="J41" t="str">
        <f t="shared" si="4"/>
        <v>0.2</v>
      </c>
      <c r="K41" s="1">
        <f t="shared" si="5"/>
        <v>0.12158054711246201</v>
      </c>
      <c r="L41" s="1">
        <f t="shared" si="6"/>
        <v>8.2000000000000011</v>
      </c>
      <c r="M41" s="1">
        <f t="shared" si="7"/>
        <v>0.1359311840425404</v>
      </c>
      <c r="N41" s="1">
        <f t="shared" si="8"/>
        <v>60.324641896989341</v>
      </c>
      <c r="O41" t="s">
        <v>48</v>
      </c>
    </row>
    <row r="42" spans="1:15" x14ac:dyDescent="0.35">
      <c r="A42" s="13">
        <v>32</v>
      </c>
      <c r="B42" s="12" t="s">
        <v>47</v>
      </c>
      <c r="C42" s="11">
        <v>6.5</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6.5</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8.3000000000000007</v>
      </c>
      <c r="M42" s="1">
        <f t="shared" ref="M42:M62" si="16">IF(AND(ISNUMBER(K42),ISNUMBER($I$7)),SQRT(K42^2+($I$7)^2),"N/A")</f>
        <v>0.1359311840425404</v>
      </c>
      <c r="N42" s="1">
        <f t="shared" ref="N42:N73" si="17">IF(AND(ISNUMBER(L42),ISNUMBER(M42),M42&lt;&gt;0),L42/M42,"NA")</f>
        <v>61.060308261586769</v>
      </c>
      <c r="O42" t="s">
        <v>37</v>
      </c>
    </row>
    <row r="43" spans="1:15" x14ac:dyDescent="0.35">
      <c r="A43" s="13">
        <v>33</v>
      </c>
      <c r="B43" s="12" t="s">
        <v>51</v>
      </c>
      <c r="C43" s="11">
        <v>6.4</v>
      </c>
      <c r="D43" s="10" t="s">
        <v>28</v>
      </c>
      <c r="E43" s="9" t="str">
        <f t="shared" si="9"/>
        <v>Significantly Different</v>
      </c>
      <c r="G43">
        <f t="shared" si="10"/>
        <v>6.4</v>
      </c>
      <c r="H43">
        <f t="shared" si="11"/>
        <v>6</v>
      </c>
      <c r="I43" t="str">
        <f t="shared" si="12"/>
        <v>+/-</v>
      </c>
      <c r="J43" t="str">
        <f t="shared" si="13"/>
        <v>0.3</v>
      </c>
      <c r="K43" s="1">
        <f t="shared" si="14"/>
        <v>0.18237082066869301</v>
      </c>
      <c r="L43" s="1">
        <f t="shared" si="15"/>
        <v>8.4</v>
      </c>
      <c r="M43" s="1">
        <f t="shared" si="16"/>
        <v>0.19223572402239389</v>
      </c>
      <c r="N43" s="1">
        <f t="shared" si="17"/>
        <v>43.696352708206668</v>
      </c>
      <c r="O43" t="s">
        <v>52</v>
      </c>
    </row>
    <row r="44" spans="1:15" x14ac:dyDescent="0.35">
      <c r="A44" s="13">
        <v>34</v>
      </c>
      <c r="B44" s="12" t="s">
        <v>82</v>
      </c>
      <c r="C44" s="11">
        <v>6.3</v>
      </c>
      <c r="D44" s="10" t="s">
        <v>44</v>
      </c>
      <c r="E44" s="9" t="str">
        <f t="shared" si="9"/>
        <v>Significantly Different</v>
      </c>
      <c r="G44">
        <f t="shared" si="10"/>
        <v>6.3</v>
      </c>
      <c r="H44">
        <f t="shared" si="11"/>
        <v>6</v>
      </c>
      <c r="I44" t="str">
        <f t="shared" si="12"/>
        <v>+/-</v>
      </c>
      <c r="J44" t="str">
        <f t="shared" si="13"/>
        <v>0.4</v>
      </c>
      <c r="K44" s="1">
        <f t="shared" si="14"/>
        <v>0.24316109422492402</v>
      </c>
      <c r="L44" s="1">
        <f t="shared" si="15"/>
        <v>8.5</v>
      </c>
      <c r="M44" s="1">
        <f t="shared" si="16"/>
        <v>0.25064471888253259</v>
      </c>
      <c r="N44" s="1">
        <f t="shared" si="17"/>
        <v>33.912543770705255</v>
      </c>
      <c r="O44" t="s">
        <v>64</v>
      </c>
    </row>
    <row r="45" spans="1:15" x14ac:dyDescent="0.35">
      <c r="A45" s="13">
        <v>34</v>
      </c>
      <c r="B45" s="12" t="s">
        <v>80</v>
      </c>
      <c r="C45" s="11">
        <v>6.3</v>
      </c>
      <c r="D45" s="10" t="s">
        <v>28</v>
      </c>
      <c r="E45" s="9" t="str">
        <f t="shared" si="9"/>
        <v>Significantly Different</v>
      </c>
      <c r="G45">
        <f t="shared" si="10"/>
        <v>6.3</v>
      </c>
      <c r="H45">
        <f t="shared" si="11"/>
        <v>6</v>
      </c>
      <c r="I45" t="str">
        <f t="shared" si="12"/>
        <v>+/-</v>
      </c>
      <c r="J45" t="str">
        <f t="shared" si="13"/>
        <v>0.3</v>
      </c>
      <c r="K45" s="1">
        <f t="shared" si="14"/>
        <v>0.18237082066869301</v>
      </c>
      <c r="L45" s="1">
        <f t="shared" si="15"/>
        <v>8.5</v>
      </c>
      <c r="M45" s="1">
        <f t="shared" si="16"/>
        <v>0.19223572402239389</v>
      </c>
      <c r="N45" s="1">
        <f t="shared" si="17"/>
        <v>44.216547383304359</v>
      </c>
      <c r="O45" t="s">
        <v>63</v>
      </c>
    </row>
    <row r="46" spans="1:15" x14ac:dyDescent="0.35">
      <c r="A46" s="13">
        <v>36</v>
      </c>
      <c r="B46" s="12" t="s">
        <v>67</v>
      </c>
      <c r="C46" s="11">
        <v>5.9</v>
      </c>
      <c r="D46" s="10" t="s">
        <v>44</v>
      </c>
      <c r="E46" s="9" t="str">
        <f t="shared" si="9"/>
        <v>Significantly Different</v>
      </c>
      <c r="G46">
        <f t="shared" si="10"/>
        <v>5.9</v>
      </c>
      <c r="H46">
        <f t="shared" si="11"/>
        <v>6</v>
      </c>
      <c r="I46" t="str">
        <f t="shared" si="12"/>
        <v>+/-</v>
      </c>
      <c r="J46" t="str">
        <f t="shared" si="13"/>
        <v>0.4</v>
      </c>
      <c r="K46" s="1">
        <f t="shared" si="14"/>
        <v>0.24316109422492402</v>
      </c>
      <c r="L46" s="1">
        <f t="shared" si="15"/>
        <v>8.9</v>
      </c>
      <c r="M46" s="1">
        <f t="shared" si="16"/>
        <v>0.25064471888253259</v>
      </c>
      <c r="N46" s="1">
        <f t="shared" si="17"/>
        <v>35.508428183444323</v>
      </c>
      <c r="O46" t="s">
        <v>61</v>
      </c>
    </row>
    <row r="47" spans="1:15" x14ac:dyDescent="0.35">
      <c r="A47" s="13">
        <v>37</v>
      </c>
      <c r="B47" s="12" t="s">
        <v>73</v>
      </c>
      <c r="C47" s="11">
        <v>5.8</v>
      </c>
      <c r="D47" s="10" t="s">
        <v>28</v>
      </c>
      <c r="E47" s="9" t="str">
        <f t="shared" si="9"/>
        <v>Significantly Different</v>
      </c>
      <c r="G47">
        <f t="shared" si="10"/>
        <v>5.8</v>
      </c>
      <c r="H47">
        <f t="shared" si="11"/>
        <v>6</v>
      </c>
      <c r="I47" t="str">
        <f t="shared" si="12"/>
        <v>+/-</v>
      </c>
      <c r="J47" t="str">
        <f t="shared" si="13"/>
        <v>0.3</v>
      </c>
      <c r="K47" s="1">
        <f t="shared" si="14"/>
        <v>0.18237082066869301</v>
      </c>
      <c r="L47" s="1">
        <f t="shared" si="15"/>
        <v>9</v>
      </c>
      <c r="M47" s="1">
        <f t="shared" si="16"/>
        <v>0.19223572402239389</v>
      </c>
      <c r="N47" s="1">
        <f t="shared" si="17"/>
        <v>46.817520758792853</v>
      </c>
      <c r="O47" t="s">
        <v>59</v>
      </c>
    </row>
    <row r="48" spans="1:15" x14ac:dyDescent="0.35">
      <c r="A48" s="13">
        <v>38</v>
      </c>
      <c r="B48" s="12" t="s">
        <v>61</v>
      </c>
      <c r="C48" s="11">
        <v>5.5</v>
      </c>
      <c r="D48" s="10" t="s">
        <v>33</v>
      </c>
      <c r="E48" s="9" t="str">
        <f t="shared" si="9"/>
        <v>Significantly Different</v>
      </c>
      <c r="G48">
        <f t="shared" si="10"/>
        <v>5.5</v>
      </c>
      <c r="H48">
        <f t="shared" si="11"/>
        <v>6</v>
      </c>
      <c r="I48" t="str">
        <f t="shared" si="12"/>
        <v>+/-</v>
      </c>
      <c r="J48" t="str">
        <f t="shared" si="13"/>
        <v>0.1</v>
      </c>
      <c r="K48" s="1">
        <f t="shared" si="14"/>
        <v>6.0790273556231005E-2</v>
      </c>
      <c r="L48" s="1">
        <f t="shared" si="15"/>
        <v>9.3000000000000007</v>
      </c>
      <c r="M48" s="1">
        <f t="shared" si="16"/>
        <v>8.5970429323592404E-2</v>
      </c>
      <c r="N48" s="1">
        <f t="shared" si="17"/>
        <v>108.17673091982398</v>
      </c>
      <c r="O48" t="s">
        <v>57</v>
      </c>
    </row>
    <row r="49" spans="1:15" x14ac:dyDescent="0.35">
      <c r="A49" s="13">
        <v>38</v>
      </c>
      <c r="B49" s="12" t="s">
        <v>30</v>
      </c>
      <c r="C49" s="11">
        <v>5.5</v>
      </c>
      <c r="D49" s="10" t="s">
        <v>39</v>
      </c>
      <c r="E49" s="9" t="str">
        <f t="shared" si="9"/>
        <v>Significantly Different</v>
      </c>
      <c r="G49">
        <f t="shared" si="10"/>
        <v>5.5</v>
      </c>
      <c r="H49">
        <f t="shared" si="11"/>
        <v>6</v>
      </c>
      <c r="I49" t="str">
        <f t="shared" si="12"/>
        <v>+/-</v>
      </c>
      <c r="J49" t="str">
        <f t="shared" si="13"/>
        <v>0.2</v>
      </c>
      <c r="K49" s="1">
        <f t="shared" si="14"/>
        <v>0.12158054711246201</v>
      </c>
      <c r="L49" s="1">
        <f t="shared" si="15"/>
        <v>9.3000000000000007</v>
      </c>
      <c r="M49" s="1">
        <f t="shared" si="16"/>
        <v>0.1359311840425404</v>
      </c>
      <c r="N49" s="1">
        <f t="shared" si="17"/>
        <v>68.416971907561077</v>
      </c>
      <c r="O49" t="s">
        <v>55</v>
      </c>
    </row>
    <row r="50" spans="1:15" x14ac:dyDescent="0.35">
      <c r="A50" s="13">
        <v>40</v>
      </c>
      <c r="B50" s="12" t="s">
        <v>63</v>
      </c>
      <c r="C50" s="11">
        <v>5.3</v>
      </c>
      <c r="D50" s="10" t="s">
        <v>36</v>
      </c>
      <c r="E50" s="9" t="str">
        <f t="shared" si="9"/>
        <v>Significantly Different</v>
      </c>
      <c r="G50">
        <f t="shared" si="10"/>
        <v>5.3</v>
      </c>
      <c r="H50">
        <f t="shared" si="11"/>
        <v>6</v>
      </c>
      <c r="I50" t="str">
        <f t="shared" si="12"/>
        <v>+/-</v>
      </c>
      <c r="J50" t="str">
        <f t="shared" si="13"/>
        <v>0.7</v>
      </c>
      <c r="K50" s="1">
        <f t="shared" si="14"/>
        <v>0.42553191489361697</v>
      </c>
      <c r="L50" s="1">
        <f t="shared" si="15"/>
        <v>9.5</v>
      </c>
      <c r="M50" s="1">
        <f t="shared" si="16"/>
        <v>0.42985214661796195</v>
      </c>
      <c r="N50" s="1">
        <f t="shared" si="17"/>
        <v>22.100622445985547</v>
      </c>
      <c r="O50" t="s">
        <v>53</v>
      </c>
    </row>
    <row r="51" spans="1:15" x14ac:dyDescent="0.35">
      <c r="A51" s="13">
        <v>41</v>
      </c>
      <c r="B51" s="12" t="s">
        <v>79</v>
      </c>
      <c r="C51" s="11">
        <v>5.2</v>
      </c>
      <c r="D51" s="10" t="s">
        <v>28</v>
      </c>
      <c r="E51" s="9" t="str">
        <f t="shared" si="9"/>
        <v>Significantly Different</v>
      </c>
      <c r="G51">
        <f t="shared" si="10"/>
        <v>5.2</v>
      </c>
      <c r="H51">
        <f t="shared" si="11"/>
        <v>6</v>
      </c>
      <c r="I51" t="str">
        <f t="shared" si="12"/>
        <v>+/-</v>
      </c>
      <c r="J51" t="str">
        <f t="shared" si="13"/>
        <v>0.3</v>
      </c>
      <c r="K51" s="1">
        <f t="shared" si="14"/>
        <v>0.18237082066869301</v>
      </c>
      <c r="L51" s="1">
        <f t="shared" si="15"/>
        <v>9.6000000000000014</v>
      </c>
      <c r="M51" s="1">
        <f t="shared" si="16"/>
        <v>0.19223572402239389</v>
      </c>
      <c r="N51" s="1">
        <f t="shared" si="17"/>
        <v>49.938688809379052</v>
      </c>
      <c r="O51" t="s">
        <v>51</v>
      </c>
    </row>
    <row r="52" spans="1:15" x14ac:dyDescent="0.35">
      <c r="A52" s="13">
        <v>41</v>
      </c>
      <c r="B52" s="12" t="s">
        <v>56</v>
      </c>
      <c r="C52" s="11">
        <v>5.2</v>
      </c>
      <c r="D52" s="10" t="s">
        <v>39</v>
      </c>
      <c r="E52" s="9" t="str">
        <f t="shared" si="9"/>
        <v>Significantly Different</v>
      </c>
      <c r="G52">
        <f t="shared" si="10"/>
        <v>5.2</v>
      </c>
      <c r="H52">
        <f t="shared" si="11"/>
        <v>6</v>
      </c>
      <c r="I52" t="str">
        <f t="shared" si="12"/>
        <v>+/-</v>
      </c>
      <c r="J52" t="str">
        <f t="shared" si="13"/>
        <v>0.2</v>
      </c>
      <c r="K52" s="1">
        <f t="shared" si="14"/>
        <v>0.12158054711246201</v>
      </c>
      <c r="L52" s="1">
        <f t="shared" si="15"/>
        <v>9.6000000000000014</v>
      </c>
      <c r="M52" s="1">
        <f t="shared" si="16"/>
        <v>0.1359311840425404</v>
      </c>
      <c r="N52" s="1">
        <f t="shared" si="17"/>
        <v>70.623971001353368</v>
      </c>
      <c r="O52" t="s">
        <v>49</v>
      </c>
    </row>
    <row r="53" spans="1:15" x14ac:dyDescent="0.35">
      <c r="A53" s="13">
        <v>43</v>
      </c>
      <c r="B53" s="12" t="s">
        <v>72</v>
      </c>
      <c r="C53" s="11">
        <v>4.9000000000000004</v>
      </c>
      <c r="D53" s="10" t="s">
        <v>39</v>
      </c>
      <c r="E53" s="9" t="str">
        <f t="shared" si="9"/>
        <v>Significantly Different</v>
      </c>
      <c r="G53">
        <f t="shared" si="10"/>
        <v>4.9000000000000004</v>
      </c>
      <c r="H53">
        <f t="shared" si="11"/>
        <v>6</v>
      </c>
      <c r="I53" t="str">
        <f t="shared" si="12"/>
        <v>+/-</v>
      </c>
      <c r="J53" t="str">
        <f t="shared" si="13"/>
        <v>0.2</v>
      </c>
      <c r="K53" s="1">
        <f t="shared" si="14"/>
        <v>0.12158054711246201</v>
      </c>
      <c r="L53" s="1">
        <f t="shared" si="15"/>
        <v>9.9</v>
      </c>
      <c r="M53" s="1">
        <f t="shared" si="16"/>
        <v>0.1359311840425404</v>
      </c>
      <c r="N53" s="1">
        <f t="shared" si="17"/>
        <v>72.830970095145659</v>
      </c>
      <c r="O53" t="s">
        <v>47</v>
      </c>
    </row>
    <row r="54" spans="1:15" x14ac:dyDescent="0.35">
      <c r="A54" s="13">
        <v>44</v>
      </c>
      <c r="B54" s="12" t="s">
        <v>77</v>
      </c>
      <c r="C54" s="11">
        <v>4.7</v>
      </c>
      <c r="D54" s="10" t="s">
        <v>28</v>
      </c>
      <c r="E54" s="9" t="str">
        <f t="shared" si="9"/>
        <v>Significantly Different</v>
      </c>
      <c r="G54">
        <f t="shared" si="10"/>
        <v>4.7</v>
      </c>
      <c r="H54">
        <f t="shared" si="11"/>
        <v>6</v>
      </c>
      <c r="I54" t="str">
        <f t="shared" si="12"/>
        <v>+/-</v>
      </c>
      <c r="J54" t="str">
        <f t="shared" si="13"/>
        <v>0.3</v>
      </c>
      <c r="K54" s="1">
        <f t="shared" si="14"/>
        <v>0.18237082066869301</v>
      </c>
      <c r="L54" s="1">
        <f t="shared" si="15"/>
        <v>10.100000000000001</v>
      </c>
      <c r="M54" s="1">
        <f t="shared" si="16"/>
        <v>0.19223572402239389</v>
      </c>
      <c r="N54" s="1">
        <f t="shared" si="17"/>
        <v>52.539662184867545</v>
      </c>
      <c r="O54" t="s">
        <v>42</v>
      </c>
    </row>
    <row r="55" spans="1:15" x14ac:dyDescent="0.35">
      <c r="A55" s="13">
        <v>45</v>
      </c>
      <c r="B55" s="12" t="s">
        <v>68</v>
      </c>
      <c r="C55" s="11">
        <v>4.5</v>
      </c>
      <c r="D55" s="10" t="s">
        <v>39</v>
      </c>
      <c r="E55" s="9" t="str">
        <f t="shared" si="9"/>
        <v>Significantly Different</v>
      </c>
      <c r="G55">
        <f t="shared" si="10"/>
        <v>4.5</v>
      </c>
      <c r="H55">
        <f t="shared" si="11"/>
        <v>6</v>
      </c>
      <c r="I55" t="str">
        <f t="shared" si="12"/>
        <v>+/-</v>
      </c>
      <c r="J55" t="str">
        <f t="shared" si="13"/>
        <v>0.2</v>
      </c>
      <c r="K55" s="1">
        <f t="shared" si="14"/>
        <v>0.12158054711246201</v>
      </c>
      <c r="L55" s="1">
        <f t="shared" si="15"/>
        <v>10.3</v>
      </c>
      <c r="M55" s="1">
        <f t="shared" si="16"/>
        <v>0.1359311840425404</v>
      </c>
      <c r="N55" s="1">
        <f t="shared" si="17"/>
        <v>75.773635553535385</v>
      </c>
      <c r="O55" t="s">
        <v>43</v>
      </c>
    </row>
    <row r="56" spans="1:15" x14ac:dyDescent="0.35">
      <c r="A56" s="13">
        <v>45</v>
      </c>
      <c r="B56" s="12" t="s">
        <v>41</v>
      </c>
      <c r="C56" s="11">
        <v>4.5</v>
      </c>
      <c r="D56" s="10" t="s">
        <v>44</v>
      </c>
      <c r="E56" s="9" t="str">
        <f t="shared" si="9"/>
        <v>Significantly Different</v>
      </c>
      <c r="G56">
        <f t="shared" si="10"/>
        <v>4.5</v>
      </c>
      <c r="H56">
        <f t="shared" si="11"/>
        <v>6</v>
      </c>
      <c r="I56" t="str">
        <f t="shared" si="12"/>
        <v>+/-</v>
      </c>
      <c r="J56" t="str">
        <f t="shared" si="13"/>
        <v>0.4</v>
      </c>
      <c r="K56" s="1">
        <f t="shared" si="14"/>
        <v>0.24316109422492402</v>
      </c>
      <c r="L56" s="1">
        <f t="shared" si="15"/>
        <v>10.3</v>
      </c>
      <c r="M56" s="1">
        <f t="shared" si="16"/>
        <v>0.25064471888253259</v>
      </c>
      <c r="N56" s="1">
        <f t="shared" si="17"/>
        <v>41.094023628031074</v>
      </c>
      <c r="O56" t="s">
        <v>41</v>
      </c>
    </row>
    <row r="57" spans="1:15" x14ac:dyDescent="0.35">
      <c r="A57" s="13">
        <v>47</v>
      </c>
      <c r="B57" s="12" t="s">
        <v>49</v>
      </c>
      <c r="C57" s="11">
        <v>4.0999999999999996</v>
      </c>
      <c r="D57" s="10" t="s">
        <v>44</v>
      </c>
      <c r="E57" s="9" t="str">
        <f t="shared" si="9"/>
        <v>Significantly Different</v>
      </c>
      <c r="G57">
        <f t="shared" si="10"/>
        <v>4.0999999999999996</v>
      </c>
      <c r="H57">
        <f t="shared" si="11"/>
        <v>6</v>
      </c>
      <c r="I57" t="str">
        <f t="shared" si="12"/>
        <v>+/-</v>
      </c>
      <c r="J57" t="str">
        <f t="shared" si="13"/>
        <v>0.4</v>
      </c>
      <c r="K57" s="1">
        <f t="shared" si="14"/>
        <v>0.24316109422492402</v>
      </c>
      <c r="L57" s="1">
        <f t="shared" si="15"/>
        <v>10.700000000000001</v>
      </c>
      <c r="M57" s="1">
        <f t="shared" si="16"/>
        <v>0.25064471888253259</v>
      </c>
      <c r="N57" s="1">
        <f t="shared" si="17"/>
        <v>42.689908040770149</v>
      </c>
      <c r="O57" t="s">
        <v>38</v>
      </c>
    </row>
    <row r="58" spans="1:15" x14ac:dyDescent="0.35">
      <c r="A58" s="13">
        <v>48</v>
      </c>
      <c r="B58" s="12" t="s">
        <v>27</v>
      </c>
      <c r="C58" s="11">
        <v>3.5</v>
      </c>
      <c r="D58" s="10" t="s">
        <v>26</v>
      </c>
      <c r="E58" s="9" t="str">
        <f t="shared" si="9"/>
        <v>Significantly Different</v>
      </c>
      <c r="G58">
        <f t="shared" si="10"/>
        <v>3.5</v>
      </c>
      <c r="H58">
        <f t="shared" si="11"/>
        <v>6</v>
      </c>
      <c r="I58" t="str">
        <f t="shared" si="12"/>
        <v>+/-</v>
      </c>
      <c r="J58" t="str">
        <f t="shared" si="13"/>
        <v>0.6</v>
      </c>
      <c r="K58" s="1">
        <f t="shared" si="14"/>
        <v>0.36474164133738601</v>
      </c>
      <c r="L58" s="1">
        <f t="shared" si="15"/>
        <v>11.3</v>
      </c>
      <c r="M58" s="1">
        <f t="shared" si="16"/>
        <v>0.36977279819442066</v>
      </c>
      <c r="N58" s="1">
        <f t="shared" si="17"/>
        <v>30.559305755256339</v>
      </c>
      <c r="O58" t="s">
        <v>35</v>
      </c>
    </row>
    <row r="59" spans="1:15" x14ac:dyDescent="0.35">
      <c r="A59" s="13">
        <v>49</v>
      </c>
      <c r="B59" s="12" t="s">
        <v>54</v>
      </c>
      <c r="C59" s="11">
        <v>2.7</v>
      </c>
      <c r="D59" s="10" t="s">
        <v>39</v>
      </c>
      <c r="E59" s="9" t="str">
        <f t="shared" si="9"/>
        <v>Significantly Different</v>
      </c>
      <c r="G59">
        <f t="shared" si="10"/>
        <v>2.7</v>
      </c>
      <c r="H59">
        <f t="shared" si="11"/>
        <v>6</v>
      </c>
      <c r="I59" t="str">
        <f t="shared" si="12"/>
        <v>+/-</v>
      </c>
      <c r="J59" t="str">
        <f t="shared" si="13"/>
        <v>0.2</v>
      </c>
      <c r="K59" s="1">
        <f t="shared" si="14"/>
        <v>0.12158054711246201</v>
      </c>
      <c r="L59" s="1">
        <f t="shared" si="15"/>
        <v>12.100000000000001</v>
      </c>
      <c r="M59" s="1">
        <f t="shared" si="16"/>
        <v>0.1359311840425404</v>
      </c>
      <c r="N59" s="1">
        <f t="shared" si="17"/>
        <v>89.015630116289145</v>
      </c>
      <c r="O59" t="s">
        <v>32</v>
      </c>
    </row>
    <row r="60" spans="1:15" x14ac:dyDescent="0.35">
      <c r="A60" s="13">
        <v>50</v>
      </c>
      <c r="B60" s="12" t="s">
        <v>70</v>
      </c>
      <c r="C60" s="11">
        <v>2.1</v>
      </c>
      <c r="D60" s="10" t="s">
        <v>28</v>
      </c>
      <c r="E60" s="9" t="str">
        <f t="shared" si="9"/>
        <v>Significantly Different</v>
      </c>
      <c r="G60">
        <f t="shared" si="10"/>
        <v>2.1</v>
      </c>
      <c r="H60">
        <f t="shared" si="11"/>
        <v>6</v>
      </c>
      <c r="I60" t="str">
        <f t="shared" si="12"/>
        <v>+/-</v>
      </c>
      <c r="J60" t="str">
        <f t="shared" si="13"/>
        <v>0.3</v>
      </c>
      <c r="K60" s="1">
        <f t="shared" si="14"/>
        <v>0.18237082066869301</v>
      </c>
      <c r="L60" s="1">
        <f t="shared" si="15"/>
        <v>12.700000000000001</v>
      </c>
      <c r="M60" s="1">
        <f t="shared" si="16"/>
        <v>0.19223572402239389</v>
      </c>
      <c r="N60" s="1">
        <f t="shared" si="17"/>
        <v>66.064723737407704</v>
      </c>
      <c r="O60" t="s">
        <v>30</v>
      </c>
    </row>
    <row r="61" spans="1:15" x14ac:dyDescent="0.35">
      <c r="A61" s="13">
        <v>50</v>
      </c>
      <c r="B61" s="12" t="s">
        <v>32</v>
      </c>
      <c r="C61" s="11">
        <v>2.1</v>
      </c>
      <c r="D61" s="10" t="s">
        <v>39</v>
      </c>
      <c r="E61" s="9" t="str">
        <f t="shared" si="9"/>
        <v>Significantly Different</v>
      </c>
      <c r="G61">
        <f t="shared" si="10"/>
        <v>2.1</v>
      </c>
      <c r="H61">
        <f t="shared" si="11"/>
        <v>6</v>
      </c>
      <c r="I61" t="str">
        <f t="shared" si="12"/>
        <v>+/-</v>
      </c>
      <c r="J61" t="str">
        <f t="shared" si="13"/>
        <v>0.2</v>
      </c>
      <c r="K61" s="1">
        <f t="shared" si="14"/>
        <v>0.12158054711246201</v>
      </c>
      <c r="L61" s="1">
        <f t="shared" si="15"/>
        <v>12.700000000000001</v>
      </c>
      <c r="M61" s="1">
        <f t="shared" si="16"/>
        <v>0.1359311840425404</v>
      </c>
      <c r="N61" s="1">
        <f t="shared" si="17"/>
        <v>93.429628303873727</v>
      </c>
      <c r="O61" t="s">
        <v>27</v>
      </c>
    </row>
    <row r="62" spans="1:15" ht="15" thickBot="1" x14ac:dyDescent="0.4">
      <c r="A62" s="8"/>
      <c r="B62" s="7" t="s">
        <v>25</v>
      </c>
      <c r="C62" s="6">
        <v>2.7</v>
      </c>
      <c r="D62" s="5" t="s">
        <v>28</v>
      </c>
      <c r="E62" s="4" t="str">
        <f t="shared" si="9"/>
        <v>Significantly Different</v>
      </c>
      <c r="G62">
        <f t="shared" si="10"/>
        <v>2.7</v>
      </c>
      <c r="H62">
        <f t="shared" si="11"/>
        <v>6</v>
      </c>
      <c r="I62" t="str">
        <f t="shared" si="12"/>
        <v>+/-</v>
      </c>
      <c r="J62" t="str">
        <f t="shared" si="13"/>
        <v>0.3</v>
      </c>
      <c r="K62" s="1">
        <f t="shared" si="14"/>
        <v>0.18237082066869301</v>
      </c>
      <c r="L62" s="1">
        <f t="shared" si="15"/>
        <v>12.100000000000001</v>
      </c>
      <c r="M62" s="1">
        <f t="shared" si="16"/>
        <v>0.19223572402239389</v>
      </c>
      <c r="N62" s="1">
        <f t="shared" si="17"/>
        <v>62.943555686821512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99" priority="1" operator="equal">
      <formula>"OTHER ERROR"</formula>
    </cfRule>
    <cfRule type="cellIs" dxfId="398" priority="2" operator="equal">
      <formula>"Statistical Test not applicable"</formula>
    </cfRule>
    <cfRule type="cellIs" dxfId="397" priority="3" operator="equal">
      <formula>"Geography Selected"</formula>
    </cfRule>
  </conditionalFormatting>
  <conditionalFormatting sqref="E10:J62">
    <cfRule type="cellIs" dxfId="396" priority="4" operator="equal">
      <formula>"Not Significantly Different"</formula>
    </cfRule>
  </conditionalFormatting>
  <conditionalFormatting sqref="F10:J62">
    <cfRule type="cellIs" dxfId="3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C258DBC-3055-4431-975E-BD74E1015CE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8646FFA-A215-4538-BEF1-8D244AACB5DD}"/>
    <hyperlink ref="A68" r:id="rId2" xr:uid="{BBFF1607-D29C-4AEF-989F-2559BB9B1506}"/>
    <hyperlink ref="A66" r:id="rId3" xr:uid="{CAB28995-548F-4EE8-B808-51EEB2D41729}"/>
    <hyperlink ref="A67" r:id="rId4" xr:uid="{EBDDAD6B-A5B9-492C-A5ED-62DD84002583}"/>
  </hyperlinks>
  <pageMargins left="0.7" right="0.7" top="0.75" bottom="0.75" header="0.3" footer="0.3"/>
  <pageSetup orientation="portrait"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4889-8BCD-4B39-9BE8-3059A0DEA685}">
  <sheetPr codeName="Sheet13"/>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149</v>
      </c>
    </row>
    <row r="2" spans="1:16" x14ac:dyDescent="0.35">
      <c r="A2" s="27" t="s">
        <v>109</v>
      </c>
      <c r="B2" t="s">
        <v>148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9.6999999999999993</v>
      </c>
      <c r="C6" t="s">
        <v>103</v>
      </c>
      <c r="H6" s="15" t="s">
        <v>102</v>
      </c>
      <c r="I6">
        <f>VLOOKUP($B$4,$B$9:$K$62,6,FALSE)</f>
        <v>9.6999999999999993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9.6999999999999993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9.6999999999999993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41</v>
      </c>
      <c r="C11" s="11">
        <v>28.7</v>
      </c>
      <c r="D11" s="14" t="s">
        <v>147</v>
      </c>
      <c r="E11" s="9" t="str">
        <f t="shared" si="0"/>
        <v>Significantly Different</v>
      </c>
      <c r="G11">
        <f t="shared" si="1"/>
        <v>28.7</v>
      </c>
      <c r="H11">
        <f t="shared" si="2"/>
        <v>6</v>
      </c>
      <c r="I11" t="str">
        <f t="shared" si="3"/>
        <v>+/-</v>
      </c>
      <c r="J11" t="str">
        <f t="shared" si="4"/>
        <v>4.4</v>
      </c>
      <c r="K11" s="1">
        <f t="shared" si="5"/>
        <v>2.6747720364741645</v>
      </c>
      <c r="L11" s="1">
        <f t="shared" si="6"/>
        <v>-19</v>
      </c>
      <c r="M11" s="1">
        <f t="shared" si="7"/>
        <v>2.6754627458559743</v>
      </c>
      <c r="N11" s="1">
        <f t="shared" si="8"/>
        <v>-7.1015752431720864</v>
      </c>
      <c r="O11" t="s">
        <v>68</v>
      </c>
    </row>
    <row r="12" spans="1:16" x14ac:dyDescent="0.35">
      <c r="A12" s="13">
        <v>2</v>
      </c>
      <c r="B12" s="12" t="s">
        <v>70</v>
      </c>
      <c r="C12" s="11">
        <v>25.9</v>
      </c>
      <c r="D12" s="10" t="s">
        <v>146</v>
      </c>
      <c r="E12" s="9" t="str">
        <f t="shared" si="0"/>
        <v>Significantly Different</v>
      </c>
      <c r="G12">
        <f t="shared" si="1"/>
        <v>25.9</v>
      </c>
      <c r="H12">
        <f t="shared" si="2"/>
        <v>6</v>
      </c>
      <c r="I12" t="str">
        <f t="shared" si="3"/>
        <v>+/-</v>
      </c>
      <c r="J12" t="str">
        <f t="shared" si="4"/>
        <v>5.0</v>
      </c>
      <c r="K12" s="1">
        <f t="shared" si="5"/>
        <v>3.0395136778115499</v>
      </c>
      <c r="L12" s="1">
        <f t="shared" si="6"/>
        <v>-16.2</v>
      </c>
      <c r="M12" s="1">
        <f t="shared" si="7"/>
        <v>3.0401215197689937</v>
      </c>
      <c r="N12" s="1">
        <f t="shared" si="8"/>
        <v>-5.3287343596814418</v>
      </c>
      <c r="O12" t="s">
        <v>62</v>
      </c>
    </row>
    <row r="13" spans="1:16" x14ac:dyDescent="0.35">
      <c r="A13" s="13">
        <v>3</v>
      </c>
      <c r="B13" s="12" t="s">
        <v>67</v>
      </c>
      <c r="C13" s="11">
        <v>23.9</v>
      </c>
      <c r="D13" s="10" t="s">
        <v>145</v>
      </c>
      <c r="E13" s="9" t="str">
        <f t="shared" si="0"/>
        <v>Significantly Different</v>
      </c>
      <c r="G13">
        <f t="shared" si="1"/>
        <v>23.9</v>
      </c>
      <c r="H13">
        <f t="shared" si="2"/>
        <v>6</v>
      </c>
      <c r="I13" t="str">
        <f t="shared" si="3"/>
        <v>+/-</v>
      </c>
      <c r="J13" t="str">
        <f t="shared" si="4"/>
        <v>2.8</v>
      </c>
      <c r="K13" s="1">
        <f t="shared" si="5"/>
        <v>1.7021276595744679</v>
      </c>
      <c r="L13" s="1">
        <f t="shared" si="6"/>
        <v>-14.2</v>
      </c>
      <c r="M13" s="1">
        <f t="shared" si="7"/>
        <v>1.7032128542397444</v>
      </c>
      <c r="N13" s="1">
        <f t="shared" si="8"/>
        <v>-8.3371846123944326</v>
      </c>
      <c r="O13" t="s">
        <v>58</v>
      </c>
    </row>
    <row r="14" spans="1:16" x14ac:dyDescent="0.35">
      <c r="A14" s="13">
        <v>4</v>
      </c>
      <c r="B14" s="12" t="s">
        <v>77</v>
      </c>
      <c r="C14" s="11">
        <v>19.8</v>
      </c>
      <c r="D14" s="10" t="s">
        <v>145</v>
      </c>
      <c r="E14" s="9" t="str">
        <f t="shared" si="0"/>
        <v>Significantly Different</v>
      </c>
      <c r="G14">
        <f t="shared" si="1"/>
        <v>19.8</v>
      </c>
      <c r="H14">
        <f t="shared" si="2"/>
        <v>6</v>
      </c>
      <c r="I14" t="str">
        <f t="shared" si="3"/>
        <v>+/-</v>
      </c>
      <c r="J14" t="str">
        <f t="shared" si="4"/>
        <v>2.8</v>
      </c>
      <c r="K14" s="1">
        <f t="shared" si="5"/>
        <v>1.7021276595744679</v>
      </c>
      <c r="L14" s="1">
        <f t="shared" si="6"/>
        <v>-10.100000000000001</v>
      </c>
      <c r="M14" s="1">
        <f t="shared" si="7"/>
        <v>1.7032128542397444</v>
      </c>
      <c r="N14" s="1">
        <f t="shared" si="8"/>
        <v>-5.9299693369847741</v>
      </c>
      <c r="O14" t="s">
        <v>73</v>
      </c>
    </row>
    <row r="15" spans="1:16" x14ac:dyDescent="0.35">
      <c r="A15" s="13">
        <v>5</v>
      </c>
      <c r="B15" s="12" t="s">
        <v>66</v>
      </c>
      <c r="C15" s="11">
        <v>19.3</v>
      </c>
      <c r="D15" s="10" t="s">
        <v>121</v>
      </c>
      <c r="E15" s="9" t="str">
        <f t="shared" si="0"/>
        <v>Significantly Different</v>
      </c>
      <c r="G15">
        <f t="shared" si="1"/>
        <v>19.3</v>
      </c>
      <c r="H15">
        <f t="shared" si="2"/>
        <v>6</v>
      </c>
      <c r="I15" t="str">
        <f t="shared" si="3"/>
        <v>+/-</v>
      </c>
      <c r="J15" t="str">
        <f t="shared" si="4"/>
        <v>1.1</v>
      </c>
      <c r="K15" s="1">
        <f t="shared" si="5"/>
        <v>0.66869300911854113</v>
      </c>
      <c r="L15" s="1">
        <f t="shared" si="6"/>
        <v>-9.6000000000000014</v>
      </c>
      <c r="M15" s="1">
        <f t="shared" si="7"/>
        <v>0.67145051776214359</v>
      </c>
      <c r="N15" s="1">
        <f t="shared" si="8"/>
        <v>-14.297405015034526</v>
      </c>
      <c r="O15" t="s">
        <v>34</v>
      </c>
    </row>
    <row r="16" spans="1:16" x14ac:dyDescent="0.35">
      <c r="A16" s="13">
        <v>6</v>
      </c>
      <c r="B16" s="12" t="s">
        <v>65</v>
      </c>
      <c r="C16" s="11">
        <v>18.8</v>
      </c>
      <c r="D16" s="10" t="s">
        <v>36</v>
      </c>
      <c r="E16" s="9" t="str">
        <f t="shared" si="0"/>
        <v>Significantly Different</v>
      </c>
      <c r="G16">
        <f t="shared" si="1"/>
        <v>18.8</v>
      </c>
      <c r="H16">
        <f t="shared" si="2"/>
        <v>6</v>
      </c>
      <c r="I16" t="str">
        <f t="shared" si="3"/>
        <v>+/-</v>
      </c>
      <c r="J16" t="str">
        <f t="shared" si="4"/>
        <v>0.7</v>
      </c>
      <c r="K16" s="1">
        <f t="shared" si="5"/>
        <v>0.42553191489361697</v>
      </c>
      <c r="L16" s="1">
        <f t="shared" si="6"/>
        <v>-9.1000000000000014</v>
      </c>
      <c r="M16" s="1">
        <f t="shared" si="7"/>
        <v>0.42985214661796195</v>
      </c>
      <c r="N16" s="1">
        <f t="shared" si="8"/>
        <v>-21.170069921944052</v>
      </c>
      <c r="O16" t="s">
        <v>75</v>
      </c>
    </row>
    <row r="17" spans="1:15" x14ac:dyDescent="0.35">
      <c r="A17" s="13">
        <v>6</v>
      </c>
      <c r="B17" s="12" t="s">
        <v>27</v>
      </c>
      <c r="C17" s="11">
        <v>18.8</v>
      </c>
      <c r="D17" s="10" t="s">
        <v>144</v>
      </c>
      <c r="E17" s="9" t="str">
        <f t="shared" si="0"/>
        <v>Significantly Different</v>
      </c>
      <c r="G17">
        <f t="shared" si="1"/>
        <v>18.8</v>
      </c>
      <c r="H17">
        <f t="shared" si="2"/>
        <v>6</v>
      </c>
      <c r="I17" t="str">
        <f t="shared" si="3"/>
        <v>+/-</v>
      </c>
      <c r="J17" t="str">
        <f t="shared" si="4"/>
        <v>5.1</v>
      </c>
      <c r="K17" s="1">
        <f t="shared" si="5"/>
        <v>3.1003039513677808</v>
      </c>
      <c r="L17" s="1">
        <f t="shared" si="6"/>
        <v>-9.1000000000000014</v>
      </c>
      <c r="M17" s="1">
        <f t="shared" si="7"/>
        <v>3.1008998771688381</v>
      </c>
      <c r="N17" s="1">
        <f t="shared" si="8"/>
        <v>-2.9346319973118318</v>
      </c>
      <c r="O17" t="s">
        <v>66</v>
      </c>
    </row>
    <row r="18" spans="1:15" x14ac:dyDescent="0.35">
      <c r="A18" s="13">
        <v>8</v>
      </c>
      <c r="B18" s="12" t="s">
        <v>55</v>
      </c>
      <c r="C18" s="11">
        <v>16.600000000000001</v>
      </c>
      <c r="D18" s="10" t="s">
        <v>116</v>
      </c>
      <c r="E18" s="9" t="str">
        <f t="shared" si="0"/>
        <v>Significantly Different</v>
      </c>
      <c r="G18">
        <f t="shared" si="1"/>
        <v>16.600000000000001</v>
      </c>
      <c r="H18">
        <f t="shared" si="2"/>
        <v>6</v>
      </c>
      <c r="I18" t="str">
        <f t="shared" si="3"/>
        <v>+/-</v>
      </c>
      <c r="J18" t="str">
        <f t="shared" si="4"/>
        <v>0.8</v>
      </c>
      <c r="K18" s="1">
        <f t="shared" si="5"/>
        <v>0.48632218844984804</v>
      </c>
      <c r="L18" s="1">
        <f t="shared" si="6"/>
        <v>-6.9000000000000021</v>
      </c>
      <c r="M18" s="1">
        <f t="shared" si="7"/>
        <v>0.49010685399991183</v>
      </c>
      <c r="N18" s="1">
        <f t="shared" si="8"/>
        <v>-14.07856254954811</v>
      </c>
      <c r="O18" t="s">
        <v>60</v>
      </c>
    </row>
    <row r="19" spans="1:15" x14ac:dyDescent="0.35">
      <c r="A19" s="13">
        <v>9</v>
      </c>
      <c r="B19" s="12" t="s">
        <v>72</v>
      </c>
      <c r="C19" s="11">
        <v>16.5</v>
      </c>
      <c r="D19" s="10" t="s">
        <v>138</v>
      </c>
      <c r="E19" s="9" t="str">
        <f t="shared" si="0"/>
        <v>Significantly Different</v>
      </c>
      <c r="G19">
        <f t="shared" si="1"/>
        <v>16.5</v>
      </c>
      <c r="H19">
        <f t="shared" si="2"/>
        <v>6</v>
      </c>
      <c r="I19" t="str">
        <f t="shared" si="3"/>
        <v>+/-</v>
      </c>
      <c r="J19" t="str">
        <f t="shared" si="4"/>
        <v>1.5</v>
      </c>
      <c r="K19" s="1">
        <f t="shared" si="5"/>
        <v>0.91185410334346506</v>
      </c>
      <c r="L19" s="1">
        <f t="shared" si="6"/>
        <v>-6.8000000000000007</v>
      </c>
      <c r="M19" s="1">
        <f t="shared" si="7"/>
        <v>0.91387819929318592</v>
      </c>
      <c r="N19" s="1">
        <f t="shared" si="8"/>
        <v>-7.4408165171893526</v>
      </c>
      <c r="O19" t="s">
        <v>31</v>
      </c>
    </row>
    <row r="20" spans="1:15" x14ac:dyDescent="0.35">
      <c r="A20" s="13">
        <v>10</v>
      </c>
      <c r="B20" s="12" t="s">
        <v>51</v>
      </c>
      <c r="C20" s="11">
        <v>16.3</v>
      </c>
      <c r="D20" s="14" t="s">
        <v>137</v>
      </c>
      <c r="E20" s="9" t="str">
        <f t="shared" si="0"/>
        <v>Significantly Different</v>
      </c>
      <c r="G20">
        <f t="shared" si="1"/>
        <v>16.3</v>
      </c>
      <c r="H20">
        <f t="shared" si="2"/>
        <v>6</v>
      </c>
      <c r="I20" t="str">
        <f t="shared" si="3"/>
        <v>+/-</v>
      </c>
      <c r="J20" t="str">
        <f t="shared" si="4"/>
        <v>1.6</v>
      </c>
      <c r="K20" s="1">
        <f t="shared" si="5"/>
        <v>0.97264437689969607</v>
      </c>
      <c r="L20" s="1">
        <f t="shared" si="6"/>
        <v>-6.6000000000000014</v>
      </c>
      <c r="M20" s="1">
        <f t="shared" si="7"/>
        <v>0.97454222139096647</v>
      </c>
      <c r="N20" s="1">
        <f t="shared" si="8"/>
        <v>-6.7724105278679518</v>
      </c>
      <c r="O20" t="s">
        <v>50</v>
      </c>
    </row>
    <row r="21" spans="1:15" x14ac:dyDescent="0.35">
      <c r="A21" s="13">
        <v>11</v>
      </c>
      <c r="B21" s="12" t="s">
        <v>71</v>
      </c>
      <c r="C21" s="11">
        <v>16.2</v>
      </c>
      <c r="D21" s="10" t="s">
        <v>36</v>
      </c>
      <c r="E21" s="9" t="str">
        <f t="shared" si="0"/>
        <v>Significantly Different</v>
      </c>
      <c r="G21">
        <f t="shared" si="1"/>
        <v>16.2</v>
      </c>
      <c r="H21">
        <f t="shared" si="2"/>
        <v>6</v>
      </c>
      <c r="I21" t="str">
        <f t="shared" si="3"/>
        <v>+/-</v>
      </c>
      <c r="J21" t="str">
        <f t="shared" si="4"/>
        <v>0.7</v>
      </c>
      <c r="K21" s="1">
        <f t="shared" si="5"/>
        <v>0.42553191489361697</v>
      </c>
      <c r="L21" s="1">
        <f t="shared" si="6"/>
        <v>-6.5</v>
      </c>
      <c r="M21" s="1">
        <f t="shared" si="7"/>
        <v>0.42985214661796195</v>
      </c>
      <c r="N21" s="1">
        <f t="shared" si="8"/>
        <v>-15.121478515674321</v>
      </c>
      <c r="O21" t="s">
        <v>46</v>
      </c>
    </row>
    <row r="22" spans="1:15" x14ac:dyDescent="0.35">
      <c r="A22" s="13">
        <v>12</v>
      </c>
      <c r="B22" s="12" t="s">
        <v>61</v>
      </c>
      <c r="C22" s="11">
        <v>16.100000000000001</v>
      </c>
      <c r="D22" s="10" t="s">
        <v>122</v>
      </c>
      <c r="E22" s="9" t="str">
        <f t="shared" si="0"/>
        <v>Significantly Different</v>
      </c>
      <c r="G22">
        <f t="shared" si="1"/>
        <v>16.100000000000001</v>
      </c>
      <c r="H22">
        <f t="shared" si="2"/>
        <v>6</v>
      </c>
      <c r="I22" t="str">
        <f t="shared" si="3"/>
        <v>+/-</v>
      </c>
      <c r="J22" t="str">
        <f t="shared" si="4"/>
        <v>1.0</v>
      </c>
      <c r="K22" s="1">
        <f t="shared" si="5"/>
        <v>0.60790273556231</v>
      </c>
      <c r="L22" s="1">
        <f t="shared" si="6"/>
        <v>-6.4000000000000021</v>
      </c>
      <c r="M22" s="1">
        <f t="shared" si="7"/>
        <v>0.61093468821403585</v>
      </c>
      <c r="N22" s="1">
        <f t="shared" si="8"/>
        <v>-10.475751538530769</v>
      </c>
      <c r="O22" t="s">
        <v>29</v>
      </c>
    </row>
    <row r="23" spans="1:15" x14ac:dyDescent="0.35">
      <c r="A23" s="13">
        <v>13</v>
      </c>
      <c r="B23" s="12" t="s">
        <v>62</v>
      </c>
      <c r="C23" s="11">
        <v>15.5</v>
      </c>
      <c r="D23" s="10" t="s">
        <v>143</v>
      </c>
      <c r="E23" s="9" t="str">
        <f t="shared" si="0"/>
        <v>Significantly Different</v>
      </c>
      <c r="G23">
        <f t="shared" si="1"/>
        <v>15.5</v>
      </c>
      <c r="H23">
        <f t="shared" si="2"/>
        <v>6</v>
      </c>
      <c r="I23" t="str">
        <f t="shared" si="3"/>
        <v>+/-</v>
      </c>
      <c r="J23" t="str">
        <f t="shared" si="4"/>
        <v>3.4</v>
      </c>
      <c r="K23" s="1">
        <f t="shared" si="5"/>
        <v>2.0668693009118542</v>
      </c>
      <c r="L23" s="1">
        <f t="shared" si="6"/>
        <v>-5.8000000000000007</v>
      </c>
      <c r="M23" s="1">
        <f t="shared" si="7"/>
        <v>2.0677630822729425</v>
      </c>
      <c r="N23" s="1">
        <f t="shared" si="8"/>
        <v>-2.804963513336586</v>
      </c>
      <c r="O23" t="s">
        <v>82</v>
      </c>
    </row>
    <row r="24" spans="1:15" x14ac:dyDescent="0.35">
      <c r="A24" s="13">
        <v>14</v>
      </c>
      <c r="B24" s="12" t="s">
        <v>76</v>
      </c>
      <c r="C24" s="11">
        <v>15.3</v>
      </c>
      <c r="D24" s="10" t="s">
        <v>84</v>
      </c>
      <c r="E24" s="9" t="str">
        <f t="shared" si="0"/>
        <v>Significantly Different</v>
      </c>
      <c r="G24">
        <f t="shared" si="1"/>
        <v>15.3</v>
      </c>
      <c r="H24">
        <f t="shared" si="2"/>
        <v>6</v>
      </c>
      <c r="I24" t="str">
        <f t="shared" si="3"/>
        <v>+/-</v>
      </c>
      <c r="J24" t="str">
        <f t="shared" si="4"/>
        <v>0.9</v>
      </c>
      <c r="K24" s="1">
        <f t="shared" si="5"/>
        <v>0.54711246200607899</v>
      </c>
      <c r="L24" s="1">
        <f t="shared" si="6"/>
        <v>-5.6000000000000014</v>
      </c>
      <c r="M24" s="1">
        <f t="shared" si="7"/>
        <v>0.55047933970440222</v>
      </c>
      <c r="N24" s="1">
        <f t="shared" si="8"/>
        <v>-10.172952182014866</v>
      </c>
      <c r="O24" t="s">
        <v>65</v>
      </c>
    </row>
    <row r="25" spans="1:15" x14ac:dyDescent="0.35">
      <c r="A25" s="13">
        <v>15</v>
      </c>
      <c r="B25" s="12" t="s">
        <v>31</v>
      </c>
      <c r="C25" s="11">
        <v>15</v>
      </c>
      <c r="D25" s="10" t="s">
        <v>136</v>
      </c>
      <c r="E25" s="9" t="str">
        <f t="shared" si="0"/>
        <v>Significantly Different</v>
      </c>
      <c r="G25">
        <f t="shared" si="1"/>
        <v>15</v>
      </c>
      <c r="H25">
        <f t="shared" si="2"/>
        <v>6</v>
      </c>
      <c r="I25" t="str">
        <f t="shared" si="3"/>
        <v>+/-</v>
      </c>
      <c r="J25" t="str">
        <f t="shared" si="4"/>
        <v>1.9</v>
      </c>
      <c r="K25" s="1">
        <f t="shared" si="5"/>
        <v>1.1550151975683889</v>
      </c>
      <c r="L25" s="1">
        <f t="shared" si="6"/>
        <v>-5.3000000000000007</v>
      </c>
      <c r="M25" s="1">
        <f t="shared" si="7"/>
        <v>1.1566138352851334</v>
      </c>
      <c r="N25" s="1">
        <f t="shared" si="8"/>
        <v>-4.5823418658081518</v>
      </c>
      <c r="O25" t="s">
        <v>81</v>
      </c>
    </row>
    <row r="26" spans="1:15" x14ac:dyDescent="0.35">
      <c r="A26" s="13">
        <v>16</v>
      </c>
      <c r="B26" s="12" t="s">
        <v>32</v>
      </c>
      <c r="C26" s="11">
        <v>14.6</v>
      </c>
      <c r="D26" s="10" t="s">
        <v>142</v>
      </c>
      <c r="E26" s="9" t="str">
        <f t="shared" si="0"/>
        <v>Significantly Different</v>
      </c>
      <c r="G26">
        <f t="shared" si="1"/>
        <v>14.6</v>
      </c>
      <c r="H26">
        <f t="shared" si="2"/>
        <v>6</v>
      </c>
      <c r="I26" t="str">
        <f t="shared" si="3"/>
        <v>+/-</v>
      </c>
      <c r="J26" t="str">
        <f t="shared" si="4"/>
        <v>3.9</v>
      </c>
      <c r="K26" s="1">
        <f t="shared" si="5"/>
        <v>2.3708206686930091</v>
      </c>
      <c r="L26" s="1">
        <f t="shared" si="6"/>
        <v>-4.9000000000000004</v>
      </c>
      <c r="M26" s="1">
        <f t="shared" si="7"/>
        <v>2.3715999031162505</v>
      </c>
      <c r="N26" s="1">
        <f t="shared" si="8"/>
        <v>-2.0661157868835573</v>
      </c>
      <c r="O26" t="s">
        <v>80</v>
      </c>
    </row>
    <row r="27" spans="1:15" x14ac:dyDescent="0.35">
      <c r="A27" s="13">
        <v>17</v>
      </c>
      <c r="B27" s="12" t="s">
        <v>52</v>
      </c>
      <c r="C27" s="11">
        <v>14.4</v>
      </c>
      <c r="D27" s="10" t="s">
        <v>28</v>
      </c>
      <c r="E27" s="9" t="str">
        <f t="shared" si="0"/>
        <v>Significantly Different</v>
      </c>
      <c r="G27">
        <f t="shared" si="1"/>
        <v>14.4</v>
      </c>
      <c r="H27">
        <f t="shared" si="2"/>
        <v>6</v>
      </c>
      <c r="I27" t="str">
        <f t="shared" si="3"/>
        <v>+/-</v>
      </c>
      <c r="J27" t="str">
        <f t="shared" si="4"/>
        <v>0.3</v>
      </c>
      <c r="K27" s="1">
        <f t="shared" si="5"/>
        <v>0.18237082066869301</v>
      </c>
      <c r="L27" s="1">
        <f t="shared" si="6"/>
        <v>-4.7000000000000011</v>
      </c>
      <c r="M27" s="1">
        <f t="shared" si="7"/>
        <v>0.19223572402239389</v>
      </c>
      <c r="N27" s="1">
        <f t="shared" si="8"/>
        <v>-24.449149729591831</v>
      </c>
      <c r="O27" t="s">
        <v>78</v>
      </c>
    </row>
    <row r="28" spans="1:15" x14ac:dyDescent="0.35">
      <c r="A28" s="13">
        <v>18</v>
      </c>
      <c r="B28" s="12" t="s">
        <v>49</v>
      </c>
      <c r="C28" s="11">
        <v>14.3</v>
      </c>
      <c r="D28" s="10" t="s">
        <v>141</v>
      </c>
      <c r="E28" s="9" t="str">
        <f t="shared" si="0"/>
        <v>Significantly Different</v>
      </c>
      <c r="G28">
        <f t="shared" si="1"/>
        <v>14.3</v>
      </c>
      <c r="H28">
        <f t="shared" si="2"/>
        <v>6</v>
      </c>
      <c r="I28" t="str">
        <f t="shared" si="3"/>
        <v>+/-</v>
      </c>
      <c r="J28" t="str">
        <f t="shared" si="4"/>
        <v>4.3</v>
      </c>
      <c r="K28" s="1">
        <f t="shared" si="5"/>
        <v>2.6139817629179332</v>
      </c>
      <c r="L28" s="1">
        <f t="shared" si="6"/>
        <v>-4.6000000000000014</v>
      </c>
      <c r="M28" s="1">
        <f t="shared" si="7"/>
        <v>2.6146885310159962</v>
      </c>
      <c r="N28" s="1">
        <f t="shared" si="8"/>
        <v>-1.7592917647489614</v>
      </c>
      <c r="O28" t="s">
        <v>79</v>
      </c>
    </row>
    <row r="29" spans="1:15" x14ac:dyDescent="0.35">
      <c r="A29" s="13">
        <v>19</v>
      </c>
      <c r="B29" s="12" t="s">
        <v>57</v>
      </c>
      <c r="C29" s="11">
        <v>14.2</v>
      </c>
      <c r="D29" s="10" t="s">
        <v>121</v>
      </c>
      <c r="E29" s="9" t="str">
        <f t="shared" si="0"/>
        <v>Significantly Different</v>
      </c>
      <c r="G29">
        <f t="shared" si="1"/>
        <v>14.2</v>
      </c>
      <c r="H29">
        <f t="shared" si="2"/>
        <v>6</v>
      </c>
      <c r="I29" t="str">
        <f t="shared" si="3"/>
        <v>+/-</v>
      </c>
      <c r="J29" t="str">
        <f t="shared" si="4"/>
        <v>1.1</v>
      </c>
      <c r="K29" s="1">
        <f t="shared" si="5"/>
        <v>0.66869300911854113</v>
      </c>
      <c r="L29" s="1">
        <f t="shared" si="6"/>
        <v>-4.5</v>
      </c>
      <c r="M29" s="1">
        <f t="shared" si="7"/>
        <v>0.67145051776214359</v>
      </c>
      <c r="N29" s="1">
        <f t="shared" si="8"/>
        <v>-6.7019086007974336</v>
      </c>
      <c r="O29" t="s">
        <v>56</v>
      </c>
    </row>
    <row r="30" spans="1:15" x14ac:dyDescent="0.35">
      <c r="A30" s="13">
        <v>20</v>
      </c>
      <c r="B30" s="12" t="s">
        <v>53</v>
      </c>
      <c r="C30" s="11">
        <v>13.9</v>
      </c>
      <c r="D30" s="10" t="s">
        <v>136</v>
      </c>
      <c r="E30" s="9" t="str">
        <f t="shared" si="0"/>
        <v>Significantly Different</v>
      </c>
      <c r="G30">
        <f t="shared" si="1"/>
        <v>13.9</v>
      </c>
      <c r="H30">
        <f t="shared" si="2"/>
        <v>6</v>
      </c>
      <c r="I30" t="str">
        <f t="shared" si="3"/>
        <v>+/-</v>
      </c>
      <c r="J30" t="str">
        <f t="shared" si="4"/>
        <v>1.9</v>
      </c>
      <c r="K30" s="1">
        <f t="shared" si="5"/>
        <v>1.1550151975683889</v>
      </c>
      <c r="L30" s="1">
        <f t="shared" si="6"/>
        <v>-4.2000000000000011</v>
      </c>
      <c r="M30" s="1">
        <f t="shared" si="7"/>
        <v>1.1566138352851334</v>
      </c>
      <c r="N30" s="1">
        <f t="shared" si="8"/>
        <v>-3.6312897804517434</v>
      </c>
      <c r="O30" t="s">
        <v>77</v>
      </c>
    </row>
    <row r="31" spans="1:15" x14ac:dyDescent="0.35">
      <c r="A31" s="13">
        <v>21</v>
      </c>
      <c r="B31" s="12" t="s">
        <v>82</v>
      </c>
      <c r="C31" s="11">
        <v>13.8</v>
      </c>
      <c r="D31" s="10" t="s">
        <v>140</v>
      </c>
      <c r="E31" s="9" t="str">
        <f t="shared" si="0"/>
        <v>Significantly Different</v>
      </c>
      <c r="G31">
        <f t="shared" si="1"/>
        <v>13.8</v>
      </c>
      <c r="H31">
        <f t="shared" si="2"/>
        <v>6</v>
      </c>
      <c r="I31" t="str">
        <f t="shared" si="3"/>
        <v>+/-</v>
      </c>
      <c r="J31" t="str">
        <f t="shared" si="4"/>
        <v>2.2</v>
      </c>
      <c r="K31" s="1">
        <f t="shared" si="5"/>
        <v>1.3373860182370823</v>
      </c>
      <c r="L31" s="1">
        <f t="shared" si="6"/>
        <v>-4.1000000000000014</v>
      </c>
      <c r="M31" s="1">
        <f t="shared" si="7"/>
        <v>1.3387669024647564</v>
      </c>
      <c r="N31" s="1">
        <f t="shared" si="8"/>
        <v>-3.0625196906583487</v>
      </c>
      <c r="O31" t="s">
        <v>40</v>
      </c>
    </row>
    <row r="32" spans="1:15" x14ac:dyDescent="0.35">
      <c r="A32" s="13">
        <v>21</v>
      </c>
      <c r="B32" s="12" t="s">
        <v>30</v>
      </c>
      <c r="C32" s="11">
        <v>13.8</v>
      </c>
      <c r="D32" s="10" t="s">
        <v>139</v>
      </c>
      <c r="E32" s="9" t="str">
        <f t="shared" si="0"/>
        <v>Significantly Different</v>
      </c>
      <c r="G32">
        <f t="shared" si="1"/>
        <v>13.8</v>
      </c>
      <c r="H32">
        <f t="shared" si="2"/>
        <v>6</v>
      </c>
      <c r="I32" t="str">
        <f t="shared" si="3"/>
        <v>+/-</v>
      </c>
      <c r="J32" t="str">
        <f t="shared" si="4"/>
        <v>1.4</v>
      </c>
      <c r="K32" s="1">
        <f t="shared" si="5"/>
        <v>0.85106382978723394</v>
      </c>
      <c r="L32" s="1">
        <f t="shared" si="6"/>
        <v>-4.1000000000000014</v>
      </c>
      <c r="M32" s="1">
        <f t="shared" si="7"/>
        <v>0.85323214879137987</v>
      </c>
      <c r="N32" s="1">
        <f t="shared" si="8"/>
        <v>-4.8052572864345677</v>
      </c>
      <c r="O32" t="s">
        <v>71</v>
      </c>
    </row>
    <row r="33" spans="1:15" x14ac:dyDescent="0.35">
      <c r="A33" s="13">
        <v>23</v>
      </c>
      <c r="B33" s="12" t="s">
        <v>75</v>
      </c>
      <c r="C33" s="11">
        <v>13.4</v>
      </c>
      <c r="D33" s="10" t="s">
        <v>122</v>
      </c>
      <c r="E33" s="9" t="str">
        <f t="shared" si="0"/>
        <v>Significantly Different</v>
      </c>
      <c r="G33">
        <f t="shared" si="1"/>
        <v>13.4</v>
      </c>
      <c r="H33">
        <f t="shared" si="2"/>
        <v>6</v>
      </c>
      <c r="I33" t="str">
        <f t="shared" si="3"/>
        <v>+/-</v>
      </c>
      <c r="J33" t="str">
        <f t="shared" si="4"/>
        <v>1.0</v>
      </c>
      <c r="K33" s="1">
        <f t="shared" si="5"/>
        <v>0.60790273556231</v>
      </c>
      <c r="L33" s="1">
        <f t="shared" si="6"/>
        <v>-3.7000000000000011</v>
      </c>
      <c r="M33" s="1">
        <f t="shared" si="7"/>
        <v>0.61093468821403585</v>
      </c>
      <c r="N33" s="1">
        <f t="shared" si="8"/>
        <v>-6.0562938582131007</v>
      </c>
      <c r="O33" t="s">
        <v>76</v>
      </c>
    </row>
    <row r="34" spans="1:15" x14ac:dyDescent="0.35">
      <c r="A34" s="13">
        <v>24</v>
      </c>
      <c r="B34" s="12" t="s">
        <v>35</v>
      </c>
      <c r="C34" s="11">
        <v>12.8</v>
      </c>
      <c r="D34" s="10" t="s">
        <v>26</v>
      </c>
      <c r="E34" s="9" t="str">
        <f t="shared" si="0"/>
        <v>Significantly Different</v>
      </c>
      <c r="G34">
        <f t="shared" si="1"/>
        <v>12.8</v>
      </c>
      <c r="H34">
        <f t="shared" si="2"/>
        <v>6</v>
      </c>
      <c r="I34" t="str">
        <f t="shared" si="3"/>
        <v>+/-</v>
      </c>
      <c r="J34" t="str">
        <f t="shared" si="4"/>
        <v>0.6</v>
      </c>
      <c r="K34" s="1">
        <f t="shared" si="5"/>
        <v>0.36474164133738601</v>
      </c>
      <c r="L34" s="1">
        <f t="shared" si="6"/>
        <v>-3.1000000000000014</v>
      </c>
      <c r="M34" s="1">
        <f t="shared" si="7"/>
        <v>0.36977279819442066</v>
      </c>
      <c r="N34" s="1">
        <f t="shared" si="8"/>
        <v>-8.3835263576366987</v>
      </c>
      <c r="O34" t="s">
        <v>74</v>
      </c>
    </row>
    <row r="35" spans="1:15" x14ac:dyDescent="0.35">
      <c r="A35" s="13">
        <v>25</v>
      </c>
      <c r="B35" s="12" t="s">
        <v>48</v>
      </c>
      <c r="C35" s="11">
        <v>11.9</v>
      </c>
      <c r="D35" s="10" t="s">
        <v>83</v>
      </c>
      <c r="E35" s="9" t="str">
        <f t="shared" si="0"/>
        <v>Significantly Different</v>
      </c>
      <c r="G35">
        <f t="shared" si="1"/>
        <v>11.9</v>
      </c>
      <c r="H35">
        <f t="shared" si="2"/>
        <v>6</v>
      </c>
      <c r="I35" t="str">
        <f t="shared" si="3"/>
        <v>+/-</v>
      </c>
      <c r="J35" t="str">
        <f t="shared" si="4"/>
        <v>0.5</v>
      </c>
      <c r="K35" s="1">
        <f t="shared" si="5"/>
        <v>0.303951367781155</v>
      </c>
      <c r="L35" s="1">
        <f t="shared" si="6"/>
        <v>-2.2000000000000011</v>
      </c>
      <c r="M35" s="1">
        <f t="shared" si="7"/>
        <v>0.30997079109986531</v>
      </c>
      <c r="N35" s="1">
        <f t="shared" si="8"/>
        <v>-7.0974429306508844</v>
      </c>
      <c r="O35" t="s">
        <v>54</v>
      </c>
    </row>
    <row r="36" spans="1:15" x14ac:dyDescent="0.35">
      <c r="A36" s="13">
        <v>26</v>
      </c>
      <c r="B36" s="12" t="s">
        <v>79</v>
      </c>
      <c r="C36" s="11">
        <v>10.1</v>
      </c>
      <c r="D36" s="10" t="s">
        <v>138</v>
      </c>
      <c r="E36" s="9" t="str">
        <f t="shared" si="0"/>
        <v>Not Significantly Different</v>
      </c>
      <c r="G36">
        <f t="shared" si="1"/>
        <v>10.1</v>
      </c>
      <c r="H36">
        <f t="shared" si="2"/>
        <v>6</v>
      </c>
      <c r="I36" t="str">
        <f t="shared" si="3"/>
        <v>+/-</v>
      </c>
      <c r="J36" t="str">
        <f t="shared" si="4"/>
        <v>1.5</v>
      </c>
      <c r="K36" s="1">
        <f t="shared" si="5"/>
        <v>0.91185410334346506</v>
      </c>
      <c r="L36" s="1">
        <f t="shared" si="6"/>
        <v>-0.40000000000000036</v>
      </c>
      <c r="M36" s="1">
        <f t="shared" si="7"/>
        <v>0.91387819929318592</v>
      </c>
      <c r="N36" s="1">
        <f t="shared" si="8"/>
        <v>-0.43769508924643286</v>
      </c>
      <c r="O36" t="s">
        <v>72</v>
      </c>
    </row>
    <row r="37" spans="1:15" x14ac:dyDescent="0.35">
      <c r="A37" s="13">
        <v>27</v>
      </c>
      <c r="B37" s="12" t="s">
        <v>60</v>
      </c>
      <c r="C37" s="11">
        <v>10</v>
      </c>
      <c r="D37" s="10" t="s">
        <v>137</v>
      </c>
      <c r="E37" s="9" t="str">
        <f t="shared" si="0"/>
        <v>Not Significantly Different</v>
      </c>
      <c r="G37">
        <f t="shared" si="1"/>
        <v>10</v>
      </c>
      <c r="H37">
        <f t="shared" si="2"/>
        <v>6</v>
      </c>
      <c r="I37" t="str">
        <f t="shared" si="3"/>
        <v>+/-</v>
      </c>
      <c r="J37" t="str">
        <f t="shared" si="4"/>
        <v>1.6</v>
      </c>
      <c r="K37" s="1">
        <f t="shared" si="5"/>
        <v>0.97264437689969607</v>
      </c>
      <c r="L37" s="1">
        <f t="shared" si="6"/>
        <v>-0.30000000000000071</v>
      </c>
      <c r="M37" s="1">
        <f t="shared" si="7"/>
        <v>0.97454222139096647</v>
      </c>
      <c r="N37" s="1">
        <f t="shared" si="8"/>
        <v>-0.30783684217581664</v>
      </c>
      <c r="O37" t="s">
        <v>70</v>
      </c>
    </row>
    <row r="38" spans="1:15" x14ac:dyDescent="0.35">
      <c r="A38" s="13">
        <v>28</v>
      </c>
      <c r="B38" s="12" t="s">
        <v>80</v>
      </c>
      <c r="C38" s="11">
        <v>9.8000000000000007</v>
      </c>
      <c r="D38" s="10" t="s">
        <v>137</v>
      </c>
      <c r="E38" s="9" t="str">
        <f t="shared" si="0"/>
        <v>Not Significantly Different</v>
      </c>
      <c r="G38">
        <f t="shared" si="1"/>
        <v>9.8000000000000007</v>
      </c>
      <c r="H38">
        <f t="shared" si="2"/>
        <v>6</v>
      </c>
      <c r="I38" t="str">
        <f t="shared" si="3"/>
        <v>+/-</v>
      </c>
      <c r="J38" t="str">
        <f t="shared" si="4"/>
        <v>1.6</v>
      </c>
      <c r="K38" s="1">
        <f t="shared" si="5"/>
        <v>0.97264437689969607</v>
      </c>
      <c r="L38" s="1">
        <f t="shared" si="6"/>
        <v>-0.10000000000000142</v>
      </c>
      <c r="M38" s="1">
        <f t="shared" si="7"/>
        <v>0.97454222139096647</v>
      </c>
      <c r="N38" s="1">
        <f t="shared" si="8"/>
        <v>-0.10261228072527342</v>
      </c>
      <c r="O38" t="s">
        <v>69</v>
      </c>
    </row>
    <row r="39" spans="1:15" x14ac:dyDescent="0.35">
      <c r="A39" s="13">
        <v>29</v>
      </c>
      <c r="B39" s="12" t="s">
        <v>64</v>
      </c>
      <c r="C39" s="11">
        <v>9.6</v>
      </c>
      <c r="D39" s="10" t="s">
        <v>26</v>
      </c>
      <c r="E39" s="9" t="str">
        <f t="shared" si="0"/>
        <v>Not Significantly Different</v>
      </c>
      <c r="G39">
        <f t="shared" si="1"/>
        <v>9.6</v>
      </c>
      <c r="H39">
        <f t="shared" si="2"/>
        <v>6</v>
      </c>
      <c r="I39" t="str">
        <f t="shared" si="3"/>
        <v>+/-</v>
      </c>
      <c r="J39" t="str">
        <f t="shared" si="4"/>
        <v>0.6</v>
      </c>
      <c r="K39" s="1">
        <f t="shared" si="5"/>
        <v>0.36474164133738601</v>
      </c>
      <c r="L39" s="1">
        <f t="shared" si="6"/>
        <v>9.9999999999999645E-2</v>
      </c>
      <c r="M39" s="1">
        <f t="shared" si="7"/>
        <v>0.36977279819442066</v>
      </c>
      <c r="N39" s="1">
        <f t="shared" si="8"/>
        <v>0.27043633411731177</v>
      </c>
      <c r="O39" t="s">
        <v>45</v>
      </c>
    </row>
    <row r="40" spans="1:15" x14ac:dyDescent="0.35">
      <c r="A40" s="13">
        <v>30</v>
      </c>
      <c r="B40" s="12" t="s">
        <v>47</v>
      </c>
      <c r="C40" s="11">
        <v>9.3000000000000007</v>
      </c>
      <c r="D40" s="10" t="s">
        <v>121</v>
      </c>
      <c r="E40" s="9" t="str">
        <f t="shared" si="0"/>
        <v>Not Significantly Different</v>
      </c>
      <c r="G40">
        <f t="shared" si="1"/>
        <v>9.3000000000000007</v>
      </c>
      <c r="H40">
        <f t="shared" si="2"/>
        <v>6</v>
      </c>
      <c r="I40" t="str">
        <f t="shared" si="3"/>
        <v>+/-</v>
      </c>
      <c r="J40" t="str">
        <f t="shared" si="4"/>
        <v>1.1</v>
      </c>
      <c r="K40" s="1">
        <f t="shared" si="5"/>
        <v>0.66869300911854113</v>
      </c>
      <c r="L40" s="1">
        <f t="shared" si="6"/>
        <v>0.39999999999999858</v>
      </c>
      <c r="M40" s="1">
        <f t="shared" si="7"/>
        <v>0.67145051776214359</v>
      </c>
      <c r="N40" s="1">
        <f t="shared" si="8"/>
        <v>0.59572520895976977</v>
      </c>
      <c r="O40" t="s">
        <v>67</v>
      </c>
    </row>
    <row r="41" spans="1:15" x14ac:dyDescent="0.35">
      <c r="A41" s="13">
        <v>31</v>
      </c>
      <c r="B41" s="12" t="s">
        <v>74</v>
      </c>
      <c r="C41" s="11">
        <v>9.1999999999999993</v>
      </c>
      <c r="D41" s="10" t="s">
        <v>84</v>
      </c>
      <c r="E41" s="9" t="str">
        <f t="shared" si="0"/>
        <v>Not Significantly Different</v>
      </c>
      <c r="G41">
        <f t="shared" si="1"/>
        <v>9.1999999999999993</v>
      </c>
      <c r="H41">
        <f t="shared" si="2"/>
        <v>6</v>
      </c>
      <c r="I41" t="str">
        <f t="shared" si="3"/>
        <v>+/-</v>
      </c>
      <c r="J41" t="str">
        <f t="shared" si="4"/>
        <v>0.9</v>
      </c>
      <c r="K41" s="1">
        <f t="shared" si="5"/>
        <v>0.54711246200607899</v>
      </c>
      <c r="L41" s="1">
        <f t="shared" si="6"/>
        <v>0.5</v>
      </c>
      <c r="M41" s="1">
        <f t="shared" si="7"/>
        <v>0.55047933970440222</v>
      </c>
      <c r="N41" s="1">
        <f t="shared" si="8"/>
        <v>0.90829930196561282</v>
      </c>
      <c r="O41" t="s">
        <v>48</v>
      </c>
    </row>
    <row r="42" spans="1:15" x14ac:dyDescent="0.35">
      <c r="A42" s="13">
        <v>32</v>
      </c>
      <c r="B42" s="12" t="s">
        <v>68</v>
      </c>
      <c r="C42" s="11">
        <v>9.1</v>
      </c>
      <c r="D42" s="10" t="s">
        <v>134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9.1</v>
      </c>
      <c r="H42">
        <f t="shared" ref="H42:H62" si="11">LEN(TRIM(D42))</f>
        <v>6</v>
      </c>
      <c r="I42" t="str">
        <f t="shared" ref="I42:I73" si="12">IF(H42&gt;=3,MID(TRIM(D42),1,3),"NO")</f>
        <v>+/-</v>
      </c>
      <c r="J42" t="str">
        <f t="shared" ref="J42:J73" si="13">IF(TRIM(I42)="+/-",MID(TRIM(D42),4,H42-3),D42)</f>
        <v>1.3</v>
      </c>
      <c r="K42" s="1">
        <f t="shared" ref="K42:K73" si="14">IF(TRIM(J42)="*****",0,IF(ISERROR(VALUE(J42)),"NA",VALUE(J42/$I$4)))</f>
        <v>0.79027355623100304</v>
      </c>
      <c r="L42" s="1">
        <f t="shared" ref="L42:L62" si="15">IF(AND(ISNUMBER(G42),ISNUMBER($I$6)),$I$6-G42,"N/A")</f>
        <v>0.59999999999999964</v>
      </c>
      <c r="M42" s="1">
        <f t="shared" ref="M42:M62" si="16">IF(AND(ISNUMBER(K42),ISNUMBER($I$7)),SQRT(K42^2+($I$7)^2),"N/A")</f>
        <v>0.79260819516141623</v>
      </c>
      <c r="N42" s="1">
        <f t="shared" ref="N42:N73" si="17">IF(AND(ISNUMBER(L42),ISNUMBER(M42),M42&lt;&gt;0),L42/M42,"NA")</f>
        <v>0.75699444399235416</v>
      </c>
      <c r="O42" t="s">
        <v>37</v>
      </c>
    </row>
    <row r="43" spans="1:15" x14ac:dyDescent="0.35">
      <c r="A43" s="13">
        <v>32</v>
      </c>
      <c r="B43" s="12" t="s">
        <v>38</v>
      </c>
      <c r="C43" s="11">
        <v>9.1</v>
      </c>
      <c r="D43" s="10" t="s">
        <v>26</v>
      </c>
      <c r="E43" s="9" t="str">
        <f t="shared" si="9"/>
        <v>Not Significantly Different</v>
      </c>
      <c r="G43">
        <f t="shared" si="10"/>
        <v>9.1</v>
      </c>
      <c r="H43">
        <f t="shared" si="11"/>
        <v>6</v>
      </c>
      <c r="I43" t="str">
        <f t="shared" si="12"/>
        <v>+/-</v>
      </c>
      <c r="J43" t="str">
        <f t="shared" si="13"/>
        <v>0.6</v>
      </c>
      <c r="K43" s="1">
        <f t="shared" si="14"/>
        <v>0.36474164133738601</v>
      </c>
      <c r="L43" s="1">
        <f t="shared" si="15"/>
        <v>0.59999999999999964</v>
      </c>
      <c r="M43" s="1">
        <f t="shared" si="16"/>
        <v>0.36977279819442066</v>
      </c>
      <c r="N43" s="1">
        <f t="shared" si="17"/>
        <v>1.6226180047038754</v>
      </c>
      <c r="O43" t="s">
        <v>52</v>
      </c>
    </row>
    <row r="44" spans="1:15" x14ac:dyDescent="0.35">
      <c r="A44" s="13">
        <v>34</v>
      </c>
      <c r="B44" s="12" t="s">
        <v>43</v>
      </c>
      <c r="C44" s="11">
        <v>8.5</v>
      </c>
      <c r="D44" s="10" t="s">
        <v>122</v>
      </c>
      <c r="E44" s="9" t="str">
        <f t="shared" si="9"/>
        <v>Significantly Different</v>
      </c>
      <c r="G44">
        <f t="shared" si="10"/>
        <v>8.5</v>
      </c>
      <c r="H44">
        <f t="shared" si="11"/>
        <v>6</v>
      </c>
      <c r="I44" t="str">
        <f t="shared" si="12"/>
        <v>+/-</v>
      </c>
      <c r="J44" t="str">
        <f t="shared" si="13"/>
        <v>1.0</v>
      </c>
      <c r="K44" s="1">
        <f t="shared" si="14"/>
        <v>0.60790273556231</v>
      </c>
      <c r="L44" s="1">
        <f t="shared" si="15"/>
        <v>1.1999999999999993</v>
      </c>
      <c r="M44" s="1">
        <f t="shared" si="16"/>
        <v>0.61093468821403585</v>
      </c>
      <c r="N44" s="1">
        <f t="shared" si="17"/>
        <v>1.9642034134745174</v>
      </c>
      <c r="O44" t="s">
        <v>64</v>
      </c>
    </row>
    <row r="45" spans="1:15" x14ac:dyDescent="0.35">
      <c r="A45" s="13">
        <v>35</v>
      </c>
      <c r="B45" s="12" t="s">
        <v>50</v>
      </c>
      <c r="C45" s="11">
        <v>8.4</v>
      </c>
      <c r="D45" s="10" t="s">
        <v>28</v>
      </c>
      <c r="E45" s="9" t="str">
        <f t="shared" si="9"/>
        <v>Significantly Different</v>
      </c>
      <c r="G45">
        <f t="shared" si="10"/>
        <v>8.4</v>
      </c>
      <c r="H45">
        <f t="shared" si="11"/>
        <v>6</v>
      </c>
      <c r="I45" t="str">
        <f t="shared" si="12"/>
        <v>+/-</v>
      </c>
      <c r="J45" t="str">
        <f t="shared" si="13"/>
        <v>0.3</v>
      </c>
      <c r="K45" s="1">
        <f t="shared" si="14"/>
        <v>0.18237082066869301</v>
      </c>
      <c r="L45" s="1">
        <f t="shared" si="15"/>
        <v>1.2999999999999989</v>
      </c>
      <c r="M45" s="1">
        <f t="shared" si="16"/>
        <v>0.19223572402239389</v>
      </c>
      <c r="N45" s="1">
        <f t="shared" si="17"/>
        <v>6.762530776270073</v>
      </c>
      <c r="O45" t="s">
        <v>63</v>
      </c>
    </row>
    <row r="46" spans="1:15" x14ac:dyDescent="0.35">
      <c r="A46" s="13">
        <v>36</v>
      </c>
      <c r="B46" s="12" t="s">
        <v>58</v>
      </c>
      <c r="C46" s="11">
        <v>8</v>
      </c>
      <c r="D46" s="10" t="s">
        <v>26</v>
      </c>
      <c r="E46" s="9" t="str">
        <f t="shared" si="9"/>
        <v>Significantly Different</v>
      </c>
      <c r="G46">
        <f t="shared" si="10"/>
        <v>8</v>
      </c>
      <c r="H46">
        <f t="shared" si="11"/>
        <v>6</v>
      </c>
      <c r="I46" t="str">
        <f t="shared" si="12"/>
        <v>+/-</v>
      </c>
      <c r="J46" t="str">
        <f t="shared" si="13"/>
        <v>0.6</v>
      </c>
      <c r="K46" s="1">
        <f t="shared" si="14"/>
        <v>0.36474164133738601</v>
      </c>
      <c r="L46" s="1">
        <f t="shared" si="15"/>
        <v>1.6999999999999993</v>
      </c>
      <c r="M46" s="1">
        <f t="shared" si="16"/>
        <v>0.36977279819442066</v>
      </c>
      <c r="N46" s="1">
        <f t="shared" si="17"/>
        <v>4.5974176799943143</v>
      </c>
      <c r="O46" t="s">
        <v>61</v>
      </c>
    </row>
    <row r="47" spans="1:15" x14ac:dyDescent="0.35">
      <c r="A47" s="13">
        <v>37</v>
      </c>
      <c r="B47" s="12" t="s">
        <v>54</v>
      </c>
      <c r="C47" s="11">
        <v>7.9</v>
      </c>
      <c r="D47" s="10" t="s">
        <v>136</v>
      </c>
      <c r="E47" s="9" t="str">
        <f t="shared" si="9"/>
        <v>Not Significantly Different</v>
      </c>
      <c r="G47">
        <f t="shared" si="10"/>
        <v>7.9</v>
      </c>
      <c r="H47">
        <f t="shared" si="11"/>
        <v>6</v>
      </c>
      <c r="I47" t="str">
        <f t="shared" si="12"/>
        <v>+/-</v>
      </c>
      <c r="J47" t="str">
        <f t="shared" si="13"/>
        <v>1.9</v>
      </c>
      <c r="K47" s="1">
        <f t="shared" si="14"/>
        <v>1.1550151975683889</v>
      </c>
      <c r="L47" s="1">
        <f t="shared" si="15"/>
        <v>1.7999999999999989</v>
      </c>
      <c r="M47" s="1">
        <f t="shared" si="16"/>
        <v>1.1566138352851334</v>
      </c>
      <c r="N47" s="1">
        <f t="shared" si="17"/>
        <v>1.5562670487650316</v>
      </c>
      <c r="O47" t="s">
        <v>59</v>
      </c>
    </row>
    <row r="48" spans="1:15" x14ac:dyDescent="0.35">
      <c r="A48" s="13">
        <v>38</v>
      </c>
      <c r="B48" s="12" t="s">
        <v>81</v>
      </c>
      <c r="C48" s="11">
        <v>7.8</v>
      </c>
      <c r="D48" s="10" t="s">
        <v>84</v>
      </c>
      <c r="E48" s="9" t="str">
        <f t="shared" si="9"/>
        <v>Significantly Different</v>
      </c>
      <c r="G48">
        <f t="shared" si="10"/>
        <v>7.8</v>
      </c>
      <c r="H48">
        <f t="shared" si="11"/>
        <v>6</v>
      </c>
      <c r="I48" t="str">
        <f t="shared" si="12"/>
        <v>+/-</v>
      </c>
      <c r="J48" t="str">
        <f t="shared" si="13"/>
        <v>0.9</v>
      </c>
      <c r="K48" s="1">
        <f t="shared" si="14"/>
        <v>0.54711246200607899</v>
      </c>
      <c r="L48" s="1">
        <f t="shared" si="15"/>
        <v>1.8999999999999995</v>
      </c>
      <c r="M48" s="1">
        <f t="shared" si="16"/>
        <v>0.55047933970440222</v>
      </c>
      <c r="N48" s="1">
        <f t="shared" si="17"/>
        <v>3.4515373474693281</v>
      </c>
      <c r="O48" t="s">
        <v>57</v>
      </c>
    </row>
    <row r="49" spans="1:15" x14ac:dyDescent="0.35">
      <c r="A49" s="13">
        <v>39</v>
      </c>
      <c r="B49" s="12" t="s">
        <v>40</v>
      </c>
      <c r="C49" s="11">
        <v>7.7</v>
      </c>
      <c r="D49" s="10" t="s">
        <v>26</v>
      </c>
      <c r="E49" s="9" t="str">
        <f t="shared" si="9"/>
        <v>Significantly Different</v>
      </c>
      <c r="G49">
        <f t="shared" si="10"/>
        <v>7.7</v>
      </c>
      <c r="H49">
        <f t="shared" si="11"/>
        <v>6</v>
      </c>
      <c r="I49" t="str">
        <f t="shared" si="12"/>
        <v>+/-</v>
      </c>
      <c r="J49" t="str">
        <f t="shared" si="13"/>
        <v>0.6</v>
      </c>
      <c r="K49" s="1">
        <f t="shared" si="14"/>
        <v>0.36474164133738601</v>
      </c>
      <c r="L49" s="1">
        <f t="shared" si="15"/>
        <v>1.9999999999999991</v>
      </c>
      <c r="M49" s="1">
        <f t="shared" si="16"/>
        <v>0.36977279819442066</v>
      </c>
      <c r="N49" s="1">
        <f t="shared" si="17"/>
        <v>5.4087266823462521</v>
      </c>
      <c r="O49" t="s">
        <v>55</v>
      </c>
    </row>
    <row r="50" spans="1:15" x14ac:dyDescent="0.35">
      <c r="A50" s="13">
        <v>40</v>
      </c>
      <c r="B50" s="12" t="s">
        <v>46</v>
      </c>
      <c r="C50" s="11">
        <v>7.5</v>
      </c>
      <c r="D50" s="10" t="s">
        <v>83</v>
      </c>
      <c r="E50" s="9" t="str">
        <f t="shared" si="9"/>
        <v>Significantly Different</v>
      </c>
      <c r="G50">
        <f t="shared" si="10"/>
        <v>7.5</v>
      </c>
      <c r="H50">
        <f t="shared" si="11"/>
        <v>6</v>
      </c>
      <c r="I50" t="str">
        <f t="shared" si="12"/>
        <v>+/-</v>
      </c>
      <c r="J50" t="str">
        <f t="shared" si="13"/>
        <v>0.5</v>
      </c>
      <c r="K50" s="1">
        <f t="shared" si="14"/>
        <v>0.303951367781155</v>
      </c>
      <c r="L50" s="1">
        <f t="shared" si="15"/>
        <v>2.1999999999999993</v>
      </c>
      <c r="M50" s="1">
        <f t="shared" si="16"/>
        <v>0.30997079109986531</v>
      </c>
      <c r="N50" s="1">
        <f t="shared" si="17"/>
        <v>7.0974429306508782</v>
      </c>
      <c r="O50" t="s">
        <v>53</v>
      </c>
    </row>
    <row r="51" spans="1:15" x14ac:dyDescent="0.35">
      <c r="A51" s="13">
        <v>40</v>
      </c>
      <c r="B51" s="12" t="s">
        <v>59</v>
      </c>
      <c r="C51" s="11">
        <v>7.5</v>
      </c>
      <c r="D51" s="10" t="s">
        <v>84</v>
      </c>
      <c r="E51" s="9" t="str">
        <f t="shared" si="9"/>
        <v>Significantly Different</v>
      </c>
      <c r="G51">
        <f t="shared" si="10"/>
        <v>7.5</v>
      </c>
      <c r="H51">
        <f t="shared" si="11"/>
        <v>6</v>
      </c>
      <c r="I51" t="str">
        <f t="shared" si="12"/>
        <v>+/-</v>
      </c>
      <c r="J51" t="str">
        <f t="shared" si="13"/>
        <v>0.9</v>
      </c>
      <c r="K51" s="1">
        <f t="shared" si="14"/>
        <v>0.54711246200607899</v>
      </c>
      <c r="L51" s="1">
        <f t="shared" si="15"/>
        <v>2.1999999999999993</v>
      </c>
      <c r="M51" s="1">
        <f t="shared" si="16"/>
        <v>0.55047933970440222</v>
      </c>
      <c r="N51" s="1">
        <f t="shared" si="17"/>
        <v>3.996516928648695</v>
      </c>
      <c r="O51" t="s">
        <v>51</v>
      </c>
    </row>
    <row r="52" spans="1:15" x14ac:dyDescent="0.35">
      <c r="A52" s="13">
        <v>42</v>
      </c>
      <c r="B52" s="12" t="s">
        <v>63</v>
      </c>
      <c r="C52" s="11">
        <v>7.2</v>
      </c>
      <c r="D52" s="10" t="s">
        <v>135</v>
      </c>
      <c r="E52" s="9" t="str">
        <f t="shared" si="9"/>
        <v>Not Significantly Different</v>
      </c>
      <c r="G52">
        <f t="shared" si="10"/>
        <v>7.2</v>
      </c>
      <c r="H52">
        <f t="shared" si="11"/>
        <v>6</v>
      </c>
      <c r="I52" t="str">
        <f t="shared" si="12"/>
        <v>+/-</v>
      </c>
      <c r="J52" t="str">
        <f t="shared" si="13"/>
        <v>2.9</v>
      </c>
      <c r="K52" s="1">
        <f t="shared" si="14"/>
        <v>1.762917933130699</v>
      </c>
      <c r="L52" s="1">
        <f t="shared" si="15"/>
        <v>2.4999999999999991</v>
      </c>
      <c r="M52" s="1">
        <f t="shared" si="16"/>
        <v>1.7639657299145177</v>
      </c>
      <c r="N52" s="1">
        <f t="shared" si="17"/>
        <v>1.417261093910906</v>
      </c>
      <c r="O52" t="s">
        <v>49</v>
      </c>
    </row>
    <row r="53" spans="1:15" x14ac:dyDescent="0.35">
      <c r="A53" s="13">
        <v>43</v>
      </c>
      <c r="B53" s="12" t="s">
        <v>45</v>
      </c>
      <c r="C53" s="11">
        <v>6.9</v>
      </c>
      <c r="D53" s="10" t="s">
        <v>26</v>
      </c>
      <c r="E53" s="9" t="str">
        <f t="shared" si="9"/>
        <v>Significantly Different</v>
      </c>
      <c r="G53">
        <f t="shared" si="10"/>
        <v>6.9</v>
      </c>
      <c r="H53">
        <f t="shared" si="11"/>
        <v>6</v>
      </c>
      <c r="I53" t="str">
        <f t="shared" si="12"/>
        <v>+/-</v>
      </c>
      <c r="J53" t="str">
        <f t="shared" si="13"/>
        <v>0.6</v>
      </c>
      <c r="K53" s="1">
        <f t="shared" si="14"/>
        <v>0.36474164133738601</v>
      </c>
      <c r="L53" s="1">
        <f t="shared" si="15"/>
        <v>2.7999999999999989</v>
      </c>
      <c r="M53" s="1">
        <f t="shared" si="16"/>
        <v>0.36977279819442066</v>
      </c>
      <c r="N53" s="1">
        <f t="shared" si="17"/>
        <v>7.5722173552847538</v>
      </c>
      <c r="O53" t="s">
        <v>47</v>
      </c>
    </row>
    <row r="54" spans="1:15" x14ac:dyDescent="0.35">
      <c r="A54" s="13">
        <v>44</v>
      </c>
      <c r="B54" s="12" t="s">
        <v>78</v>
      </c>
      <c r="C54" s="11">
        <v>6.6</v>
      </c>
      <c r="D54" s="10" t="s">
        <v>84</v>
      </c>
      <c r="E54" s="9" t="str">
        <f t="shared" si="9"/>
        <v>Significantly Different</v>
      </c>
      <c r="G54">
        <f t="shared" si="10"/>
        <v>6.6</v>
      </c>
      <c r="H54">
        <f t="shared" si="11"/>
        <v>6</v>
      </c>
      <c r="I54" t="str">
        <f t="shared" si="12"/>
        <v>+/-</v>
      </c>
      <c r="J54" t="str">
        <f t="shared" si="13"/>
        <v>0.9</v>
      </c>
      <c r="K54" s="1">
        <f t="shared" si="14"/>
        <v>0.54711246200607899</v>
      </c>
      <c r="L54" s="1">
        <f t="shared" si="15"/>
        <v>3.0999999999999996</v>
      </c>
      <c r="M54" s="1">
        <f t="shared" si="16"/>
        <v>0.55047933970440222</v>
      </c>
      <c r="N54" s="1">
        <f t="shared" si="17"/>
        <v>5.6314556721867994</v>
      </c>
      <c r="O54" t="s">
        <v>42</v>
      </c>
    </row>
    <row r="55" spans="1:15" x14ac:dyDescent="0.35">
      <c r="A55" s="13">
        <v>45</v>
      </c>
      <c r="B55" s="12" t="s">
        <v>34</v>
      </c>
      <c r="C55" s="11">
        <v>6.2</v>
      </c>
      <c r="D55" s="10" t="s">
        <v>33</v>
      </c>
      <c r="E55" s="9" t="str">
        <f t="shared" si="9"/>
        <v>Significantly Different</v>
      </c>
      <c r="G55">
        <f t="shared" si="10"/>
        <v>6.2</v>
      </c>
      <c r="H55">
        <f t="shared" si="11"/>
        <v>6</v>
      </c>
      <c r="I55" t="str">
        <f t="shared" si="12"/>
        <v>+/-</v>
      </c>
      <c r="J55" t="str">
        <f t="shared" si="13"/>
        <v>0.1</v>
      </c>
      <c r="K55" s="1">
        <f t="shared" si="14"/>
        <v>6.0790273556231005E-2</v>
      </c>
      <c r="L55" s="1">
        <f t="shared" si="15"/>
        <v>3.4999999999999991</v>
      </c>
      <c r="M55" s="1">
        <f t="shared" si="16"/>
        <v>8.5970429323592404E-2</v>
      </c>
      <c r="N55" s="1">
        <f t="shared" si="17"/>
        <v>40.71167292681546</v>
      </c>
      <c r="O55" t="s">
        <v>43</v>
      </c>
    </row>
    <row r="56" spans="1:15" x14ac:dyDescent="0.35">
      <c r="A56" s="13">
        <v>45</v>
      </c>
      <c r="B56" s="12" t="s">
        <v>69</v>
      </c>
      <c r="C56" s="11">
        <v>6.2</v>
      </c>
      <c r="D56" s="10" t="s">
        <v>134</v>
      </c>
      <c r="E56" s="9" t="str">
        <f t="shared" si="9"/>
        <v>Significantly Different</v>
      </c>
      <c r="G56">
        <f t="shared" si="10"/>
        <v>6.2</v>
      </c>
      <c r="H56">
        <f t="shared" si="11"/>
        <v>6</v>
      </c>
      <c r="I56" t="str">
        <f t="shared" si="12"/>
        <v>+/-</v>
      </c>
      <c r="J56" t="str">
        <f t="shared" si="13"/>
        <v>1.3</v>
      </c>
      <c r="K56" s="1">
        <f t="shared" si="14"/>
        <v>0.79027355623100304</v>
      </c>
      <c r="L56" s="1">
        <f t="shared" si="15"/>
        <v>3.4999999999999991</v>
      </c>
      <c r="M56" s="1">
        <f t="shared" si="16"/>
        <v>0.79260819516141623</v>
      </c>
      <c r="N56" s="1">
        <f t="shared" si="17"/>
        <v>4.4158009232887343</v>
      </c>
      <c r="O56" t="s">
        <v>41</v>
      </c>
    </row>
    <row r="57" spans="1:15" x14ac:dyDescent="0.35">
      <c r="A57" s="13">
        <v>47</v>
      </c>
      <c r="B57" s="12" t="s">
        <v>37</v>
      </c>
      <c r="C57" s="11">
        <v>6</v>
      </c>
      <c r="D57" s="10" t="s">
        <v>84</v>
      </c>
      <c r="E57" s="9" t="str">
        <f t="shared" si="9"/>
        <v>Significantly Different</v>
      </c>
      <c r="G57">
        <f t="shared" si="10"/>
        <v>6</v>
      </c>
      <c r="H57">
        <f t="shared" si="11"/>
        <v>6</v>
      </c>
      <c r="I57" t="str">
        <f t="shared" si="12"/>
        <v>+/-</v>
      </c>
      <c r="J57" t="str">
        <f t="shared" si="13"/>
        <v>0.9</v>
      </c>
      <c r="K57" s="1">
        <f t="shared" si="14"/>
        <v>0.54711246200607899</v>
      </c>
      <c r="L57" s="1">
        <f t="shared" si="15"/>
        <v>3.6999999999999993</v>
      </c>
      <c r="M57" s="1">
        <f t="shared" si="16"/>
        <v>0.55047933970440222</v>
      </c>
      <c r="N57" s="1">
        <f t="shared" si="17"/>
        <v>6.7214148345455333</v>
      </c>
      <c r="O57" t="s">
        <v>38</v>
      </c>
    </row>
    <row r="58" spans="1:15" x14ac:dyDescent="0.35">
      <c r="A58" s="13">
        <v>48</v>
      </c>
      <c r="B58" s="12" t="s">
        <v>56</v>
      </c>
      <c r="C58" s="11">
        <v>5.8</v>
      </c>
      <c r="D58" s="10" t="s">
        <v>116</v>
      </c>
      <c r="E58" s="9" t="str">
        <f t="shared" si="9"/>
        <v>Significantly Different</v>
      </c>
      <c r="G58">
        <f t="shared" si="10"/>
        <v>5.8</v>
      </c>
      <c r="H58">
        <f t="shared" si="11"/>
        <v>6</v>
      </c>
      <c r="I58" t="str">
        <f t="shared" si="12"/>
        <v>+/-</v>
      </c>
      <c r="J58" t="str">
        <f t="shared" si="13"/>
        <v>0.8</v>
      </c>
      <c r="K58" s="1">
        <f t="shared" si="14"/>
        <v>0.48632218844984804</v>
      </c>
      <c r="L58" s="1">
        <f t="shared" si="15"/>
        <v>3.8999999999999995</v>
      </c>
      <c r="M58" s="1">
        <f t="shared" si="16"/>
        <v>0.49010685399991183</v>
      </c>
      <c r="N58" s="1">
        <f t="shared" si="17"/>
        <v>7.9574483975706674</v>
      </c>
      <c r="O58" t="s">
        <v>35</v>
      </c>
    </row>
    <row r="59" spans="1:15" x14ac:dyDescent="0.35">
      <c r="A59" s="13">
        <v>49</v>
      </c>
      <c r="B59" s="12" t="s">
        <v>73</v>
      </c>
      <c r="C59" s="11">
        <v>5.6</v>
      </c>
      <c r="D59" s="10" t="s">
        <v>121</v>
      </c>
      <c r="E59" s="9" t="str">
        <f t="shared" si="9"/>
        <v>Significantly Different</v>
      </c>
      <c r="G59">
        <f t="shared" si="10"/>
        <v>5.6</v>
      </c>
      <c r="H59">
        <f t="shared" si="11"/>
        <v>6</v>
      </c>
      <c r="I59" t="str">
        <f t="shared" si="12"/>
        <v>+/-</v>
      </c>
      <c r="J59" t="str">
        <f t="shared" si="13"/>
        <v>1.1</v>
      </c>
      <c r="K59" s="1">
        <f t="shared" si="14"/>
        <v>0.66869300911854113</v>
      </c>
      <c r="L59" s="1">
        <f t="shared" si="15"/>
        <v>4.0999999999999996</v>
      </c>
      <c r="M59" s="1">
        <f t="shared" si="16"/>
        <v>0.67145051776214359</v>
      </c>
      <c r="N59" s="1">
        <f t="shared" si="17"/>
        <v>6.1061833918376607</v>
      </c>
      <c r="O59" t="s">
        <v>32</v>
      </c>
    </row>
    <row r="60" spans="1:15" x14ac:dyDescent="0.35">
      <c r="A60" s="13">
        <v>50</v>
      </c>
      <c r="B60" s="12" t="s">
        <v>29</v>
      </c>
      <c r="C60" s="11">
        <v>4.7</v>
      </c>
      <c r="D60" s="10" t="s">
        <v>116</v>
      </c>
      <c r="E60" s="9" t="str">
        <f t="shared" si="9"/>
        <v>Significantly Different</v>
      </c>
      <c r="G60">
        <f t="shared" si="10"/>
        <v>4.7</v>
      </c>
      <c r="H60">
        <f t="shared" si="11"/>
        <v>6</v>
      </c>
      <c r="I60" t="str">
        <f t="shared" si="12"/>
        <v>+/-</v>
      </c>
      <c r="J60" t="str">
        <f t="shared" si="13"/>
        <v>0.8</v>
      </c>
      <c r="K60" s="1">
        <f t="shared" si="14"/>
        <v>0.48632218844984804</v>
      </c>
      <c r="L60" s="1">
        <f t="shared" si="15"/>
        <v>4.9999999999999991</v>
      </c>
      <c r="M60" s="1">
        <f t="shared" si="16"/>
        <v>0.49010685399991183</v>
      </c>
      <c r="N60" s="1">
        <f t="shared" si="17"/>
        <v>10.201856919962394</v>
      </c>
      <c r="O60" t="s">
        <v>30</v>
      </c>
    </row>
    <row r="61" spans="1:15" x14ac:dyDescent="0.35">
      <c r="A61" s="13">
        <v>51</v>
      </c>
      <c r="B61" s="12" t="s">
        <v>42</v>
      </c>
      <c r="C61" s="11">
        <v>3.9</v>
      </c>
      <c r="D61" s="10" t="s">
        <v>39</v>
      </c>
      <c r="E61" s="9" t="str">
        <f t="shared" si="9"/>
        <v>Significantly Different</v>
      </c>
      <c r="G61">
        <f t="shared" si="10"/>
        <v>3.9</v>
      </c>
      <c r="H61">
        <f t="shared" si="11"/>
        <v>6</v>
      </c>
      <c r="I61" t="str">
        <f t="shared" si="12"/>
        <v>+/-</v>
      </c>
      <c r="J61" t="str">
        <f t="shared" si="13"/>
        <v>0.2</v>
      </c>
      <c r="K61" s="1">
        <f t="shared" si="14"/>
        <v>0.12158054711246201</v>
      </c>
      <c r="L61" s="1">
        <f t="shared" si="15"/>
        <v>5.7999999999999989</v>
      </c>
      <c r="M61" s="1">
        <f t="shared" si="16"/>
        <v>0.1359311840425404</v>
      </c>
      <c r="N61" s="1">
        <f t="shared" si="17"/>
        <v>42.668649146650985</v>
      </c>
      <c r="O61" t="s">
        <v>27</v>
      </c>
    </row>
    <row r="62" spans="1:15" ht="15" thickBot="1" x14ac:dyDescent="0.4">
      <c r="A62" s="8"/>
      <c r="B62" s="7" t="s">
        <v>25</v>
      </c>
      <c r="C62" s="6">
        <v>4.0999999999999996</v>
      </c>
      <c r="D62" s="5" t="s">
        <v>134</v>
      </c>
      <c r="E62" s="4" t="str">
        <f t="shared" si="9"/>
        <v>Significantly Different</v>
      </c>
      <c r="G62">
        <f t="shared" si="10"/>
        <v>4.0999999999999996</v>
      </c>
      <c r="H62">
        <f t="shared" si="11"/>
        <v>6</v>
      </c>
      <c r="I62" t="str">
        <f t="shared" si="12"/>
        <v>+/-</v>
      </c>
      <c r="J62" t="str">
        <f t="shared" si="13"/>
        <v>1.3</v>
      </c>
      <c r="K62" s="1">
        <f t="shared" si="14"/>
        <v>0.79027355623100304</v>
      </c>
      <c r="L62" s="1">
        <f t="shared" si="15"/>
        <v>5.6</v>
      </c>
      <c r="M62" s="1">
        <f t="shared" si="16"/>
        <v>0.79260819516141623</v>
      </c>
      <c r="N62" s="1">
        <f t="shared" si="17"/>
        <v>7.0652814772619763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133</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94" priority="1" operator="equal">
      <formula>"OTHER ERROR"</formula>
    </cfRule>
    <cfRule type="cellIs" dxfId="393" priority="2" operator="equal">
      <formula>"Statistical Test not applicable"</formula>
    </cfRule>
    <cfRule type="cellIs" dxfId="392" priority="3" operator="equal">
      <formula>"Geography Selected"</formula>
    </cfRule>
  </conditionalFormatting>
  <conditionalFormatting sqref="E10:J62">
    <cfRule type="cellIs" dxfId="391" priority="4" operator="equal">
      <formula>"Not Significantly Different"</formula>
    </cfRule>
  </conditionalFormatting>
  <conditionalFormatting sqref="F10:J62">
    <cfRule type="cellIs" dxfId="3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BFFBD43-76D7-4212-B722-BA33AECFC50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9D969FF-5719-4A5D-AC62-4B5907D629B9}"/>
    <hyperlink ref="A68" r:id="rId2" xr:uid="{1DD95BC6-22CC-4A82-B797-244CE6DC6B65}"/>
    <hyperlink ref="A66" r:id="rId3" xr:uid="{5CC5AE74-F235-4BAC-938E-962E88E673C5}"/>
    <hyperlink ref="A67" r:id="rId4" xr:uid="{89793BC7-BA67-47D1-90AE-78F0C1FCC3EC}"/>
  </hyperlinks>
  <pageMargins left="0.7" right="0.7" top="0.75" bottom="0.75" header="0.3" footer="0.3"/>
  <pageSetup orientation="portrait"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012FE-6D06-4D19-84A2-ABEEE914697A}">
  <sheetPr codeName="Sheet14"/>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166</v>
      </c>
    </row>
    <row r="2" spans="1:16" x14ac:dyDescent="0.35">
      <c r="A2" s="27" t="s">
        <v>109</v>
      </c>
      <c r="B2" t="s">
        <v>165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30.8</v>
      </c>
      <c r="C6" t="s">
        <v>103</v>
      </c>
      <c r="H6" s="15" t="s">
        <v>102</v>
      </c>
      <c r="I6">
        <f>VLOOKUP($B$4,$B$9:$K$62,6,FALSE)</f>
        <v>30.8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30.8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30.8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74.8</v>
      </c>
      <c r="D11" s="14" t="s">
        <v>164</v>
      </c>
      <c r="E11" s="9" t="str">
        <f t="shared" si="0"/>
        <v>Significantly Different</v>
      </c>
      <c r="G11">
        <f t="shared" si="1"/>
        <v>74.8</v>
      </c>
      <c r="H11">
        <f t="shared" si="2"/>
        <v>6</v>
      </c>
      <c r="I11" t="str">
        <f t="shared" si="3"/>
        <v>+/-</v>
      </c>
      <c r="J11" t="str">
        <f t="shared" si="4"/>
        <v>1.8</v>
      </c>
      <c r="K11" s="1">
        <f t="shared" si="5"/>
        <v>1.094224924012158</v>
      </c>
      <c r="L11" s="1">
        <f t="shared" si="6"/>
        <v>-44</v>
      </c>
      <c r="M11" s="1">
        <f t="shared" si="7"/>
        <v>1.0959122417823675</v>
      </c>
      <c r="N11" s="1">
        <f t="shared" si="8"/>
        <v>-40.14920020278209</v>
      </c>
      <c r="O11" t="s">
        <v>68</v>
      </c>
    </row>
    <row r="12" spans="1:16" x14ac:dyDescent="0.35">
      <c r="A12" s="13">
        <v>2</v>
      </c>
      <c r="B12" s="12" t="s">
        <v>76</v>
      </c>
      <c r="C12" s="11">
        <v>51.9</v>
      </c>
      <c r="D12" s="10" t="s">
        <v>121</v>
      </c>
      <c r="E12" s="9" t="str">
        <f t="shared" si="0"/>
        <v>Significantly Different</v>
      </c>
      <c r="G12">
        <f t="shared" si="1"/>
        <v>51.9</v>
      </c>
      <c r="H12">
        <f t="shared" si="2"/>
        <v>6</v>
      </c>
      <c r="I12" t="str">
        <f t="shared" si="3"/>
        <v>+/-</v>
      </c>
      <c r="J12" t="str">
        <f t="shared" si="4"/>
        <v>1.1</v>
      </c>
      <c r="K12" s="1">
        <f t="shared" si="5"/>
        <v>0.66869300911854113</v>
      </c>
      <c r="L12" s="1">
        <f t="shared" si="6"/>
        <v>-21.099999999999998</v>
      </c>
      <c r="M12" s="1">
        <f t="shared" si="7"/>
        <v>0.67145051776214359</v>
      </c>
      <c r="N12" s="1">
        <f t="shared" si="8"/>
        <v>-31.424504772627962</v>
      </c>
      <c r="O12" t="s">
        <v>62</v>
      </c>
    </row>
    <row r="13" spans="1:16" x14ac:dyDescent="0.35">
      <c r="A13" s="13">
        <v>3</v>
      </c>
      <c r="B13" s="12" t="s">
        <v>62</v>
      </c>
      <c r="C13" s="11">
        <v>51.6</v>
      </c>
      <c r="D13" s="10" t="s">
        <v>163</v>
      </c>
      <c r="E13" s="9" t="str">
        <f t="shared" si="0"/>
        <v>Significantly Different</v>
      </c>
      <c r="G13">
        <f t="shared" si="1"/>
        <v>51.6</v>
      </c>
      <c r="H13">
        <f t="shared" si="2"/>
        <v>6</v>
      </c>
      <c r="I13" t="str">
        <f t="shared" si="3"/>
        <v>+/-</v>
      </c>
      <c r="J13" t="str">
        <f t="shared" si="4"/>
        <v>4.0</v>
      </c>
      <c r="K13" s="1">
        <f t="shared" si="5"/>
        <v>2.43161094224924</v>
      </c>
      <c r="L13" s="1">
        <f t="shared" si="6"/>
        <v>-20.8</v>
      </c>
      <c r="M13" s="1">
        <f t="shared" si="7"/>
        <v>2.4323707019747789</v>
      </c>
      <c r="N13" s="1">
        <f t="shared" si="8"/>
        <v>-8.5513281273750827</v>
      </c>
      <c r="O13" t="s">
        <v>58</v>
      </c>
    </row>
    <row r="14" spans="1:16" x14ac:dyDescent="0.35">
      <c r="A14" s="13">
        <v>4</v>
      </c>
      <c r="B14" s="12" t="s">
        <v>35</v>
      </c>
      <c r="C14" s="11">
        <v>47.1</v>
      </c>
      <c r="D14" s="10" t="s">
        <v>122</v>
      </c>
      <c r="E14" s="9" t="str">
        <f t="shared" si="0"/>
        <v>Significantly Different</v>
      </c>
      <c r="G14">
        <f t="shared" si="1"/>
        <v>47.1</v>
      </c>
      <c r="H14">
        <f t="shared" si="2"/>
        <v>6</v>
      </c>
      <c r="I14" t="str">
        <f t="shared" si="3"/>
        <v>+/-</v>
      </c>
      <c r="J14" t="str">
        <f t="shared" si="4"/>
        <v>1.0</v>
      </c>
      <c r="K14" s="1">
        <f t="shared" si="5"/>
        <v>0.60790273556231</v>
      </c>
      <c r="L14" s="1">
        <f t="shared" si="6"/>
        <v>-16.3</v>
      </c>
      <c r="M14" s="1">
        <f t="shared" si="7"/>
        <v>0.61093468821403585</v>
      </c>
      <c r="N14" s="1">
        <f t="shared" si="8"/>
        <v>-26.680429699695548</v>
      </c>
      <c r="O14" t="s">
        <v>73</v>
      </c>
    </row>
    <row r="15" spans="1:16" x14ac:dyDescent="0.35">
      <c r="A15" s="13">
        <v>5</v>
      </c>
      <c r="B15" s="12" t="s">
        <v>38</v>
      </c>
      <c r="C15" s="11">
        <v>41.5</v>
      </c>
      <c r="D15" s="10" t="s">
        <v>84</v>
      </c>
      <c r="E15" s="9" t="str">
        <f t="shared" si="0"/>
        <v>Significantly Different</v>
      </c>
      <c r="G15">
        <f t="shared" si="1"/>
        <v>41.5</v>
      </c>
      <c r="H15">
        <f t="shared" si="2"/>
        <v>6</v>
      </c>
      <c r="I15" t="str">
        <f t="shared" si="3"/>
        <v>+/-</v>
      </c>
      <c r="J15" t="str">
        <f t="shared" si="4"/>
        <v>0.9</v>
      </c>
      <c r="K15" s="1">
        <f t="shared" si="5"/>
        <v>0.54711246200607899</v>
      </c>
      <c r="L15" s="1">
        <f t="shared" si="6"/>
        <v>-10.7</v>
      </c>
      <c r="M15" s="1">
        <f t="shared" si="7"/>
        <v>0.55047933970440222</v>
      </c>
      <c r="N15" s="1">
        <f t="shared" si="8"/>
        <v>-19.437605062064115</v>
      </c>
      <c r="O15" t="s">
        <v>34</v>
      </c>
    </row>
    <row r="16" spans="1:16" x14ac:dyDescent="0.35">
      <c r="A16" s="13">
        <v>6</v>
      </c>
      <c r="B16" s="12" t="s">
        <v>34</v>
      </c>
      <c r="C16" s="11">
        <v>40.799999999999997</v>
      </c>
      <c r="D16" s="10" t="s">
        <v>28</v>
      </c>
      <c r="E16" s="9" t="str">
        <f t="shared" si="0"/>
        <v>Significantly Different</v>
      </c>
      <c r="G16">
        <f t="shared" si="1"/>
        <v>40.799999999999997</v>
      </c>
      <c r="H16">
        <f t="shared" si="2"/>
        <v>6</v>
      </c>
      <c r="I16" t="str">
        <f t="shared" si="3"/>
        <v>+/-</v>
      </c>
      <c r="J16" t="str">
        <f t="shared" si="4"/>
        <v>0.3</v>
      </c>
      <c r="K16" s="1">
        <f t="shared" si="5"/>
        <v>0.18237082066869301</v>
      </c>
      <c r="L16" s="1">
        <f t="shared" si="6"/>
        <v>-9.9999999999999964</v>
      </c>
      <c r="M16" s="1">
        <f t="shared" si="7"/>
        <v>0.19223572402239389</v>
      </c>
      <c r="N16" s="1">
        <f t="shared" si="8"/>
        <v>-52.019467509769818</v>
      </c>
      <c r="O16" t="s">
        <v>75</v>
      </c>
    </row>
    <row r="17" spans="1:15" x14ac:dyDescent="0.35">
      <c r="A17" s="13">
        <v>7</v>
      </c>
      <c r="B17" s="12" t="s">
        <v>61</v>
      </c>
      <c r="C17" s="11">
        <v>39.9</v>
      </c>
      <c r="D17" s="10" t="s">
        <v>138</v>
      </c>
      <c r="E17" s="9" t="str">
        <f t="shared" si="0"/>
        <v>Significantly Different</v>
      </c>
      <c r="G17">
        <f t="shared" si="1"/>
        <v>39.9</v>
      </c>
      <c r="H17">
        <f t="shared" si="2"/>
        <v>6</v>
      </c>
      <c r="I17" t="str">
        <f t="shared" si="3"/>
        <v>+/-</v>
      </c>
      <c r="J17" t="str">
        <f t="shared" si="4"/>
        <v>1.5</v>
      </c>
      <c r="K17" s="1">
        <f t="shared" si="5"/>
        <v>0.91185410334346506</v>
      </c>
      <c r="L17" s="1">
        <f t="shared" si="6"/>
        <v>-9.0999999999999979</v>
      </c>
      <c r="M17" s="1">
        <f t="shared" si="7"/>
        <v>0.91387819929318592</v>
      </c>
      <c r="N17" s="1">
        <f t="shared" si="8"/>
        <v>-9.9575632803563359</v>
      </c>
      <c r="O17" t="s">
        <v>66</v>
      </c>
    </row>
    <row r="18" spans="1:15" x14ac:dyDescent="0.35">
      <c r="A18" s="13">
        <v>8</v>
      </c>
      <c r="B18" s="12" t="s">
        <v>67</v>
      </c>
      <c r="C18" s="11">
        <v>39.5</v>
      </c>
      <c r="D18" s="10" t="s">
        <v>162</v>
      </c>
      <c r="E18" s="9" t="str">
        <f t="shared" si="0"/>
        <v>Significantly Different</v>
      </c>
      <c r="G18">
        <f t="shared" si="1"/>
        <v>39.5</v>
      </c>
      <c r="H18">
        <f t="shared" si="2"/>
        <v>6</v>
      </c>
      <c r="I18" t="str">
        <f t="shared" si="3"/>
        <v>+/-</v>
      </c>
      <c r="J18" t="str">
        <f t="shared" si="4"/>
        <v>3.2</v>
      </c>
      <c r="K18" s="1">
        <f t="shared" si="5"/>
        <v>1.9452887537993921</v>
      </c>
      <c r="L18" s="1">
        <f t="shared" si="6"/>
        <v>-8.6999999999999993</v>
      </c>
      <c r="M18" s="1">
        <f t="shared" si="7"/>
        <v>1.9462383700403796</v>
      </c>
      <c r="N18" s="1">
        <f t="shared" si="8"/>
        <v>-4.4701615865375706</v>
      </c>
      <c r="O18" t="s">
        <v>60</v>
      </c>
    </row>
    <row r="19" spans="1:15" x14ac:dyDescent="0.35">
      <c r="A19" s="13">
        <v>9</v>
      </c>
      <c r="B19" s="12" t="s">
        <v>41</v>
      </c>
      <c r="C19" s="11">
        <v>38.5</v>
      </c>
      <c r="D19" s="10" t="s">
        <v>161</v>
      </c>
      <c r="E19" s="9" t="str">
        <f t="shared" si="0"/>
        <v>Significantly Different</v>
      </c>
      <c r="G19">
        <f t="shared" si="1"/>
        <v>38.5</v>
      </c>
      <c r="H19">
        <f t="shared" si="2"/>
        <v>6</v>
      </c>
      <c r="I19" t="str">
        <f t="shared" si="3"/>
        <v>+/-</v>
      </c>
      <c r="J19" t="str">
        <f t="shared" si="4"/>
        <v>4.5</v>
      </c>
      <c r="K19" s="1">
        <f t="shared" si="5"/>
        <v>2.735562310030395</v>
      </c>
      <c r="L19" s="1">
        <f t="shared" si="6"/>
        <v>-7.6999999999999993</v>
      </c>
      <c r="M19" s="1">
        <f t="shared" si="7"/>
        <v>2.7362376741463583</v>
      </c>
      <c r="N19" s="1">
        <f t="shared" si="8"/>
        <v>-2.8140830282231306</v>
      </c>
      <c r="O19" t="s">
        <v>31</v>
      </c>
    </row>
    <row r="20" spans="1:15" x14ac:dyDescent="0.35">
      <c r="A20" s="13">
        <v>10</v>
      </c>
      <c r="B20" s="12" t="s">
        <v>72</v>
      </c>
      <c r="C20" s="11">
        <v>37.1</v>
      </c>
      <c r="D20" s="14" t="s">
        <v>137</v>
      </c>
      <c r="E20" s="9" t="str">
        <f t="shared" si="0"/>
        <v>Significantly Different</v>
      </c>
      <c r="G20">
        <f t="shared" si="1"/>
        <v>37.1</v>
      </c>
      <c r="H20">
        <f t="shared" si="2"/>
        <v>6</v>
      </c>
      <c r="I20" t="str">
        <f t="shared" si="3"/>
        <v>+/-</v>
      </c>
      <c r="J20" t="str">
        <f t="shared" si="4"/>
        <v>1.6</v>
      </c>
      <c r="K20" s="1">
        <f t="shared" si="5"/>
        <v>0.97264437689969607</v>
      </c>
      <c r="L20" s="1">
        <f t="shared" si="6"/>
        <v>-6.3000000000000007</v>
      </c>
      <c r="M20" s="1">
        <f t="shared" si="7"/>
        <v>0.97454222139096647</v>
      </c>
      <c r="N20" s="1">
        <f t="shared" si="8"/>
        <v>-6.4645736856921348</v>
      </c>
      <c r="O20" t="s">
        <v>50</v>
      </c>
    </row>
    <row r="21" spans="1:15" x14ac:dyDescent="0.35">
      <c r="A21" s="13">
        <v>11</v>
      </c>
      <c r="B21" s="12" t="s">
        <v>55</v>
      </c>
      <c r="C21" s="11">
        <v>36.299999999999997</v>
      </c>
      <c r="D21" s="10" t="s">
        <v>121</v>
      </c>
      <c r="E21" s="9" t="str">
        <f t="shared" si="0"/>
        <v>Significantly Different</v>
      </c>
      <c r="G21">
        <f t="shared" si="1"/>
        <v>36.299999999999997</v>
      </c>
      <c r="H21">
        <f t="shared" si="2"/>
        <v>6</v>
      </c>
      <c r="I21" t="str">
        <f t="shared" si="3"/>
        <v>+/-</v>
      </c>
      <c r="J21" t="str">
        <f t="shared" si="4"/>
        <v>1.1</v>
      </c>
      <c r="K21" s="1">
        <f t="shared" si="5"/>
        <v>0.66869300911854113</v>
      </c>
      <c r="L21" s="1">
        <f t="shared" si="6"/>
        <v>-5.4999999999999964</v>
      </c>
      <c r="M21" s="1">
        <f t="shared" si="7"/>
        <v>0.67145051776214359</v>
      </c>
      <c r="N21" s="1">
        <f t="shared" si="8"/>
        <v>-8.1912216231968582</v>
      </c>
      <c r="O21" t="s">
        <v>46</v>
      </c>
    </row>
    <row r="22" spans="1:15" x14ac:dyDescent="0.35">
      <c r="A22" s="13">
        <v>12</v>
      </c>
      <c r="B22" s="12" t="s">
        <v>63</v>
      </c>
      <c r="C22" s="11">
        <v>35.5</v>
      </c>
      <c r="D22" s="10" t="s">
        <v>160</v>
      </c>
      <c r="E22" s="9" t="str">
        <f t="shared" si="0"/>
        <v>Not Significantly Different</v>
      </c>
      <c r="G22">
        <f t="shared" si="1"/>
        <v>35.5</v>
      </c>
      <c r="H22">
        <f t="shared" si="2"/>
        <v>6</v>
      </c>
      <c r="I22" t="str">
        <f t="shared" si="3"/>
        <v>+/-</v>
      </c>
      <c r="J22" t="str">
        <f t="shared" si="4"/>
        <v>5.8</v>
      </c>
      <c r="K22" s="1">
        <f t="shared" si="5"/>
        <v>3.525835866261398</v>
      </c>
      <c r="L22" s="1">
        <f t="shared" si="6"/>
        <v>-4.6999999999999993</v>
      </c>
      <c r="M22" s="1">
        <f t="shared" si="7"/>
        <v>3.5263598814038115</v>
      </c>
      <c r="N22" s="1">
        <f t="shared" si="8"/>
        <v>-1.3328191557490645</v>
      </c>
      <c r="O22" t="s">
        <v>29</v>
      </c>
    </row>
    <row r="23" spans="1:15" x14ac:dyDescent="0.35">
      <c r="A23" s="13">
        <v>13</v>
      </c>
      <c r="B23" s="12" t="s">
        <v>32</v>
      </c>
      <c r="C23" s="11">
        <v>35</v>
      </c>
      <c r="D23" s="10" t="s">
        <v>159</v>
      </c>
      <c r="E23" s="9" t="str">
        <f t="shared" si="0"/>
        <v>Not Significantly Different</v>
      </c>
      <c r="G23">
        <f t="shared" si="1"/>
        <v>35</v>
      </c>
      <c r="H23">
        <f t="shared" si="2"/>
        <v>6</v>
      </c>
      <c r="I23" t="str">
        <f t="shared" si="3"/>
        <v>+/-</v>
      </c>
      <c r="J23" t="str">
        <f t="shared" si="4"/>
        <v>5.5</v>
      </c>
      <c r="K23" s="1">
        <f t="shared" si="5"/>
        <v>3.3434650455927053</v>
      </c>
      <c r="L23" s="1">
        <f t="shared" si="6"/>
        <v>-4.1999999999999993</v>
      </c>
      <c r="M23" s="1">
        <f t="shared" si="7"/>
        <v>3.3440176387781317</v>
      </c>
      <c r="N23" s="1">
        <f t="shared" si="8"/>
        <v>-1.2559742362886084</v>
      </c>
      <c r="O23" t="s">
        <v>82</v>
      </c>
    </row>
    <row r="24" spans="1:15" x14ac:dyDescent="0.35">
      <c r="A24" s="13">
        <v>14</v>
      </c>
      <c r="B24" s="12" t="s">
        <v>30</v>
      </c>
      <c r="C24" s="11">
        <v>34.6</v>
      </c>
      <c r="D24" s="10" t="s">
        <v>139</v>
      </c>
      <c r="E24" s="9" t="str">
        <f t="shared" si="0"/>
        <v>Significantly Different</v>
      </c>
      <c r="G24">
        <f t="shared" si="1"/>
        <v>34.6</v>
      </c>
      <c r="H24">
        <f t="shared" si="2"/>
        <v>6</v>
      </c>
      <c r="I24" t="str">
        <f t="shared" si="3"/>
        <v>+/-</v>
      </c>
      <c r="J24" t="str">
        <f t="shared" si="4"/>
        <v>1.4</v>
      </c>
      <c r="K24" s="1">
        <f t="shared" si="5"/>
        <v>0.85106382978723394</v>
      </c>
      <c r="L24" s="1">
        <f t="shared" si="6"/>
        <v>-3.8000000000000007</v>
      </c>
      <c r="M24" s="1">
        <f t="shared" si="7"/>
        <v>0.85323214879137987</v>
      </c>
      <c r="N24" s="1">
        <f t="shared" si="8"/>
        <v>-4.453653094744233</v>
      </c>
      <c r="O24" t="s">
        <v>65</v>
      </c>
    </row>
    <row r="25" spans="1:15" x14ac:dyDescent="0.35">
      <c r="A25" s="13">
        <v>15</v>
      </c>
      <c r="B25" s="12" t="s">
        <v>54</v>
      </c>
      <c r="C25" s="11">
        <v>34.5</v>
      </c>
      <c r="D25" s="10" t="s">
        <v>158</v>
      </c>
      <c r="E25" s="9" t="str">
        <f t="shared" si="0"/>
        <v>Not Significantly Different</v>
      </c>
      <c r="G25">
        <f t="shared" si="1"/>
        <v>34.5</v>
      </c>
      <c r="H25">
        <f t="shared" si="2"/>
        <v>6</v>
      </c>
      <c r="I25" t="str">
        <f t="shared" si="3"/>
        <v>+/-</v>
      </c>
      <c r="J25" t="str">
        <f t="shared" si="4"/>
        <v>3.7</v>
      </c>
      <c r="K25" s="1">
        <f t="shared" si="5"/>
        <v>2.2492401215805473</v>
      </c>
      <c r="L25" s="1">
        <f t="shared" si="6"/>
        <v>-3.6999999999999993</v>
      </c>
      <c r="M25" s="1">
        <f t="shared" si="7"/>
        <v>2.2500614618020363</v>
      </c>
      <c r="N25" s="1">
        <f t="shared" si="8"/>
        <v>-1.6443995254408437</v>
      </c>
      <c r="O25" t="s">
        <v>81</v>
      </c>
    </row>
    <row r="26" spans="1:15" x14ac:dyDescent="0.35">
      <c r="A26" s="13">
        <v>16</v>
      </c>
      <c r="B26" s="12" t="s">
        <v>74</v>
      </c>
      <c r="C26" s="11">
        <v>33.4</v>
      </c>
      <c r="D26" s="10" t="s">
        <v>121</v>
      </c>
      <c r="E26" s="9" t="str">
        <f t="shared" si="0"/>
        <v>Significantly Different</v>
      </c>
      <c r="G26">
        <f t="shared" si="1"/>
        <v>33.4</v>
      </c>
      <c r="H26">
        <f t="shared" si="2"/>
        <v>6</v>
      </c>
      <c r="I26" t="str">
        <f t="shared" si="3"/>
        <v>+/-</v>
      </c>
      <c r="J26" t="str">
        <f t="shared" si="4"/>
        <v>1.1</v>
      </c>
      <c r="K26" s="1">
        <f t="shared" si="5"/>
        <v>0.66869300911854113</v>
      </c>
      <c r="L26" s="1">
        <f t="shared" si="6"/>
        <v>-2.5999999999999979</v>
      </c>
      <c r="M26" s="1">
        <f t="shared" si="7"/>
        <v>0.67145051776214359</v>
      </c>
      <c r="N26" s="1">
        <f t="shared" si="8"/>
        <v>-3.8722138582385139</v>
      </c>
      <c r="O26" t="s">
        <v>80</v>
      </c>
    </row>
    <row r="27" spans="1:15" x14ac:dyDescent="0.35">
      <c r="A27" s="13">
        <v>17</v>
      </c>
      <c r="B27" s="12" t="s">
        <v>45</v>
      </c>
      <c r="C27" s="11">
        <v>32.5</v>
      </c>
      <c r="D27" s="10" t="s">
        <v>122</v>
      </c>
      <c r="E27" s="9" t="str">
        <f t="shared" si="0"/>
        <v>Significantly Different</v>
      </c>
      <c r="G27">
        <f t="shared" si="1"/>
        <v>32.5</v>
      </c>
      <c r="H27">
        <f t="shared" si="2"/>
        <v>6</v>
      </c>
      <c r="I27" t="str">
        <f t="shared" si="3"/>
        <v>+/-</v>
      </c>
      <c r="J27" t="str">
        <f t="shared" si="4"/>
        <v>1.0</v>
      </c>
      <c r="K27" s="1">
        <f t="shared" si="5"/>
        <v>0.60790273556231</v>
      </c>
      <c r="L27" s="1">
        <f t="shared" si="6"/>
        <v>-1.6999999999999993</v>
      </c>
      <c r="M27" s="1">
        <f t="shared" si="7"/>
        <v>0.61093468821403585</v>
      </c>
      <c r="N27" s="1">
        <f t="shared" si="8"/>
        <v>-2.7826215024222338</v>
      </c>
      <c r="O27" t="s">
        <v>78</v>
      </c>
    </row>
    <row r="28" spans="1:15" x14ac:dyDescent="0.35">
      <c r="A28" s="13">
        <v>18</v>
      </c>
      <c r="B28" s="12" t="s">
        <v>57</v>
      </c>
      <c r="C28" s="11">
        <v>32.4</v>
      </c>
      <c r="D28" s="10" t="s">
        <v>154</v>
      </c>
      <c r="E28" s="9" t="str">
        <f t="shared" si="0"/>
        <v>Significantly Different</v>
      </c>
      <c r="G28">
        <f t="shared" si="1"/>
        <v>32.4</v>
      </c>
      <c r="H28">
        <f t="shared" si="2"/>
        <v>6</v>
      </c>
      <c r="I28" t="str">
        <f t="shared" si="3"/>
        <v>+/-</v>
      </c>
      <c r="J28" t="str">
        <f t="shared" si="4"/>
        <v>1.2</v>
      </c>
      <c r="K28" s="1">
        <f t="shared" si="5"/>
        <v>0.72948328267477203</v>
      </c>
      <c r="L28" s="1">
        <f t="shared" si="6"/>
        <v>-1.5999999999999979</v>
      </c>
      <c r="M28" s="1">
        <f t="shared" si="7"/>
        <v>0.73201182849801194</v>
      </c>
      <c r="N28" s="1">
        <f t="shared" si="8"/>
        <v>-2.185757029750433</v>
      </c>
      <c r="O28" t="s">
        <v>79</v>
      </c>
    </row>
    <row r="29" spans="1:15" x14ac:dyDescent="0.35">
      <c r="A29" s="13">
        <v>19</v>
      </c>
      <c r="B29" s="12" t="s">
        <v>80</v>
      </c>
      <c r="C29" s="11">
        <v>31.8</v>
      </c>
      <c r="D29" s="10" t="s">
        <v>157</v>
      </c>
      <c r="E29" s="9" t="str">
        <f t="shared" si="0"/>
        <v>Not Significantly Different</v>
      </c>
      <c r="G29">
        <f t="shared" si="1"/>
        <v>31.8</v>
      </c>
      <c r="H29">
        <f t="shared" si="2"/>
        <v>6</v>
      </c>
      <c r="I29" t="str">
        <f t="shared" si="3"/>
        <v>+/-</v>
      </c>
      <c r="J29" t="str">
        <f t="shared" si="4"/>
        <v>2.1</v>
      </c>
      <c r="K29" s="1">
        <f t="shared" si="5"/>
        <v>1.2765957446808511</v>
      </c>
      <c r="L29" s="1">
        <f t="shared" si="6"/>
        <v>-1</v>
      </c>
      <c r="M29" s="1">
        <f t="shared" si="7"/>
        <v>1.2780423125610114</v>
      </c>
      <c r="N29" s="1">
        <f t="shared" si="8"/>
        <v>-0.78244670788414272</v>
      </c>
      <c r="O29" t="s">
        <v>56</v>
      </c>
    </row>
    <row r="30" spans="1:15" x14ac:dyDescent="0.35">
      <c r="A30" s="13">
        <v>20</v>
      </c>
      <c r="B30" s="12" t="s">
        <v>48</v>
      </c>
      <c r="C30" s="11">
        <v>31.6</v>
      </c>
      <c r="D30" s="10" t="s">
        <v>83</v>
      </c>
      <c r="E30" s="9" t="str">
        <f t="shared" si="0"/>
        <v>Significantly Different</v>
      </c>
      <c r="G30">
        <f t="shared" si="1"/>
        <v>31.6</v>
      </c>
      <c r="H30">
        <f t="shared" si="2"/>
        <v>6</v>
      </c>
      <c r="I30" t="str">
        <f t="shared" si="3"/>
        <v>+/-</v>
      </c>
      <c r="J30" t="str">
        <f t="shared" si="4"/>
        <v>0.5</v>
      </c>
      <c r="K30" s="1">
        <f t="shared" si="5"/>
        <v>0.303951367781155</v>
      </c>
      <c r="L30" s="1">
        <f t="shared" si="6"/>
        <v>-0.80000000000000071</v>
      </c>
      <c r="M30" s="1">
        <f t="shared" si="7"/>
        <v>0.30997079109986531</v>
      </c>
      <c r="N30" s="1">
        <f t="shared" si="8"/>
        <v>-2.5808883384185046</v>
      </c>
      <c r="O30" t="s">
        <v>77</v>
      </c>
    </row>
    <row r="31" spans="1:15" x14ac:dyDescent="0.35">
      <c r="A31" s="13">
        <v>21</v>
      </c>
      <c r="B31" s="12" t="s">
        <v>65</v>
      </c>
      <c r="C31" s="11">
        <v>31.1</v>
      </c>
      <c r="D31" s="10" t="s">
        <v>116</v>
      </c>
      <c r="E31" s="9" t="str">
        <f t="shared" si="0"/>
        <v>Not Significantly Different</v>
      </c>
      <c r="G31">
        <f t="shared" si="1"/>
        <v>31.1</v>
      </c>
      <c r="H31">
        <f t="shared" si="2"/>
        <v>6</v>
      </c>
      <c r="I31" t="str">
        <f t="shared" si="3"/>
        <v>+/-</v>
      </c>
      <c r="J31" t="str">
        <f t="shared" si="4"/>
        <v>0.8</v>
      </c>
      <c r="K31" s="1">
        <f t="shared" si="5"/>
        <v>0.48632218844984804</v>
      </c>
      <c r="L31" s="1">
        <f t="shared" si="6"/>
        <v>-0.30000000000000071</v>
      </c>
      <c r="M31" s="1">
        <f t="shared" si="7"/>
        <v>0.49010685399991183</v>
      </c>
      <c r="N31" s="1">
        <f t="shared" si="8"/>
        <v>-0.61211141519774515</v>
      </c>
      <c r="O31" t="s">
        <v>40</v>
      </c>
    </row>
    <row r="32" spans="1:15" x14ac:dyDescent="0.35">
      <c r="A32" s="13">
        <v>22</v>
      </c>
      <c r="B32" s="12" t="s">
        <v>81</v>
      </c>
      <c r="C32" s="11">
        <v>31</v>
      </c>
      <c r="D32" s="10" t="s">
        <v>154</v>
      </c>
      <c r="E32" s="9" t="str">
        <f t="shared" si="0"/>
        <v>Not Significantly Different</v>
      </c>
      <c r="G32">
        <f t="shared" si="1"/>
        <v>31</v>
      </c>
      <c r="H32">
        <f t="shared" si="2"/>
        <v>6</v>
      </c>
      <c r="I32" t="str">
        <f t="shared" si="3"/>
        <v>+/-</v>
      </c>
      <c r="J32" t="str">
        <f t="shared" si="4"/>
        <v>1.2</v>
      </c>
      <c r="K32" s="1">
        <f t="shared" si="5"/>
        <v>0.72948328267477203</v>
      </c>
      <c r="L32" s="1">
        <f t="shared" si="6"/>
        <v>-0.19999999999999929</v>
      </c>
      <c r="M32" s="1">
        <f t="shared" si="7"/>
        <v>0.73201182849801194</v>
      </c>
      <c r="N32" s="1">
        <f t="shared" si="8"/>
        <v>-0.27321962871880351</v>
      </c>
      <c r="O32" t="s">
        <v>71</v>
      </c>
    </row>
    <row r="33" spans="1:15" x14ac:dyDescent="0.35">
      <c r="A33" s="13">
        <v>22</v>
      </c>
      <c r="B33" s="12" t="s">
        <v>79</v>
      </c>
      <c r="C33" s="11">
        <v>31</v>
      </c>
      <c r="D33" s="10" t="s">
        <v>157</v>
      </c>
      <c r="E33" s="9" t="str">
        <f t="shared" si="0"/>
        <v>Not Significantly Different</v>
      </c>
      <c r="G33">
        <f t="shared" si="1"/>
        <v>31</v>
      </c>
      <c r="H33">
        <f t="shared" si="2"/>
        <v>6</v>
      </c>
      <c r="I33" t="str">
        <f t="shared" si="3"/>
        <v>+/-</v>
      </c>
      <c r="J33" t="str">
        <f t="shared" si="4"/>
        <v>2.1</v>
      </c>
      <c r="K33" s="1">
        <f t="shared" si="5"/>
        <v>1.2765957446808511</v>
      </c>
      <c r="L33" s="1">
        <f t="shared" si="6"/>
        <v>-0.19999999999999929</v>
      </c>
      <c r="M33" s="1">
        <f t="shared" si="7"/>
        <v>1.2780423125610114</v>
      </c>
      <c r="N33" s="1">
        <f t="shared" si="8"/>
        <v>-0.15648934157682801</v>
      </c>
      <c r="O33" t="s">
        <v>76</v>
      </c>
    </row>
    <row r="34" spans="1:15" x14ac:dyDescent="0.35">
      <c r="A34" s="13">
        <v>24</v>
      </c>
      <c r="B34" s="12" t="s">
        <v>46</v>
      </c>
      <c r="C34" s="11">
        <v>30.7</v>
      </c>
      <c r="D34" s="10" t="s">
        <v>36</v>
      </c>
      <c r="E34" s="9" t="str">
        <f t="shared" si="0"/>
        <v>Not Significantly Different</v>
      </c>
      <c r="G34">
        <f t="shared" si="1"/>
        <v>30.7</v>
      </c>
      <c r="H34">
        <f t="shared" si="2"/>
        <v>6</v>
      </c>
      <c r="I34" t="str">
        <f t="shared" si="3"/>
        <v>+/-</v>
      </c>
      <c r="J34" t="str">
        <f t="shared" si="4"/>
        <v>0.7</v>
      </c>
      <c r="K34" s="1">
        <f t="shared" si="5"/>
        <v>0.42553191489361697</v>
      </c>
      <c r="L34" s="1">
        <f t="shared" si="6"/>
        <v>0.10000000000000142</v>
      </c>
      <c r="M34" s="1">
        <f t="shared" si="7"/>
        <v>0.42985214661796195</v>
      </c>
      <c r="N34" s="1">
        <f t="shared" si="8"/>
        <v>0.23263813101037747</v>
      </c>
      <c r="O34" t="s">
        <v>74</v>
      </c>
    </row>
    <row r="35" spans="1:15" x14ac:dyDescent="0.35">
      <c r="A35" s="13">
        <v>25</v>
      </c>
      <c r="B35" s="12" t="s">
        <v>52</v>
      </c>
      <c r="C35" s="11">
        <v>30.3</v>
      </c>
      <c r="D35" s="10" t="s">
        <v>44</v>
      </c>
      <c r="E35" s="9" t="str">
        <f t="shared" si="0"/>
        <v>Significantly Different</v>
      </c>
      <c r="G35">
        <f t="shared" si="1"/>
        <v>30.3</v>
      </c>
      <c r="H35">
        <f t="shared" si="2"/>
        <v>6</v>
      </c>
      <c r="I35" t="str">
        <f t="shared" si="3"/>
        <v>+/-</v>
      </c>
      <c r="J35" t="str">
        <f t="shared" si="4"/>
        <v>0.4</v>
      </c>
      <c r="K35" s="1">
        <f t="shared" si="5"/>
        <v>0.24316109422492402</v>
      </c>
      <c r="L35" s="1">
        <f t="shared" si="6"/>
        <v>0.5</v>
      </c>
      <c r="M35" s="1">
        <f t="shared" si="7"/>
        <v>0.25064471888253259</v>
      </c>
      <c r="N35" s="1">
        <f t="shared" si="8"/>
        <v>1.9948555159238384</v>
      </c>
      <c r="O35" t="s">
        <v>54</v>
      </c>
    </row>
    <row r="36" spans="1:15" x14ac:dyDescent="0.35">
      <c r="A36" s="13">
        <v>26</v>
      </c>
      <c r="B36" s="12" t="s">
        <v>40</v>
      </c>
      <c r="C36" s="11">
        <v>30.1</v>
      </c>
      <c r="D36" s="10" t="s">
        <v>116</v>
      </c>
      <c r="E36" s="9" t="str">
        <f t="shared" si="0"/>
        <v>Not Significantly Different</v>
      </c>
      <c r="G36">
        <f t="shared" si="1"/>
        <v>30.1</v>
      </c>
      <c r="H36">
        <f t="shared" si="2"/>
        <v>6</v>
      </c>
      <c r="I36" t="str">
        <f t="shared" si="3"/>
        <v>+/-</v>
      </c>
      <c r="J36" t="str">
        <f t="shared" si="4"/>
        <v>0.8</v>
      </c>
      <c r="K36" s="1">
        <f t="shared" si="5"/>
        <v>0.48632218844984804</v>
      </c>
      <c r="L36" s="1">
        <f t="shared" si="6"/>
        <v>0.69999999999999929</v>
      </c>
      <c r="M36" s="1">
        <f t="shared" si="7"/>
        <v>0.49010685399991183</v>
      </c>
      <c r="N36" s="1">
        <f t="shared" si="8"/>
        <v>1.4282599687947339</v>
      </c>
      <c r="O36" t="s">
        <v>72</v>
      </c>
    </row>
    <row r="37" spans="1:15" x14ac:dyDescent="0.35">
      <c r="A37" s="13">
        <v>27</v>
      </c>
      <c r="B37" s="12" t="s">
        <v>60</v>
      </c>
      <c r="C37" s="11">
        <v>29.9</v>
      </c>
      <c r="D37" s="10" t="s">
        <v>153</v>
      </c>
      <c r="E37" s="9" t="str">
        <f t="shared" si="0"/>
        <v>Not Significantly Different</v>
      </c>
      <c r="G37">
        <f t="shared" si="1"/>
        <v>29.9</v>
      </c>
      <c r="H37">
        <f t="shared" si="2"/>
        <v>6</v>
      </c>
      <c r="I37" t="str">
        <f t="shared" si="3"/>
        <v>+/-</v>
      </c>
      <c r="J37" t="str">
        <f t="shared" si="4"/>
        <v>2.3</v>
      </c>
      <c r="K37" s="1">
        <f t="shared" si="5"/>
        <v>1.3981762917933129</v>
      </c>
      <c r="L37" s="1">
        <f t="shared" si="6"/>
        <v>0.90000000000000213</v>
      </c>
      <c r="M37" s="1">
        <f t="shared" si="7"/>
        <v>1.3994971955284299</v>
      </c>
      <c r="N37" s="1">
        <f t="shared" si="8"/>
        <v>0.64308810541072581</v>
      </c>
      <c r="O37" t="s">
        <v>70</v>
      </c>
    </row>
    <row r="38" spans="1:15" x14ac:dyDescent="0.35">
      <c r="A38" s="13">
        <v>27</v>
      </c>
      <c r="B38" s="12" t="s">
        <v>70</v>
      </c>
      <c r="C38" s="11">
        <v>29.9</v>
      </c>
      <c r="D38" s="10" t="s">
        <v>146</v>
      </c>
      <c r="E38" s="9" t="str">
        <f t="shared" si="0"/>
        <v>Not Significantly Different</v>
      </c>
      <c r="G38">
        <f t="shared" si="1"/>
        <v>29.9</v>
      </c>
      <c r="H38">
        <f t="shared" si="2"/>
        <v>6</v>
      </c>
      <c r="I38" t="str">
        <f t="shared" si="3"/>
        <v>+/-</v>
      </c>
      <c r="J38" t="str">
        <f t="shared" si="4"/>
        <v>5.0</v>
      </c>
      <c r="K38" s="1">
        <f t="shared" si="5"/>
        <v>3.0395136778115499</v>
      </c>
      <c r="L38" s="1">
        <f t="shared" si="6"/>
        <v>0.90000000000000213</v>
      </c>
      <c r="M38" s="1">
        <f t="shared" si="7"/>
        <v>3.0401215197689937</v>
      </c>
      <c r="N38" s="1">
        <f t="shared" si="8"/>
        <v>0.2960407977600808</v>
      </c>
      <c r="O38" t="s">
        <v>69</v>
      </c>
    </row>
    <row r="39" spans="1:15" x14ac:dyDescent="0.35">
      <c r="A39" s="13">
        <v>29</v>
      </c>
      <c r="B39" s="12" t="s">
        <v>49</v>
      </c>
      <c r="C39" s="11">
        <v>29.5</v>
      </c>
      <c r="D39" s="10" t="s">
        <v>156</v>
      </c>
      <c r="E39" s="9" t="str">
        <f t="shared" si="0"/>
        <v>Not Significantly Different</v>
      </c>
      <c r="G39">
        <f t="shared" si="1"/>
        <v>29.5</v>
      </c>
      <c r="H39">
        <f t="shared" si="2"/>
        <v>6</v>
      </c>
      <c r="I39" t="str">
        <f t="shared" si="3"/>
        <v>+/-</v>
      </c>
      <c r="J39" t="str">
        <f t="shared" si="4"/>
        <v>4.7</v>
      </c>
      <c r="K39" s="1">
        <f t="shared" si="5"/>
        <v>2.8571428571428572</v>
      </c>
      <c r="L39" s="1">
        <f t="shared" si="6"/>
        <v>1.3000000000000007</v>
      </c>
      <c r="M39" s="1">
        <f t="shared" si="7"/>
        <v>2.8577894890074549</v>
      </c>
      <c r="N39" s="1">
        <f t="shared" si="8"/>
        <v>0.45489704717596485</v>
      </c>
      <c r="O39" t="s">
        <v>45</v>
      </c>
    </row>
    <row r="40" spans="1:15" x14ac:dyDescent="0.35">
      <c r="A40" s="13">
        <v>30</v>
      </c>
      <c r="B40" s="12" t="s">
        <v>71</v>
      </c>
      <c r="C40" s="11">
        <v>29.3</v>
      </c>
      <c r="D40" s="10" t="s">
        <v>36</v>
      </c>
      <c r="E40" s="9" t="str">
        <f t="shared" si="0"/>
        <v>Significantly Different</v>
      </c>
      <c r="G40">
        <f t="shared" si="1"/>
        <v>29.3</v>
      </c>
      <c r="H40">
        <f t="shared" si="2"/>
        <v>6</v>
      </c>
      <c r="I40" t="str">
        <f t="shared" si="3"/>
        <v>+/-</v>
      </c>
      <c r="J40" t="str">
        <f t="shared" si="4"/>
        <v>0.7</v>
      </c>
      <c r="K40" s="1">
        <f t="shared" si="5"/>
        <v>0.42553191489361697</v>
      </c>
      <c r="L40" s="1">
        <f t="shared" si="6"/>
        <v>1.5</v>
      </c>
      <c r="M40" s="1">
        <f t="shared" si="7"/>
        <v>0.42985214661796195</v>
      </c>
      <c r="N40" s="1">
        <f t="shared" si="8"/>
        <v>3.4895719651556125</v>
      </c>
      <c r="O40" t="s">
        <v>67</v>
      </c>
    </row>
    <row r="41" spans="1:15" x14ac:dyDescent="0.35">
      <c r="A41" s="13">
        <v>31</v>
      </c>
      <c r="B41" s="12" t="s">
        <v>78</v>
      </c>
      <c r="C41" s="11">
        <v>28.7</v>
      </c>
      <c r="D41" s="10" t="s">
        <v>137</v>
      </c>
      <c r="E41" s="9" t="str">
        <f t="shared" si="0"/>
        <v>Significantly Different</v>
      </c>
      <c r="G41">
        <f t="shared" si="1"/>
        <v>28.7</v>
      </c>
      <c r="H41">
        <f t="shared" si="2"/>
        <v>6</v>
      </c>
      <c r="I41" t="str">
        <f t="shared" si="3"/>
        <v>+/-</v>
      </c>
      <c r="J41" t="str">
        <f t="shared" si="4"/>
        <v>1.6</v>
      </c>
      <c r="K41" s="1">
        <f t="shared" si="5"/>
        <v>0.97264437689969607</v>
      </c>
      <c r="L41" s="1">
        <f t="shared" si="6"/>
        <v>2.1000000000000014</v>
      </c>
      <c r="M41" s="1">
        <f t="shared" si="7"/>
        <v>0.97454222139096647</v>
      </c>
      <c r="N41" s="1">
        <f t="shared" si="8"/>
        <v>2.1548578952307129</v>
      </c>
      <c r="O41" t="s">
        <v>48</v>
      </c>
    </row>
    <row r="42" spans="1:15" x14ac:dyDescent="0.35">
      <c r="A42" s="13">
        <v>32</v>
      </c>
      <c r="B42" s="12" t="s">
        <v>68</v>
      </c>
      <c r="C42" s="11">
        <v>28.2</v>
      </c>
      <c r="D42" s="10" t="s">
        <v>137</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28.2</v>
      </c>
      <c r="H42">
        <f t="shared" ref="H42:H62" si="11">LEN(TRIM(D42))</f>
        <v>6</v>
      </c>
      <c r="I42" t="str">
        <f t="shared" ref="I42:I73" si="12">IF(H42&gt;=3,MID(TRIM(D42),1,3),"NO")</f>
        <v>+/-</v>
      </c>
      <c r="J42" t="str">
        <f t="shared" ref="J42:J73" si="13">IF(TRIM(I42)="+/-",MID(TRIM(D42),4,H42-3),D42)</f>
        <v>1.6</v>
      </c>
      <c r="K42" s="1">
        <f t="shared" ref="K42:K73" si="14">IF(TRIM(J42)="*****",0,IF(ISERROR(VALUE(J42)),"NA",VALUE(J42/$I$4)))</f>
        <v>0.97264437689969607</v>
      </c>
      <c r="L42" s="1">
        <f t="shared" ref="L42:L62" si="15">IF(AND(ISNUMBER(G42),ISNUMBER($I$6)),$I$6-G42,"N/A")</f>
        <v>2.6000000000000014</v>
      </c>
      <c r="M42" s="1">
        <f t="shared" ref="M42:M62" si="16">IF(AND(ISNUMBER(K42),ISNUMBER($I$7)),SQRT(K42^2+($I$7)^2),"N/A")</f>
        <v>0.97454222139096647</v>
      </c>
      <c r="N42" s="1">
        <f t="shared" ref="N42:N73" si="17">IF(AND(ISNUMBER(L42),ISNUMBER(M42),M42&lt;&gt;0),L42/M42,"NA")</f>
        <v>2.6679192988570728</v>
      </c>
      <c r="O42" t="s">
        <v>37</v>
      </c>
    </row>
    <row r="43" spans="1:15" x14ac:dyDescent="0.35">
      <c r="A43" s="13">
        <v>33</v>
      </c>
      <c r="B43" s="12" t="s">
        <v>64</v>
      </c>
      <c r="C43" s="11">
        <v>27.9</v>
      </c>
      <c r="D43" s="10" t="s">
        <v>116</v>
      </c>
      <c r="E43" s="9" t="str">
        <f t="shared" si="9"/>
        <v>Significantly Different</v>
      </c>
      <c r="G43">
        <f t="shared" si="10"/>
        <v>27.9</v>
      </c>
      <c r="H43">
        <f t="shared" si="11"/>
        <v>6</v>
      </c>
      <c r="I43" t="str">
        <f t="shared" si="12"/>
        <v>+/-</v>
      </c>
      <c r="J43" t="str">
        <f t="shared" si="13"/>
        <v>0.8</v>
      </c>
      <c r="K43" s="1">
        <f t="shared" si="14"/>
        <v>0.48632218844984804</v>
      </c>
      <c r="L43" s="1">
        <f t="shared" si="15"/>
        <v>2.9000000000000021</v>
      </c>
      <c r="M43" s="1">
        <f t="shared" si="16"/>
        <v>0.49010685399991183</v>
      </c>
      <c r="N43" s="1">
        <f t="shared" si="17"/>
        <v>5.9170770135781936</v>
      </c>
      <c r="O43" t="s">
        <v>52</v>
      </c>
    </row>
    <row r="44" spans="1:15" x14ac:dyDescent="0.35">
      <c r="A44" s="13">
        <v>34</v>
      </c>
      <c r="B44" s="12" t="s">
        <v>59</v>
      </c>
      <c r="C44" s="11">
        <v>26.9</v>
      </c>
      <c r="D44" s="10" t="s">
        <v>137</v>
      </c>
      <c r="E44" s="9" t="str">
        <f t="shared" si="9"/>
        <v>Significantly Different</v>
      </c>
      <c r="G44">
        <f t="shared" si="10"/>
        <v>26.9</v>
      </c>
      <c r="H44">
        <f t="shared" si="11"/>
        <v>6</v>
      </c>
      <c r="I44" t="str">
        <f t="shared" si="12"/>
        <v>+/-</v>
      </c>
      <c r="J44" t="str">
        <f t="shared" si="13"/>
        <v>1.6</v>
      </c>
      <c r="K44" s="1">
        <f t="shared" si="14"/>
        <v>0.97264437689969607</v>
      </c>
      <c r="L44" s="1">
        <f t="shared" si="15"/>
        <v>3.9000000000000021</v>
      </c>
      <c r="M44" s="1">
        <f t="shared" si="16"/>
        <v>0.97454222139096647</v>
      </c>
      <c r="N44" s="1">
        <f t="shared" si="17"/>
        <v>4.0018789482856088</v>
      </c>
      <c r="O44" t="s">
        <v>64</v>
      </c>
    </row>
    <row r="45" spans="1:15" x14ac:dyDescent="0.35">
      <c r="A45" s="13">
        <v>35</v>
      </c>
      <c r="B45" s="12" t="s">
        <v>69</v>
      </c>
      <c r="C45" s="11">
        <v>26.2</v>
      </c>
      <c r="D45" s="10" t="s">
        <v>137</v>
      </c>
      <c r="E45" s="9" t="str">
        <f t="shared" si="9"/>
        <v>Significantly Different</v>
      </c>
      <c r="G45">
        <f t="shared" si="10"/>
        <v>26.2</v>
      </c>
      <c r="H45">
        <f t="shared" si="11"/>
        <v>6</v>
      </c>
      <c r="I45" t="str">
        <f t="shared" si="12"/>
        <v>+/-</v>
      </c>
      <c r="J45" t="str">
        <f t="shared" si="13"/>
        <v>1.6</v>
      </c>
      <c r="K45" s="1">
        <f t="shared" si="14"/>
        <v>0.97264437689969607</v>
      </c>
      <c r="L45" s="1">
        <f t="shared" si="15"/>
        <v>4.6000000000000014</v>
      </c>
      <c r="M45" s="1">
        <f t="shared" si="16"/>
        <v>0.97454222139096647</v>
      </c>
      <c r="N45" s="1">
        <f t="shared" si="17"/>
        <v>4.7201649133625123</v>
      </c>
      <c r="O45" t="s">
        <v>63</v>
      </c>
    </row>
    <row r="46" spans="1:15" x14ac:dyDescent="0.35">
      <c r="A46" s="13">
        <v>36</v>
      </c>
      <c r="B46" s="12" t="s">
        <v>56</v>
      </c>
      <c r="C46" s="11">
        <v>25.2</v>
      </c>
      <c r="D46" s="10" t="s">
        <v>138</v>
      </c>
      <c r="E46" s="9" t="str">
        <f t="shared" si="9"/>
        <v>Significantly Different</v>
      </c>
      <c r="G46">
        <f t="shared" si="10"/>
        <v>25.2</v>
      </c>
      <c r="H46">
        <f t="shared" si="11"/>
        <v>6</v>
      </c>
      <c r="I46" t="str">
        <f t="shared" si="12"/>
        <v>+/-</v>
      </c>
      <c r="J46" t="str">
        <f t="shared" si="13"/>
        <v>1.5</v>
      </c>
      <c r="K46" s="1">
        <f t="shared" si="14"/>
        <v>0.91185410334346506</v>
      </c>
      <c r="L46" s="1">
        <f t="shared" si="15"/>
        <v>5.6000000000000014</v>
      </c>
      <c r="M46" s="1">
        <f t="shared" si="16"/>
        <v>0.91387819929318592</v>
      </c>
      <c r="N46" s="1">
        <f t="shared" si="17"/>
        <v>6.127731249450056</v>
      </c>
      <c r="O46" t="s">
        <v>61</v>
      </c>
    </row>
    <row r="47" spans="1:15" x14ac:dyDescent="0.35">
      <c r="A47" s="13">
        <v>37</v>
      </c>
      <c r="B47" s="12" t="s">
        <v>73</v>
      </c>
      <c r="C47" s="11">
        <v>24.7</v>
      </c>
      <c r="D47" s="10" t="s">
        <v>152</v>
      </c>
      <c r="E47" s="9" t="str">
        <f t="shared" si="9"/>
        <v>Significantly Different</v>
      </c>
      <c r="G47">
        <f t="shared" si="10"/>
        <v>24.7</v>
      </c>
      <c r="H47">
        <f t="shared" si="11"/>
        <v>6</v>
      </c>
      <c r="I47" t="str">
        <f t="shared" si="12"/>
        <v>+/-</v>
      </c>
      <c r="J47" t="str">
        <f t="shared" si="13"/>
        <v>2.0</v>
      </c>
      <c r="K47" s="1">
        <f t="shared" si="14"/>
        <v>1.21580547112462</v>
      </c>
      <c r="L47" s="1">
        <f t="shared" si="15"/>
        <v>6.1000000000000014</v>
      </c>
      <c r="M47" s="1">
        <f t="shared" si="16"/>
        <v>1.2173242793009595</v>
      </c>
      <c r="N47" s="1">
        <f t="shared" si="17"/>
        <v>5.0109901722348678</v>
      </c>
      <c r="O47" t="s">
        <v>59</v>
      </c>
    </row>
    <row r="48" spans="1:15" x14ac:dyDescent="0.35">
      <c r="A48" s="13">
        <v>37</v>
      </c>
      <c r="B48" s="12" t="s">
        <v>42</v>
      </c>
      <c r="C48" s="11">
        <v>24.7</v>
      </c>
      <c r="D48" s="10" t="s">
        <v>28</v>
      </c>
      <c r="E48" s="9" t="str">
        <f t="shared" si="9"/>
        <v>Significantly Different</v>
      </c>
      <c r="G48">
        <f t="shared" si="10"/>
        <v>24.7</v>
      </c>
      <c r="H48">
        <f t="shared" si="11"/>
        <v>6</v>
      </c>
      <c r="I48" t="str">
        <f t="shared" si="12"/>
        <v>+/-</v>
      </c>
      <c r="J48" t="str">
        <f t="shared" si="13"/>
        <v>0.3</v>
      </c>
      <c r="K48" s="1">
        <f t="shared" si="14"/>
        <v>0.18237082066869301</v>
      </c>
      <c r="L48" s="1">
        <f t="shared" si="15"/>
        <v>6.1000000000000014</v>
      </c>
      <c r="M48" s="1">
        <f t="shared" si="16"/>
        <v>0.19223572402239389</v>
      </c>
      <c r="N48" s="1">
        <f t="shared" si="17"/>
        <v>31.731875180959609</v>
      </c>
      <c r="O48" t="s">
        <v>57</v>
      </c>
    </row>
    <row r="49" spans="1:15" x14ac:dyDescent="0.35">
      <c r="A49" s="13">
        <v>39</v>
      </c>
      <c r="B49" s="12" t="s">
        <v>47</v>
      </c>
      <c r="C49" s="11">
        <v>24.5</v>
      </c>
      <c r="D49" s="10" t="s">
        <v>139</v>
      </c>
      <c r="E49" s="9" t="str">
        <f t="shared" si="9"/>
        <v>Significantly Different</v>
      </c>
      <c r="G49">
        <f t="shared" si="10"/>
        <v>24.5</v>
      </c>
      <c r="H49">
        <f t="shared" si="11"/>
        <v>6</v>
      </c>
      <c r="I49" t="str">
        <f t="shared" si="12"/>
        <v>+/-</v>
      </c>
      <c r="J49" t="str">
        <f t="shared" si="13"/>
        <v>1.4</v>
      </c>
      <c r="K49" s="1">
        <f t="shared" si="14"/>
        <v>0.85106382978723394</v>
      </c>
      <c r="L49" s="1">
        <f t="shared" si="15"/>
        <v>6.3000000000000007</v>
      </c>
      <c r="M49" s="1">
        <f t="shared" si="16"/>
        <v>0.85323214879137987</v>
      </c>
      <c r="N49" s="1">
        <f t="shared" si="17"/>
        <v>7.3836880254970172</v>
      </c>
      <c r="O49" t="s">
        <v>55</v>
      </c>
    </row>
    <row r="50" spans="1:15" x14ac:dyDescent="0.35">
      <c r="A50" s="13">
        <v>40</v>
      </c>
      <c r="B50" s="12" t="s">
        <v>27</v>
      </c>
      <c r="C50" s="11">
        <v>24.1</v>
      </c>
      <c r="D50" s="10" t="s">
        <v>156</v>
      </c>
      <c r="E50" s="9" t="str">
        <f t="shared" si="9"/>
        <v>Significantly Different</v>
      </c>
      <c r="G50">
        <f t="shared" si="10"/>
        <v>24.1</v>
      </c>
      <c r="H50">
        <f t="shared" si="11"/>
        <v>6</v>
      </c>
      <c r="I50" t="str">
        <f t="shared" si="12"/>
        <v>+/-</v>
      </c>
      <c r="J50" t="str">
        <f t="shared" si="13"/>
        <v>4.7</v>
      </c>
      <c r="K50" s="1">
        <f t="shared" si="14"/>
        <v>2.8571428571428572</v>
      </c>
      <c r="L50" s="1">
        <f t="shared" si="15"/>
        <v>6.6999999999999993</v>
      </c>
      <c r="M50" s="1">
        <f t="shared" si="16"/>
        <v>2.8577894890074549</v>
      </c>
      <c r="N50" s="1">
        <f t="shared" si="17"/>
        <v>2.3444693969838175</v>
      </c>
      <c r="O50" t="s">
        <v>53</v>
      </c>
    </row>
    <row r="51" spans="1:15" x14ac:dyDescent="0.35">
      <c r="A51" s="13">
        <v>41</v>
      </c>
      <c r="B51" s="12" t="s">
        <v>77</v>
      </c>
      <c r="C51" s="11">
        <v>23.9</v>
      </c>
      <c r="D51" s="10" t="s">
        <v>155</v>
      </c>
      <c r="E51" s="9" t="str">
        <f t="shared" si="9"/>
        <v>Significantly Different</v>
      </c>
      <c r="G51">
        <f t="shared" si="10"/>
        <v>23.9</v>
      </c>
      <c r="H51">
        <f t="shared" si="11"/>
        <v>6</v>
      </c>
      <c r="I51" t="str">
        <f t="shared" si="12"/>
        <v>+/-</v>
      </c>
      <c r="J51" t="str">
        <f t="shared" si="13"/>
        <v>3.1</v>
      </c>
      <c r="K51" s="1">
        <f t="shared" si="14"/>
        <v>1.884498480243161</v>
      </c>
      <c r="L51" s="1">
        <f t="shared" si="15"/>
        <v>6.9000000000000021</v>
      </c>
      <c r="M51" s="1">
        <f t="shared" si="16"/>
        <v>1.8854787135891578</v>
      </c>
      <c r="N51" s="1">
        <f t="shared" si="17"/>
        <v>3.6595480767137949</v>
      </c>
      <c r="O51" t="s">
        <v>51</v>
      </c>
    </row>
    <row r="52" spans="1:15" x14ac:dyDescent="0.35">
      <c r="A52" s="13">
        <v>42</v>
      </c>
      <c r="B52" s="12" t="s">
        <v>51</v>
      </c>
      <c r="C52" s="11">
        <v>23.8</v>
      </c>
      <c r="D52" s="10" t="s">
        <v>137</v>
      </c>
      <c r="E52" s="9" t="str">
        <f t="shared" si="9"/>
        <v>Significantly Different</v>
      </c>
      <c r="G52">
        <f t="shared" si="10"/>
        <v>23.8</v>
      </c>
      <c r="H52">
        <f t="shared" si="11"/>
        <v>6</v>
      </c>
      <c r="I52" t="str">
        <f t="shared" si="12"/>
        <v>+/-</v>
      </c>
      <c r="J52" t="str">
        <f t="shared" si="13"/>
        <v>1.6</v>
      </c>
      <c r="K52" s="1">
        <f t="shared" si="14"/>
        <v>0.97264437689969607</v>
      </c>
      <c r="L52" s="1">
        <f t="shared" si="15"/>
        <v>7</v>
      </c>
      <c r="M52" s="1">
        <f t="shared" si="16"/>
        <v>0.97454222139096647</v>
      </c>
      <c r="N52" s="1">
        <f t="shared" si="17"/>
        <v>7.1828596507690383</v>
      </c>
      <c r="O52" t="s">
        <v>49</v>
      </c>
    </row>
    <row r="53" spans="1:15" x14ac:dyDescent="0.35">
      <c r="A53" s="13">
        <v>43</v>
      </c>
      <c r="B53" s="12" t="s">
        <v>66</v>
      </c>
      <c r="C53" s="11">
        <v>23.2</v>
      </c>
      <c r="D53" s="10" t="s">
        <v>121</v>
      </c>
      <c r="E53" s="9" t="str">
        <f t="shared" si="9"/>
        <v>Significantly Different</v>
      </c>
      <c r="G53">
        <f t="shared" si="10"/>
        <v>23.2</v>
      </c>
      <c r="H53">
        <f t="shared" si="11"/>
        <v>6</v>
      </c>
      <c r="I53" t="str">
        <f t="shared" si="12"/>
        <v>+/-</v>
      </c>
      <c r="J53" t="str">
        <f t="shared" si="13"/>
        <v>1.1</v>
      </c>
      <c r="K53" s="1">
        <f t="shared" si="14"/>
        <v>0.66869300911854113</v>
      </c>
      <c r="L53" s="1">
        <f t="shared" si="15"/>
        <v>7.6000000000000014</v>
      </c>
      <c r="M53" s="1">
        <f t="shared" si="16"/>
        <v>0.67145051776214359</v>
      </c>
      <c r="N53" s="1">
        <f t="shared" si="17"/>
        <v>11.318778970235668</v>
      </c>
      <c r="O53" t="s">
        <v>47</v>
      </c>
    </row>
    <row r="54" spans="1:15" x14ac:dyDescent="0.35">
      <c r="A54" s="13">
        <v>44</v>
      </c>
      <c r="B54" s="12" t="s">
        <v>58</v>
      </c>
      <c r="C54" s="11">
        <v>22.8</v>
      </c>
      <c r="D54" s="10" t="s">
        <v>116</v>
      </c>
      <c r="E54" s="9" t="str">
        <f t="shared" si="9"/>
        <v>Significantly Different</v>
      </c>
      <c r="G54">
        <f t="shared" si="10"/>
        <v>22.8</v>
      </c>
      <c r="H54">
        <f t="shared" si="11"/>
        <v>6</v>
      </c>
      <c r="I54" t="str">
        <f t="shared" si="12"/>
        <v>+/-</v>
      </c>
      <c r="J54" t="str">
        <f t="shared" si="13"/>
        <v>0.8</v>
      </c>
      <c r="K54" s="1">
        <f t="shared" si="14"/>
        <v>0.48632218844984804</v>
      </c>
      <c r="L54" s="1">
        <f t="shared" si="15"/>
        <v>8</v>
      </c>
      <c r="M54" s="1">
        <f t="shared" si="16"/>
        <v>0.49010685399991183</v>
      </c>
      <c r="N54" s="1">
        <f t="shared" si="17"/>
        <v>16.322971071939833</v>
      </c>
      <c r="O54" t="s">
        <v>42</v>
      </c>
    </row>
    <row r="55" spans="1:15" x14ac:dyDescent="0.35">
      <c r="A55" s="13">
        <v>45</v>
      </c>
      <c r="B55" s="12" t="s">
        <v>75</v>
      </c>
      <c r="C55" s="11">
        <v>22.7</v>
      </c>
      <c r="D55" s="10" t="s">
        <v>154</v>
      </c>
      <c r="E55" s="9" t="str">
        <f t="shared" si="9"/>
        <v>Significantly Different</v>
      </c>
      <c r="G55">
        <f t="shared" si="10"/>
        <v>22.7</v>
      </c>
      <c r="H55">
        <f t="shared" si="11"/>
        <v>6</v>
      </c>
      <c r="I55" t="str">
        <f t="shared" si="12"/>
        <v>+/-</v>
      </c>
      <c r="J55" t="str">
        <f t="shared" si="13"/>
        <v>1.2</v>
      </c>
      <c r="K55" s="1">
        <f t="shared" si="14"/>
        <v>0.72948328267477203</v>
      </c>
      <c r="L55" s="1">
        <f t="shared" si="15"/>
        <v>8.1000000000000014</v>
      </c>
      <c r="M55" s="1">
        <f t="shared" si="16"/>
        <v>0.73201182849801194</v>
      </c>
      <c r="N55" s="1">
        <f t="shared" si="17"/>
        <v>11.065394963111583</v>
      </c>
      <c r="O55" t="s">
        <v>43</v>
      </c>
    </row>
    <row r="56" spans="1:15" x14ac:dyDescent="0.35">
      <c r="A56" s="13">
        <v>46</v>
      </c>
      <c r="B56" s="12" t="s">
        <v>31</v>
      </c>
      <c r="C56" s="11">
        <v>21.2</v>
      </c>
      <c r="D56" s="10" t="s">
        <v>153</v>
      </c>
      <c r="E56" s="9" t="str">
        <f t="shared" si="9"/>
        <v>Significantly Different</v>
      </c>
      <c r="G56">
        <f t="shared" si="10"/>
        <v>21.2</v>
      </c>
      <c r="H56">
        <f t="shared" si="11"/>
        <v>6</v>
      </c>
      <c r="I56" t="str">
        <f t="shared" si="12"/>
        <v>+/-</v>
      </c>
      <c r="J56" t="str">
        <f t="shared" si="13"/>
        <v>2.3</v>
      </c>
      <c r="K56" s="1">
        <f t="shared" si="14"/>
        <v>1.3981762917933129</v>
      </c>
      <c r="L56" s="1">
        <f t="shared" si="15"/>
        <v>9.6000000000000014</v>
      </c>
      <c r="M56" s="1">
        <f t="shared" si="16"/>
        <v>1.3994971955284299</v>
      </c>
      <c r="N56" s="1">
        <f t="shared" si="17"/>
        <v>6.8596064577143938</v>
      </c>
      <c r="O56" t="s">
        <v>41</v>
      </c>
    </row>
    <row r="57" spans="1:15" x14ac:dyDescent="0.35">
      <c r="A57" s="13">
        <v>47</v>
      </c>
      <c r="B57" s="12" t="s">
        <v>43</v>
      </c>
      <c r="C57" s="11">
        <v>19.399999999999999</v>
      </c>
      <c r="D57" s="10" t="s">
        <v>138</v>
      </c>
      <c r="E57" s="9" t="str">
        <f t="shared" si="9"/>
        <v>Significantly Different</v>
      </c>
      <c r="G57">
        <f t="shared" si="10"/>
        <v>19.399999999999999</v>
      </c>
      <c r="H57">
        <f t="shared" si="11"/>
        <v>6</v>
      </c>
      <c r="I57" t="str">
        <f t="shared" si="12"/>
        <v>+/-</v>
      </c>
      <c r="J57" t="str">
        <f t="shared" si="13"/>
        <v>1.5</v>
      </c>
      <c r="K57" s="1">
        <f t="shared" si="14"/>
        <v>0.91185410334346506</v>
      </c>
      <c r="L57" s="1">
        <f t="shared" si="15"/>
        <v>11.400000000000002</v>
      </c>
      <c r="M57" s="1">
        <f t="shared" si="16"/>
        <v>0.91387819929318592</v>
      </c>
      <c r="N57" s="1">
        <f t="shared" si="17"/>
        <v>12.474310043523328</v>
      </c>
      <c r="O57" t="s">
        <v>38</v>
      </c>
    </row>
    <row r="58" spans="1:15" x14ac:dyDescent="0.35">
      <c r="A58" s="13">
        <v>48</v>
      </c>
      <c r="B58" s="12" t="s">
        <v>53</v>
      </c>
      <c r="C58" s="11">
        <v>18.399999999999999</v>
      </c>
      <c r="D58" s="10" t="s">
        <v>152</v>
      </c>
      <c r="E58" s="9" t="str">
        <f t="shared" si="9"/>
        <v>Significantly Different</v>
      </c>
      <c r="G58">
        <f t="shared" si="10"/>
        <v>18.399999999999999</v>
      </c>
      <c r="H58">
        <f t="shared" si="11"/>
        <v>6</v>
      </c>
      <c r="I58" t="str">
        <f t="shared" si="12"/>
        <v>+/-</v>
      </c>
      <c r="J58" t="str">
        <f t="shared" si="13"/>
        <v>2.0</v>
      </c>
      <c r="K58" s="1">
        <f t="shared" si="14"/>
        <v>1.21580547112462</v>
      </c>
      <c r="L58" s="1">
        <f t="shared" si="15"/>
        <v>12.400000000000002</v>
      </c>
      <c r="M58" s="1">
        <f t="shared" si="16"/>
        <v>1.2173242793009595</v>
      </c>
      <c r="N58" s="1">
        <f t="shared" si="17"/>
        <v>10.18627510421514</v>
      </c>
      <c r="O58" t="s">
        <v>35</v>
      </c>
    </row>
    <row r="59" spans="1:15" x14ac:dyDescent="0.35">
      <c r="A59" s="13">
        <v>49</v>
      </c>
      <c r="B59" s="12" t="s">
        <v>82</v>
      </c>
      <c r="C59" s="11">
        <v>17.3</v>
      </c>
      <c r="D59" s="10" t="s">
        <v>138</v>
      </c>
      <c r="E59" s="9" t="str">
        <f t="shared" si="9"/>
        <v>Significantly Different</v>
      </c>
      <c r="G59">
        <f t="shared" si="10"/>
        <v>17.3</v>
      </c>
      <c r="H59">
        <f t="shared" si="11"/>
        <v>6</v>
      </c>
      <c r="I59" t="str">
        <f t="shared" si="12"/>
        <v>+/-</v>
      </c>
      <c r="J59" t="str">
        <f t="shared" si="13"/>
        <v>1.5</v>
      </c>
      <c r="K59" s="1">
        <f t="shared" si="14"/>
        <v>0.91185410334346506</v>
      </c>
      <c r="L59" s="1">
        <f t="shared" si="15"/>
        <v>13.5</v>
      </c>
      <c r="M59" s="1">
        <f t="shared" si="16"/>
        <v>0.91387819929318592</v>
      </c>
      <c r="N59" s="1">
        <f t="shared" si="17"/>
        <v>14.772209262067095</v>
      </c>
      <c r="O59" t="s">
        <v>32</v>
      </c>
    </row>
    <row r="60" spans="1:15" x14ac:dyDescent="0.35">
      <c r="A60" s="13">
        <v>50</v>
      </c>
      <c r="B60" s="12" t="s">
        <v>37</v>
      </c>
      <c r="C60" s="11">
        <v>15.6</v>
      </c>
      <c r="D60" s="10" t="s">
        <v>151</v>
      </c>
      <c r="E60" s="9" t="str">
        <f t="shared" si="9"/>
        <v>Significantly Different</v>
      </c>
      <c r="G60">
        <f t="shared" si="10"/>
        <v>15.6</v>
      </c>
      <c r="H60">
        <f t="shared" si="11"/>
        <v>6</v>
      </c>
      <c r="I60" t="str">
        <f t="shared" si="12"/>
        <v>+/-</v>
      </c>
      <c r="J60" t="str">
        <f t="shared" si="13"/>
        <v>1.7</v>
      </c>
      <c r="K60" s="1">
        <f t="shared" si="14"/>
        <v>1.0334346504559271</v>
      </c>
      <c r="L60" s="1">
        <f t="shared" si="15"/>
        <v>15.200000000000001</v>
      </c>
      <c r="M60" s="1">
        <f t="shared" si="16"/>
        <v>1.0352210556794166</v>
      </c>
      <c r="N60" s="1">
        <f t="shared" si="17"/>
        <v>14.682854368745646</v>
      </c>
      <c r="O60" t="s">
        <v>30</v>
      </c>
    </row>
    <row r="61" spans="1:15" x14ac:dyDescent="0.35">
      <c r="A61" s="13">
        <v>51</v>
      </c>
      <c r="B61" s="12" t="s">
        <v>50</v>
      </c>
      <c r="C61" s="11">
        <v>10.6</v>
      </c>
      <c r="D61" s="10" t="s">
        <v>28</v>
      </c>
      <c r="E61" s="9" t="str">
        <f t="shared" si="9"/>
        <v>Significantly Different</v>
      </c>
      <c r="G61">
        <f t="shared" si="10"/>
        <v>10.6</v>
      </c>
      <c r="H61">
        <f t="shared" si="11"/>
        <v>6</v>
      </c>
      <c r="I61" t="str">
        <f t="shared" si="12"/>
        <v>+/-</v>
      </c>
      <c r="J61" t="str">
        <f t="shared" si="13"/>
        <v>0.3</v>
      </c>
      <c r="K61" s="1">
        <f t="shared" si="14"/>
        <v>0.18237082066869301</v>
      </c>
      <c r="L61" s="1">
        <f t="shared" si="15"/>
        <v>20.200000000000003</v>
      </c>
      <c r="M61" s="1">
        <f t="shared" si="16"/>
        <v>0.19223572402239389</v>
      </c>
      <c r="N61" s="1">
        <f t="shared" si="17"/>
        <v>105.07932436973509</v>
      </c>
      <c r="O61" t="s">
        <v>27</v>
      </c>
    </row>
    <row r="62" spans="1:15" ht="15" thickBot="1" x14ac:dyDescent="0.4">
      <c r="A62" s="8"/>
      <c r="B62" s="7" t="s">
        <v>25</v>
      </c>
      <c r="C62" s="6">
        <v>3.1</v>
      </c>
      <c r="D62" s="5" t="s">
        <v>137</v>
      </c>
      <c r="E62" s="4" t="str">
        <f t="shared" si="9"/>
        <v>Significantly Different</v>
      </c>
      <c r="G62">
        <f t="shared" si="10"/>
        <v>3.1</v>
      </c>
      <c r="H62">
        <f t="shared" si="11"/>
        <v>6</v>
      </c>
      <c r="I62" t="str">
        <f t="shared" si="12"/>
        <v>+/-</v>
      </c>
      <c r="J62" t="str">
        <f t="shared" si="13"/>
        <v>1.6</v>
      </c>
      <c r="K62" s="1">
        <f t="shared" si="14"/>
        <v>0.97264437689969607</v>
      </c>
      <c r="L62" s="1">
        <f t="shared" si="15"/>
        <v>27.7</v>
      </c>
      <c r="M62" s="1">
        <f t="shared" si="16"/>
        <v>0.97454222139096647</v>
      </c>
      <c r="N62" s="1">
        <f t="shared" si="17"/>
        <v>28.423601760900336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150</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89" priority="1" operator="equal">
      <formula>"OTHER ERROR"</formula>
    </cfRule>
    <cfRule type="cellIs" dxfId="388" priority="2" operator="equal">
      <formula>"Statistical Test not applicable"</formula>
    </cfRule>
    <cfRule type="cellIs" dxfId="387" priority="3" operator="equal">
      <formula>"Geography Selected"</formula>
    </cfRule>
  </conditionalFormatting>
  <conditionalFormatting sqref="E10:J62">
    <cfRule type="cellIs" dxfId="386" priority="4" operator="equal">
      <formula>"Not Significantly Different"</formula>
    </cfRule>
  </conditionalFormatting>
  <conditionalFormatting sqref="F10:J62">
    <cfRule type="cellIs" dxfId="3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F3C224F-66A2-483B-91CD-454A38941EA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E0E7BE6-0874-4EA8-9FEC-D0BE45B06FFB}"/>
    <hyperlink ref="A68" r:id="rId2" xr:uid="{77F4F059-47B8-4D98-87E1-1F7AEE085964}"/>
    <hyperlink ref="A66" r:id="rId3" xr:uid="{E2593590-4C33-4710-B4E1-B91F389849E7}"/>
    <hyperlink ref="A67" r:id="rId4" xr:uid="{208DF5E9-55F6-4E99-BFFB-E09319927424}"/>
  </hyperlinks>
  <pageMargins left="0.7" right="0.7" top="0.75" bottom="0.75" header="0.3" footer="0.3"/>
  <pageSetup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10BDF-AF6F-4C35-AF3D-40AFED1F221E}">
  <sheetPr codeName="Sheet15"/>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176</v>
      </c>
    </row>
    <row r="2" spans="1:16" x14ac:dyDescent="0.35">
      <c r="A2" s="27" t="s">
        <v>109</v>
      </c>
      <c r="B2" t="s">
        <v>175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51.4</v>
      </c>
      <c r="C6" t="s">
        <v>103</v>
      </c>
      <c r="H6" s="15" t="s">
        <v>102</v>
      </c>
      <c r="I6">
        <f>VLOOKUP($B$4,$B$9:$K$62,6,FALSE)</f>
        <v>51.4</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51.4</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51.4</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50</v>
      </c>
      <c r="C11" s="11">
        <v>76.8</v>
      </c>
      <c r="D11" s="14" t="s">
        <v>44</v>
      </c>
      <c r="E11" s="9" t="str">
        <f t="shared" si="0"/>
        <v>Significantly Different</v>
      </c>
      <c r="G11">
        <f t="shared" si="1"/>
        <v>76.8</v>
      </c>
      <c r="H11">
        <f t="shared" si="2"/>
        <v>6</v>
      </c>
      <c r="I11" t="str">
        <f t="shared" si="3"/>
        <v>+/-</v>
      </c>
      <c r="J11" t="str">
        <f t="shared" si="4"/>
        <v>0.4</v>
      </c>
      <c r="K11" s="1">
        <f t="shared" si="5"/>
        <v>0.24316109422492402</v>
      </c>
      <c r="L11" s="1">
        <f t="shared" si="6"/>
        <v>-25.4</v>
      </c>
      <c r="M11" s="1">
        <f t="shared" si="7"/>
        <v>0.2718623680850808</v>
      </c>
      <c r="N11" s="1">
        <f t="shared" si="8"/>
        <v>-93.429628303873713</v>
      </c>
      <c r="O11" t="s">
        <v>68</v>
      </c>
    </row>
    <row r="12" spans="1:16" x14ac:dyDescent="0.35">
      <c r="A12" s="13">
        <v>2</v>
      </c>
      <c r="B12" s="12" t="s">
        <v>37</v>
      </c>
      <c r="C12" s="11">
        <v>75.5</v>
      </c>
      <c r="D12" s="10" t="s">
        <v>152</v>
      </c>
      <c r="E12" s="9" t="str">
        <f t="shared" si="0"/>
        <v>Significantly Different</v>
      </c>
      <c r="G12">
        <f t="shared" si="1"/>
        <v>75.5</v>
      </c>
      <c r="H12">
        <f t="shared" si="2"/>
        <v>6</v>
      </c>
      <c r="I12" t="str">
        <f t="shared" si="3"/>
        <v>+/-</v>
      </c>
      <c r="J12" t="str">
        <f t="shared" si="4"/>
        <v>2.0</v>
      </c>
      <c r="K12" s="1">
        <f t="shared" si="5"/>
        <v>1.21580547112462</v>
      </c>
      <c r="L12" s="1">
        <f t="shared" si="6"/>
        <v>-24.1</v>
      </c>
      <c r="M12" s="1">
        <f t="shared" si="7"/>
        <v>1.2218693764280717</v>
      </c>
      <c r="N12" s="1">
        <f t="shared" si="8"/>
        <v>-19.72387594363996</v>
      </c>
      <c r="O12" t="s">
        <v>62</v>
      </c>
    </row>
    <row r="13" spans="1:16" x14ac:dyDescent="0.35">
      <c r="A13" s="13">
        <v>3</v>
      </c>
      <c r="B13" s="12" t="s">
        <v>42</v>
      </c>
      <c r="C13" s="11">
        <v>63.9</v>
      </c>
      <c r="D13" s="10" t="s">
        <v>83</v>
      </c>
      <c r="E13" s="9" t="str">
        <f t="shared" si="0"/>
        <v>Significantly Different</v>
      </c>
      <c r="G13">
        <f t="shared" si="1"/>
        <v>63.9</v>
      </c>
      <c r="H13">
        <f t="shared" si="2"/>
        <v>6</v>
      </c>
      <c r="I13" t="str">
        <f t="shared" si="3"/>
        <v>+/-</v>
      </c>
      <c r="J13" t="str">
        <f t="shared" si="4"/>
        <v>0.5</v>
      </c>
      <c r="K13" s="1">
        <f t="shared" si="5"/>
        <v>0.303951367781155</v>
      </c>
      <c r="L13" s="1">
        <f t="shared" si="6"/>
        <v>-12.5</v>
      </c>
      <c r="M13" s="1">
        <f t="shared" si="7"/>
        <v>0.32736564177109445</v>
      </c>
      <c r="N13" s="1">
        <f t="shared" si="8"/>
        <v>-38.183603912656288</v>
      </c>
      <c r="O13" t="s">
        <v>58</v>
      </c>
    </row>
    <row r="14" spans="1:16" x14ac:dyDescent="0.35">
      <c r="A14" s="13">
        <v>4</v>
      </c>
      <c r="B14" s="12" t="s">
        <v>43</v>
      </c>
      <c r="C14" s="11">
        <v>63.4</v>
      </c>
      <c r="D14" s="10" t="s">
        <v>136</v>
      </c>
      <c r="E14" s="9" t="str">
        <f t="shared" si="0"/>
        <v>Significantly Different</v>
      </c>
      <c r="G14">
        <f t="shared" si="1"/>
        <v>63.4</v>
      </c>
      <c r="H14">
        <f t="shared" si="2"/>
        <v>6</v>
      </c>
      <c r="I14" t="str">
        <f t="shared" si="3"/>
        <v>+/-</v>
      </c>
      <c r="J14" t="str">
        <f t="shared" si="4"/>
        <v>1.9</v>
      </c>
      <c r="K14" s="1">
        <f t="shared" si="5"/>
        <v>1.1550151975683889</v>
      </c>
      <c r="L14" s="1">
        <f t="shared" si="6"/>
        <v>-12</v>
      </c>
      <c r="M14" s="1">
        <f t="shared" si="7"/>
        <v>1.1613965455649118</v>
      </c>
      <c r="N14" s="1">
        <f t="shared" si="8"/>
        <v>-10.332388231930819</v>
      </c>
      <c r="O14" t="s">
        <v>73</v>
      </c>
    </row>
    <row r="15" spans="1:16" x14ac:dyDescent="0.35">
      <c r="A15" s="13">
        <v>5</v>
      </c>
      <c r="B15" s="12" t="s">
        <v>56</v>
      </c>
      <c r="C15" s="11">
        <v>63.3</v>
      </c>
      <c r="D15" s="10" t="s">
        <v>137</v>
      </c>
      <c r="E15" s="9" t="str">
        <f t="shared" si="0"/>
        <v>Significantly Different</v>
      </c>
      <c r="G15">
        <f t="shared" si="1"/>
        <v>63.3</v>
      </c>
      <c r="H15">
        <f t="shared" si="2"/>
        <v>6</v>
      </c>
      <c r="I15" t="str">
        <f t="shared" si="3"/>
        <v>+/-</v>
      </c>
      <c r="J15" t="str">
        <f t="shared" si="4"/>
        <v>1.6</v>
      </c>
      <c r="K15" s="1">
        <f t="shared" si="5"/>
        <v>0.97264437689969607</v>
      </c>
      <c r="L15" s="1">
        <f t="shared" si="6"/>
        <v>-11.899999999999999</v>
      </c>
      <c r="M15" s="1">
        <f t="shared" si="7"/>
        <v>0.98021370799982366</v>
      </c>
      <c r="N15" s="1">
        <f t="shared" si="8"/>
        <v>-12.140209734755249</v>
      </c>
      <c r="O15" t="s">
        <v>34</v>
      </c>
    </row>
    <row r="16" spans="1:16" x14ac:dyDescent="0.35">
      <c r="A16" s="13">
        <v>6</v>
      </c>
      <c r="B16" s="12" t="s">
        <v>73</v>
      </c>
      <c r="C16" s="11">
        <v>63</v>
      </c>
      <c r="D16" s="10" t="s">
        <v>174</v>
      </c>
      <c r="E16" s="9" t="str">
        <f t="shared" si="0"/>
        <v>Significantly Different</v>
      </c>
      <c r="G16">
        <f t="shared" si="1"/>
        <v>63</v>
      </c>
      <c r="H16">
        <f t="shared" si="2"/>
        <v>6</v>
      </c>
      <c r="I16" t="str">
        <f t="shared" si="3"/>
        <v>+/-</v>
      </c>
      <c r="J16" t="str">
        <f t="shared" si="4"/>
        <v>2.4</v>
      </c>
      <c r="K16" s="1">
        <f t="shared" si="5"/>
        <v>1.4589665653495441</v>
      </c>
      <c r="L16" s="1">
        <f t="shared" si="6"/>
        <v>-11.600000000000001</v>
      </c>
      <c r="M16" s="1">
        <f t="shared" si="7"/>
        <v>1.4640236569960239</v>
      </c>
      <c r="N16" s="1">
        <f t="shared" si="8"/>
        <v>-7.9233692328453307</v>
      </c>
      <c r="O16" t="s">
        <v>75</v>
      </c>
    </row>
    <row r="17" spans="1:15" x14ac:dyDescent="0.35">
      <c r="A17" s="13">
        <v>7</v>
      </c>
      <c r="B17" s="12" t="s">
        <v>58</v>
      </c>
      <c r="C17" s="11">
        <v>59.3</v>
      </c>
      <c r="D17" s="10" t="s">
        <v>121</v>
      </c>
      <c r="E17" s="9" t="str">
        <f t="shared" si="0"/>
        <v>Significantly Different</v>
      </c>
      <c r="G17">
        <f t="shared" si="1"/>
        <v>59.3</v>
      </c>
      <c r="H17">
        <f t="shared" si="2"/>
        <v>6</v>
      </c>
      <c r="I17" t="str">
        <f t="shared" si="3"/>
        <v>+/-</v>
      </c>
      <c r="J17" t="str">
        <f t="shared" si="4"/>
        <v>1.1</v>
      </c>
      <c r="K17" s="1">
        <f t="shared" si="5"/>
        <v>0.66869300911854113</v>
      </c>
      <c r="L17" s="1">
        <f t="shared" si="6"/>
        <v>-7.8999999999999986</v>
      </c>
      <c r="M17" s="1">
        <f t="shared" si="7"/>
        <v>0.67965592021270205</v>
      </c>
      <c r="N17" s="1">
        <f t="shared" si="8"/>
        <v>-11.623528560639404</v>
      </c>
      <c r="O17" t="s">
        <v>66</v>
      </c>
    </row>
    <row r="18" spans="1:15" x14ac:dyDescent="0.35">
      <c r="A18" s="13">
        <v>8</v>
      </c>
      <c r="B18" s="12" t="s">
        <v>59</v>
      </c>
      <c r="C18" s="11">
        <v>57.8</v>
      </c>
      <c r="D18" s="10" t="s">
        <v>151</v>
      </c>
      <c r="E18" s="9" t="str">
        <f t="shared" si="0"/>
        <v>Significantly Different</v>
      </c>
      <c r="G18">
        <f t="shared" si="1"/>
        <v>57.8</v>
      </c>
      <c r="H18">
        <f t="shared" si="2"/>
        <v>6</v>
      </c>
      <c r="I18" t="str">
        <f t="shared" si="3"/>
        <v>+/-</v>
      </c>
      <c r="J18" t="str">
        <f t="shared" si="4"/>
        <v>1.7</v>
      </c>
      <c r="K18" s="1">
        <f t="shared" si="5"/>
        <v>1.0334346504559271</v>
      </c>
      <c r="L18" s="1">
        <f t="shared" si="6"/>
        <v>-6.3999999999999986</v>
      </c>
      <c r="M18" s="1">
        <f t="shared" si="7"/>
        <v>1.0405618704330513</v>
      </c>
      <c r="N18" s="1">
        <f t="shared" si="8"/>
        <v>-6.1505232719477858</v>
      </c>
      <c r="O18" t="s">
        <v>60</v>
      </c>
    </row>
    <row r="19" spans="1:15" x14ac:dyDescent="0.35">
      <c r="A19" s="13">
        <v>9</v>
      </c>
      <c r="B19" s="12" t="s">
        <v>82</v>
      </c>
      <c r="C19" s="11">
        <v>56.6</v>
      </c>
      <c r="D19" s="10" t="s">
        <v>145</v>
      </c>
      <c r="E19" s="9" t="str">
        <f t="shared" si="0"/>
        <v>Significantly Different</v>
      </c>
      <c r="G19">
        <f t="shared" si="1"/>
        <v>56.6</v>
      </c>
      <c r="H19">
        <f t="shared" si="2"/>
        <v>6</v>
      </c>
      <c r="I19" t="str">
        <f t="shared" si="3"/>
        <v>+/-</v>
      </c>
      <c r="J19" t="str">
        <f t="shared" si="4"/>
        <v>2.8</v>
      </c>
      <c r="K19" s="1">
        <f t="shared" si="5"/>
        <v>1.7021276595744679</v>
      </c>
      <c r="L19" s="1">
        <f t="shared" si="6"/>
        <v>-5.2000000000000028</v>
      </c>
      <c r="M19" s="1">
        <f t="shared" si="7"/>
        <v>1.7064642975827597</v>
      </c>
      <c r="N19" s="1">
        <f t="shared" si="8"/>
        <v>-3.0472363279828971</v>
      </c>
      <c r="O19" t="s">
        <v>31</v>
      </c>
    </row>
    <row r="20" spans="1:15" x14ac:dyDescent="0.35">
      <c r="A20" s="13">
        <v>10</v>
      </c>
      <c r="B20" s="12" t="s">
        <v>69</v>
      </c>
      <c r="C20" s="11">
        <v>56.1</v>
      </c>
      <c r="D20" s="14" t="s">
        <v>174</v>
      </c>
      <c r="E20" s="9" t="str">
        <f t="shared" si="0"/>
        <v>Significantly Different</v>
      </c>
      <c r="G20">
        <f t="shared" si="1"/>
        <v>56.1</v>
      </c>
      <c r="H20">
        <f t="shared" si="2"/>
        <v>6</v>
      </c>
      <c r="I20" t="str">
        <f t="shared" si="3"/>
        <v>+/-</v>
      </c>
      <c r="J20" t="str">
        <f t="shared" si="4"/>
        <v>2.4</v>
      </c>
      <c r="K20" s="1">
        <f t="shared" si="5"/>
        <v>1.4589665653495441</v>
      </c>
      <c r="L20" s="1">
        <f t="shared" si="6"/>
        <v>-4.7000000000000028</v>
      </c>
      <c r="M20" s="1">
        <f t="shared" si="7"/>
        <v>1.4640236569960239</v>
      </c>
      <c r="N20" s="1">
        <f t="shared" si="8"/>
        <v>-3.2103306374459546</v>
      </c>
      <c r="O20" t="s">
        <v>50</v>
      </c>
    </row>
    <row r="21" spans="1:15" x14ac:dyDescent="0.35">
      <c r="A21" s="13">
        <v>11</v>
      </c>
      <c r="B21" s="12" t="s">
        <v>78</v>
      </c>
      <c r="C21" s="11">
        <v>55.8</v>
      </c>
      <c r="D21" s="10" t="s">
        <v>164</v>
      </c>
      <c r="E21" s="9" t="str">
        <f t="shared" si="0"/>
        <v>Significantly Different</v>
      </c>
      <c r="G21">
        <f t="shared" si="1"/>
        <v>55.8</v>
      </c>
      <c r="H21">
        <f t="shared" si="2"/>
        <v>6</v>
      </c>
      <c r="I21" t="str">
        <f t="shared" si="3"/>
        <v>+/-</v>
      </c>
      <c r="J21" t="str">
        <f t="shared" si="4"/>
        <v>1.8</v>
      </c>
      <c r="K21" s="1">
        <f t="shared" si="5"/>
        <v>1.094224924012158</v>
      </c>
      <c r="L21" s="1">
        <f t="shared" si="6"/>
        <v>-4.3999999999999986</v>
      </c>
      <c r="M21" s="1">
        <f t="shared" si="7"/>
        <v>1.1009586794088044</v>
      </c>
      <c r="N21" s="1">
        <f t="shared" si="8"/>
        <v>-3.996516928648695</v>
      </c>
      <c r="O21" t="s">
        <v>46</v>
      </c>
    </row>
    <row r="22" spans="1:15" x14ac:dyDescent="0.35">
      <c r="A22" s="13">
        <v>12</v>
      </c>
      <c r="B22" s="12" t="s">
        <v>45</v>
      </c>
      <c r="C22" s="11">
        <v>54.6</v>
      </c>
      <c r="D22" s="10" t="s">
        <v>154</v>
      </c>
      <c r="E22" s="9" t="str">
        <f t="shared" si="0"/>
        <v>Significantly Different</v>
      </c>
      <c r="G22">
        <f t="shared" si="1"/>
        <v>54.6</v>
      </c>
      <c r="H22">
        <f t="shared" si="2"/>
        <v>6</v>
      </c>
      <c r="I22" t="str">
        <f t="shared" si="3"/>
        <v>+/-</v>
      </c>
      <c r="J22" t="str">
        <f t="shared" si="4"/>
        <v>1.2</v>
      </c>
      <c r="K22" s="1">
        <f t="shared" si="5"/>
        <v>0.72948328267477203</v>
      </c>
      <c r="L22" s="1">
        <f t="shared" si="6"/>
        <v>-3.2000000000000028</v>
      </c>
      <c r="M22" s="1">
        <f t="shared" si="7"/>
        <v>0.73954559638884132</v>
      </c>
      <c r="N22" s="1">
        <f t="shared" si="8"/>
        <v>-4.3269813458770079</v>
      </c>
      <c r="O22" t="s">
        <v>29</v>
      </c>
    </row>
    <row r="23" spans="1:15" x14ac:dyDescent="0.35">
      <c r="A23" s="13">
        <v>13</v>
      </c>
      <c r="B23" s="12" t="s">
        <v>47</v>
      </c>
      <c r="C23" s="11">
        <v>52.8</v>
      </c>
      <c r="D23" s="10" t="s">
        <v>136</v>
      </c>
      <c r="E23" s="9" t="str">
        <f t="shared" si="0"/>
        <v>Not Significantly Different</v>
      </c>
      <c r="G23">
        <f t="shared" si="1"/>
        <v>52.8</v>
      </c>
      <c r="H23">
        <f t="shared" si="2"/>
        <v>6</v>
      </c>
      <c r="I23" t="str">
        <f t="shared" si="3"/>
        <v>+/-</v>
      </c>
      <c r="J23" t="str">
        <f t="shared" si="4"/>
        <v>1.9</v>
      </c>
      <c r="K23" s="1">
        <f t="shared" si="5"/>
        <v>1.1550151975683889</v>
      </c>
      <c r="L23" s="1">
        <f t="shared" si="6"/>
        <v>-1.3999999999999986</v>
      </c>
      <c r="M23" s="1">
        <f t="shared" si="7"/>
        <v>1.1613965455649118</v>
      </c>
      <c r="N23" s="1">
        <f t="shared" si="8"/>
        <v>-1.2054452937252611</v>
      </c>
      <c r="O23" t="s">
        <v>82</v>
      </c>
    </row>
    <row r="24" spans="1:15" x14ac:dyDescent="0.35">
      <c r="A24" s="13">
        <v>14</v>
      </c>
      <c r="B24" s="12" t="s">
        <v>64</v>
      </c>
      <c r="C24" s="11">
        <v>52.5</v>
      </c>
      <c r="D24" s="10" t="s">
        <v>122</v>
      </c>
      <c r="E24" s="9" t="str">
        <f t="shared" si="0"/>
        <v>Significantly Different</v>
      </c>
      <c r="G24">
        <f t="shared" si="1"/>
        <v>52.5</v>
      </c>
      <c r="H24">
        <f t="shared" si="2"/>
        <v>6</v>
      </c>
      <c r="I24" t="str">
        <f t="shared" si="3"/>
        <v>+/-</v>
      </c>
      <c r="J24" t="str">
        <f t="shared" si="4"/>
        <v>1.0</v>
      </c>
      <c r="K24" s="1">
        <f t="shared" si="5"/>
        <v>0.60790273556231</v>
      </c>
      <c r="L24" s="1">
        <f t="shared" si="6"/>
        <v>-1.1000000000000014</v>
      </c>
      <c r="M24" s="1">
        <f t="shared" si="7"/>
        <v>0.61994158219973061</v>
      </c>
      <c r="N24" s="1">
        <f t="shared" si="8"/>
        <v>-1.7743607326627224</v>
      </c>
      <c r="O24" t="s">
        <v>65</v>
      </c>
    </row>
    <row r="25" spans="1:15" x14ac:dyDescent="0.35">
      <c r="A25" s="13">
        <v>15</v>
      </c>
      <c r="B25" s="12" t="s">
        <v>54</v>
      </c>
      <c r="C25" s="11">
        <v>52</v>
      </c>
      <c r="D25" s="10" t="s">
        <v>173</v>
      </c>
      <c r="E25" s="9" t="str">
        <f t="shared" si="0"/>
        <v>Not Significantly Different</v>
      </c>
      <c r="G25">
        <f t="shared" si="1"/>
        <v>52</v>
      </c>
      <c r="H25">
        <f t="shared" si="2"/>
        <v>6</v>
      </c>
      <c r="I25" t="str">
        <f t="shared" si="3"/>
        <v>+/-</v>
      </c>
      <c r="J25" t="str">
        <f t="shared" si="4"/>
        <v>3.8</v>
      </c>
      <c r="K25" s="1">
        <f t="shared" si="5"/>
        <v>2.3100303951367778</v>
      </c>
      <c r="L25" s="1">
        <f t="shared" si="6"/>
        <v>-0.60000000000000142</v>
      </c>
      <c r="M25" s="1">
        <f t="shared" si="7"/>
        <v>2.3132276705702668</v>
      </c>
      <c r="N25" s="1">
        <f t="shared" si="8"/>
        <v>-0.25937784146083936</v>
      </c>
      <c r="O25" t="s">
        <v>81</v>
      </c>
    </row>
    <row r="26" spans="1:15" x14ac:dyDescent="0.35">
      <c r="A26" s="13">
        <v>15</v>
      </c>
      <c r="B26" s="12" t="s">
        <v>53</v>
      </c>
      <c r="C26" s="11">
        <v>52</v>
      </c>
      <c r="D26" s="10" t="s">
        <v>143</v>
      </c>
      <c r="E26" s="9" t="str">
        <f t="shared" si="0"/>
        <v>Not Significantly Different</v>
      </c>
      <c r="G26">
        <f t="shared" si="1"/>
        <v>52</v>
      </c>
      <c r="H26">
        <f t="shared" si="2"/>
        <v>6</v>
      </c>
      <c r="I26" t="str">
        <f t="shared" si="3"/>
        <v>+/-</v>
      </c>
      <c r="J26" t="str">
        <f t="shared" si="4"/>
        <v>3.4</v>
      </c>
      <c r="K26" s="1">
        <f t="shared" si="5"/>
        <v>2.0668693009118542</v>
      </c>
      <c r="L26" s="1">
        <f t="shared" si="6"/>
        <v>-0.60000000000000142</v>
      </c>
      <c r="M26" s="1">
        <f t="shared" si="7"/>
        <v>2.0704421113588332</v>
      </c>
      <c r="N26" s="1">
        <f t="shared" si="8"/>
        <v>-0.28979317833050683</v>
      </c>
      <c r="O26" t="s">
        <v>80</v>
      </c>
    </row>
    <row r="27" spans="1:15" x14ac:dyDescent="0.35">
      <c r="A27" s="13">
        <v>17</v>
      </c>
      <c r="B27" s="12" t="s">
        <v>75</v>
      </c>
      <c r="C27" s="11">
        <v>51.7</v>
      </c>
      <c r="D27" s="10" t="s">
        <v>151</v>
      </c>
      <c r="E27" s="9" t="str">
        <f t="shared" si="0"/>
        <v>Not Significantly Different</v>
      </c>
      <c r="G27">
        <f t="shared" si="1"/>
        <v>51.7</v>
      </c>
      <c r="H27">
        <f t="shared" si="2"/>
        <v>6</v>
      </c>
      <c r="I27" t="str">
        <f t="shared" si="3"/>
        <v>+/-</v>
      </c>
      <c r="J27" t="str">
        <f t="shared" si="4"/>
        <v>1.7</v>
      </c>
      <c r="K27" s="1">
        <f t="shared" si="5"/>
        <v>1.0334346504559271</v>
      </c>
      <c r="L27" s="1">
        <f t="shared" si="6"/>
        <v>-0.30000000000000426</v>
      </c>
      <c r="M27" s="1">
        <f t="shared" si="7"/>
        <v>1.0405618704330513</v>
      </c>
      <c r="N27" s="1">
        <f t="shared" si="8"/>
        <v>-0.28830577837255661</v>
      </c>
      <c r="O27" t="s">
        <v>78</v>
      </c>
    </row>
    <row r="28" spans="1:15" x14ac:dyDescent="0.35">
      <c r="A28" s="13">
        <v>18</v>
      </c>
      <c r="B28" s="12" t="s">
        <v>68</v>
      </c>
      <c r="C28" s="11">
        <v>51.4</v>
      </c>
      <c r="D28" s="10" t="s">
        <v>172</v>
      </c>
      <c r="E28" s="9" t="str">
        <f t="shared" si="0"/>
        <v>Not Significantly Different</v>
      </c>
      <c r="G28">
        <f t="shared" si="1"/>
        <v>51.4</v>
      </c>
      <c r="H28">
        <f t="shared" si="2"/>
        <v>6</v>
      </c>
      <c r="I28" t="str">
        <f t="shared" si="3"/>
        <v>+/-</v>
      </c>
      <c r="J28" t="str">
        <f t="shared" si="4"/>
        <v>2.5</v>
      </c>
      <c r="K28" s="1">
        <f t="shared" si="5"/>
        <v>1.519756838905775</v>
      </c>
      <c r="L28" s="1">
        <f t="shared" si="6"/>
        <v>0</v>
      </c>
      <c r="M28" s="1">
        <f t="shared" si="7"/>
        <v>1.5246123044357995</v>
      </c>
      <c r="N28" s="1">
        <f t="shared" si="8"/>
        <v>0</v>
      </c>
      <c r="O28" t="s">
        <v>79</v>
      </c>
    </row>
    <row r="29" spans="1:15" x14ac:dyDescent="0.35">
      <c r="A29" s="13">
        <v>19</v>
      </c>
      <c r="B29" s="12" t="s">
        <v>51</v>
      </c>
      <c r="C29" s="11">
        <v>50.9</v>
      </c>
      <c r="D29" s="10" t="s">
        <v>157</v>
      </c>
      <c r="E29" s="9" t="str">
        <f t="shared" si="0"/>
        <v>Not Significantly Different</v>
      </c>
      <c r="G29">
        <f t="shared" si="1"/>
        <v>50.9</v>
      </c>
      <c r="H29">
        <f t="shared" si="2"/>
        <v>6</v>
      </c>
      <c r="I29" t="str">
        <f t="shared" si="3"/>
        <v>+/-</v>
      </c>
      <c r="J29" t="str">
        <f t="shared" si="4"/>
        <v>2.1</v>
      </c>
      <c r="K29" s="1">
        <f t="shared" si="5"/>
        <v>1.2765957446808511</v>
      </c>
      <c r="L29" s="1">
        <f t="shared" si="6"/>
        <v>0.5</v>
      </c>
      <c r="M29" s="1">
        <f t="shared" si="7"/>
        <v>1.2823722255154399</v>
      </c>
      <c r="N29" s="1">
        <f t="shared" si="8"/>
        <v>0.38990239343263128</v>
      </c>
      <c r="O29" t="s">
        <v>56</v>
      </c>
    </row>
    <row r="30" spans="1:15" x14ac:dyDescent="0.35">
      <c r="A30" s="13">
        <v>20</v>
      </c>
      <c r="B30" s="12" t="s">
        <v>66</v>
      </c>
      <c r="C30" s="11">
        <v>50.7</v>
      </c>
      <c r="D30" s="10" t="s">
        <v>137</v>
      </c>
      <c r="E30" s="9" t="str">
        <f t="shared" si="0"/>
        <v>Not Significantly Different</v>
      </c>
      <c r="G30">
        <f t="shared" si="1"/>
        <v>50.7</v>
      </c>
      <c r="H30">
        <f t="shared" si="2"/>
        <v>6</v>
      </c>
      <c r="I30" t="str">
        <f t="shared" si="3"/>
        <v>+/-</v>
      </c>
      <c r="J30" t="str">
        <f t="shared" si="4"/>
        <v>1.6</v>
      </c>
      <c r="K30" s="1">
        <f t="shared" si="5"/>
        <v>0.97264437689969607</v>
      </c>
      <c r="L30" s="1">
        <f t="shared" si="6"/>
        <v>0.69999999999999574</v>
      </c>
      <c r="M30" s="1">
        <f t="shared" si="7"/>
        <v>0.98021370799982366</v>
      </c>
      <c r="N30" s="1">
        <f t="shared" si="8"/>
        <v>0.7141299843973633</v>
      </c>
      <c r="O30" t="s">
        <v>77</v>
      </c>
    </row>
    <row r="31" spans="1:15" x14ac:dyDescent="0.35">
      <c r="A31" s="13">
        <v>21</v>
      </c>
      <c r="B31" s="12" t="s">
        <v>46</v>
      </c>
      <c r="C31" s="11">
        <v>49.9</v>
      </c>
      <c r="D31" s="10" t="s">
        <v>122</v>
      </c>
      <c r="E31" s="9" t="str">
        <f t="shared" si="0"/>
        <v>Significantly Different</v>
      </c>
      <c r="G31">
        <f t="shared" si="1"/>
        <v>49.9</v>
      </c>
      <c r="H31">
        <f t="shared" si="2"/>
        <v>6</v>
      </c>
      <c r="I31" t="str">
        <f t="shared" si="3"/>
        <v>+/-</v>
      </c>
      <c r="J31" t="str">
        <f t="shared" si="4"/>
        <v>1.0</v>
      </c>
      <c r="K31" s="1">
        <f t="shared" si="5"/>
        <v>0.60790273556231</v>
      </c>
      <c r="L31" s="1">
        <f t="shared" si="6"/>
        <v>1.5</v>
      </c>
      <c r="M31" s="1">
        <f t="shared" si="7"/>
        <v>0.61994158219973061</v>
      </c>
      <c r="N31" s="1">
        <f t="shared" si="8"/>
        <v>2.4195828172673459</v>
      </c>
      <c r="O31" t="s">
        <v>40</v>
      </c>
    </row>
    <row r="32" spans="1:15" x14ac:dyDescent="0.35">
      <c r="A32" s="13">
        <v>22</v>
      </c>
      <c r="B32" s="12" t="s">
        <v>48</v>
      </c>
      <c r="C32" s="11">
        <v>49.6</v>
      </c>
      <c r="D32" s="10" t="s">
        <v>116</v>
      </c>
      <c r="E32" s="9" t="str">
        <f t="shared" si="0"/>
        <v>Significantly Different</v>
      </c>
      <c r="G32">
        <f t="shared" si="1"/>
        <v>49.6</v>
      </c>
      <c r="H32">
        <f t="shared" si="2"/>
        <v>6</v>
      </c>
      <c r="I32" t="str">
        <f t="shared" si="3"/>
        <v>+/-</v>
      </c>
      <c r="J32" t="str">
        <f t="shared" si="4"/>
        <v>0.8</v>
      </c>
      <c r="K32" s="1">
        <f t="shared" si="5"/>
        <v>0.48632218844984804</v>
      </c>
      <c r="L32" s="1">
        <f t="shared" si="6"/>
        <v>1.7999999999999972</v>
      </c>
      <c r="M32" s="1">
        <f t="shared" si="7"/>
        <v>0.50128943776506518</v>
      </c>
      <c r="N32" s="1">
        <f t="shared" si="8"/>
        <v>3.5907399286629036</v>
      </c>
      <c r="O32" t="s">
        <v>71</v>
      </c>
    </row>
    <row r="33" spans="1:15" x14ac:dyDescent="0.35">
      <c r="A33" s="13">
        <v>23</v>
      </c>
      <c r="B33" s="12" t="s">
        <v>34</v>
      </c>
      <c r="C33" s="11">
        <v>49</v>
      </c>
      <c r="D33" s="10" t="s">
        <v>28</v>
      </c>
      <c r="E33" s="9" t="str">
        <f t="shared" si="0"/>
        <v>Significantly Different</v>
      </c>
      <c r="G33">
        <f t="shared" si="1"/>
        <v>49</v>
      </c>
      <c r="H33">
        <f t="shared" si="2"/>
        <v>6</v>
      </c>
      <c r="I33" t="str">
        <f t="shared" si="3"/>
        <v>+/-</v>
      </c>
      <c r="J33" t="str">
        <f t="shared" si="4"/>
        <v>0.3</v>
      </c>
      <c r="K33" s="1">
        <f t="shared" si="5"/>
        <v>0.18237082066869301</v>
      </c>
      <c r="L33" s="1">
        <f t="shared" si="6"/>
        <v>2.3999999999999986</v>
      </c>
      <c r="M33" s="1">
        <f t="shared" si="7"/>
        <v>0.21918244835647352</v>
      </c>
      <c r="N33" s="1">
        <f t="shared" si="8"/>
        <v>10.949781873486016</v>
      </c>
      <c r="O33" t="s">
        <v>76</v>
      </c>
    </row>
    <row r="34" spans="1:15" x14ac:dyDescent="0.35">
      <c r="A34" s="13">
        <v>24</v>
      </c>
      <c r="B34" s="12" t="s">
        <v>27</v>
      </c>
      <c r="C34" s="11">
        <v>48.8</v>
      </c>
      <c r="D34" s="10" t="s">
        <v>171</v>
      </c>
      <c r="E34" s="9" t="str">
        <f t="shared" si="0"/>
        <v>Not Significantly Different</v>
      </c>
      <c r="G34">
        <f t="shared" si="1"/>
        <v>48.8</v>
      </c>
      <c r="H34">
        <f t="shared" si="2"/>
        <v>6</v>
      </c>
      <c r="I34" t="str">
        <f t="shared" si="3"/>
        <v>+/-</v>
      </c>
      <c r="J34" t="str">
        <f t="shared" si="4"/>
        <v>6.2</v>
      </c>
      <c r="K34" s="1">
        <f t="shared" si="5"/>
        <v>3.768996960486322</v>
      </c>
      <c r="L34" s="1">
        <f t="shared" si="6"/>
        <v>2.6000000000000014</v>
      </c>
      <c r="M34" s="1">
        <f t="shared" si="7"/>
        <v>3.7709574271783155</v>
      </c>
      <c r="N34" s="1">
        <f t="shared" si="8"/>
        <v>0.68948007242433829</v>
      </c>
      <c r="O34" t="s">
        <v>74</v>
      </c>
    </row>
    <row r="35" spans="1:15" x14ac:dyDescent="0.35">
      <c r="A35" s="13">
        <v>25</v>
      </c>
      <c r="B35" s="12" t="s">
        <v>52</v>
      </c>
      <c r="C35" s="11">
        <v>48.5</v>
      </c>
      <c r="D35" s="10" t="s">
        <v>44</v>
      </c>
      <c r="E35" s="9" t="str">
        <f t="shared" si="0"/>
        <v>Significantly Different</v>
      </c>
      <c r="G35">
        <f t="shared" si="1"/>
        <v>48.5</v>
      </c>
      <c r="H35">
        <f t="shared" si="2"/>
        <v>6</v>
      </c>
      <c r="I35" t="str">
        <f t="shared" si="3"/>
        <v>+/-</v>
      </c>
      <c r="J35" t="str">
        <f t="shared" si="4"/>
        <v>0.4</v>
      </c>
      <c r="K35" s="1">
        <f t="shared" si="5"/>
        <v>0.24316109422492402</v>
      </c>
      <c r="L35" s="1">
        <f t="shared" si="6"/>
        <v>2.8999999999999986</v>
      </c>
      <c r="M35" s="1">
        <f t="shared" si="7"/>
        <v>0.2718623680850808</v>
      </c>
      <c r="N35" s="1">
        <f t="shared" si="8"/>
        <v>10.667162286662743</v>
      </c>
      <c r="O35" t="s">
        <v>54</v>
      </c>
    </row>
    <row r="36" spans="1:15" x14ac:dyDescent="0.35">
      <c r="A36" s="13">
        <v>26</v>
      </c>
      <c r="B36" s="12" t="s">
        <v>81</v>
      </c>
      <c r="C36" s="11">
        <v>47.1</v>
      </c>
      <c r="D36" s="10" t="s">
        <v>137</v>
      </c>
      <c r="E36" s="9" t="str">
        <f t="shared" si="0"/>
        <v>Significantly Different</v>
      </c>
      <c r="G36">
        <f t="shared" si="1"/>
        <v>47.1</v>
      </c>
      <c r="H36">
        <f t="shared" si="2"/>
        <v>6</v>
      </c>
      <c r="I36" t="str">
        <f t="shared" si="3"/>
        <v>+/-</v>
      </c>
      <c r="J36" t="str">
        <f t="shared" si="4"/>
        <v>1.6</v>
      </c>
      <c r="K36" s="1">
        <f t="shared" si="5"/>
        <v>0.97264437689969607</v>
      </c>
      <c r="L36" s="1">
        <f t="shared" si="6"/>
        <v>4.2999999999999972</v>
      </c>
      <c r="M36" s="1">
        <f t="shared" si="7"/>
        <v>0.98021370799982366</v>
      </c>
      <c r="N36" s="1">
        <f t="shared" si="8"/>
        <v>4.3867984755838272</v>
      </c>
      <c r="O36" t="s">
        <v>72</v>
      </c>
    </row>
    <row r="37" spans="1:15" x14ac:dyDescent="0.35">
      <c r="A37" s="13">
        <v>27</v>
      </c>
      <c r="B37" s="12" t="s">
        <v>79</v>
      </c>
      <c r="C37" s="11">
        <v>45.4</v>
      </c>
      <c r="D37" s="10" t="s">
        <v>153</v>
      </c>
      <c r="E37" s="9" t="str">
        <f t="shared" si="0"/>
        <v>Significantly Different</v>
      </c>
      <c r="G37">
        <f t="shared" si="1"/>
        <v>45.4</v>
      </c>
      <c r="H37">
        <f t="shared" si="2"/>
        <v>6</v>
      </c>
      <c r="I37" t="str">
        <f t="shared" si="3"/>
        <v>+/-</v>
      </c>
      <c r="J37" t="str">
        <f t="shared" si="4"/>
        <v>2.3</v>
      </c>
      <c r="K37" s="1">
        <f t="shared" si="5"/>
        <v>1.3981762917933129</v>
      </c>
      <c r="L37" s="1">
        <f t="shared" si="6"/>
        <v>6</v>
      </c>
      <c r="M37" s="1">
        <f t="shared" si="7"/>
        <v>1.4034524474912091</v>
      </c>
      <c r="N37" s="1">
        <f t="shared" si="8"/>
        <v>4.2751715676049526</v>
      </c>
      <c r="O37" t="s">
        <v>70</v>
      </c>
    </row>
    <row r="38" spans="1:15" x14ac:dyDescent="0.35">
      <c r="A38" s="13">
        <v>28</v>
      </c>
      <c r="B38" s="12" t="s">
        <v>57</v>
      </c>
      <c r="C38" s="11">
        <v>44.1</v>
      </c>
      <c r="D38" s="10" t="s">
        <v>139</v>
      </c>
      <c r="E38" s="9" t="str">
        <f t="shared" si="0"/>
        <v>Significantly Different</v>
      </c>
      <c r="G38">
        <f t="shared" si="1"/>
        <v>44.1</v>
      </c>
      <c r="H38">
        <f t="shared" si="2"/>
        <v>6</v>
      </c>
      <c r="I38" t="str">
        <f t="shared" si="3"/>
        <v>+/-</v>
      </c>
      <c r="J38" t="str">
        <f t="shared" si="4"/>
        <v>1.4</v>
      </c>
      <c r="K38" s="1">
        <f t="shared" si="5"/>
        <v>0.85106382978723394</v>
      </c>
      <c r="L38" s="1">
        <f t="shared" si="6"/>
        <v>7.2999999999999972</v>
      </c>
      <c r="M38" s="1">
        <f t="shared" si="7"/>
        <v>0.8597042932359239</v>
      </c>
      <c r="N38" s="1">
        <f t="shared" si="8"/>
        <v>8.4912917818786546</v>
      </c>
      <c r="O38" t="s">
        <v>69</v>
      </c>
    </row>
    <row r="39" spans="1:15" x14ac:dyDescent="0.35">
      <c r="A39" s="13">
        <v>29</v>
      </c>
      <c r="B39" s="12" t="s">
        <v>65</v>
      </c>
      <c r="C39" s="11">
        <v>44</v>
      </c>
      <c r="D39" s="10" t="s">
        <v>36</v>
      </c>
      <c r="E39" s="9" t="str">
        <f t="shared" si="0"/>
        <v>Significantly Different</v>
      </c>
      <c r="G39">
        <f t="shared" si="1"/>
        <v>44</v>
      </c>
      <c r="H39">
        <f t="shared" si="2"/>
        <v>6</v>
      </c>
      <c r="I39" t="str">
        <f t="shared" si="3"/>
        <v>+/-</v>
      </c>
      <c r="J39" t="str">
        <f t="shared" si="4"/>
        <v>0.7</v>
      </c>
      <c r="K39" s="1">
        <f t="shared" si="5"/>
        <v>0.42553191489361697</v>
      </c>
      <c r="L39" s="1">
        <f t="shared" si="6"/>
        <v>7.3999999999999986</v>
      </c>
      <c r="M39" s="1">
        <f t="shared" si="7"/>
        <v>0.44255987168878524</v>
      </c>
      <c r="N39" s="1">
        <f t="shared" si="8"/>
        <v>16.720901449473914</v>
      </c>
      <c r="O39" t="s">
        <v>45</v>
      </c>
    </row>
    <row r="40" spans="1:15" x14ac:dyDescent="0.35">
      <c r="A40" s="13">
        <v>30</v>
      </c>
      <c r="B40" s="12" t="s">
        <v>60</v>
      </c>
      <c r="C40" s="11">
        <v>43.6</v>
      </c>
      <c r="D40" s="10" t="s">
        <v>170</v>
      </c>
      <c r="E40" s="9" t="str">
        <f t="shared" si="0"/>
        <v>Significantly Different</v>
      </c>
      <c r="G40">
        <f t="shared" si="1"/>
        <v>43.6</v>
      </c>
      <c r="H40">
        <f t="shared" si="2"/>
        <v>6</v>
      </c>
      <c r="I40" t="str">
        <f t="shared" si="3"/>
        <v>+/-</v>
      </c>
      <c r="J40" t="str">
        <f t="shared" si="4"/>
        <v>3.0</v>
      </c>
      <c r="K40" s="1">
        <f t="shared" si="5"/>
        <v>1.8237082066869301</v>
      </c>
      <c r="L40" s="1">
        <f t="shared" si="6"/>
        <v>7.7999999999999972</v>
      </c>
      <c r="M40" s="1">
        <f t="shared" si="7"/>
        <v>1.8277563985863718</v>
      </c>
      <c r="N40" s="1">
        <f t="shared" si="8"/>
        <v>4.2675271201527147</v>
      </c>
      <c r="O40" t="s">
        <v>67</v>
      </c>
    </row>
    <row r="41" spans="1:15" x14ac:dyDescent="0.35">
      <c r="A41" s="13">
        <v>31</v>
      </c>
      <c r="B41" s="12" t="s">
        <v>30</v>
      </c>
      <c r="C41" s="11">
        <v>42.8</v>
      </c>
      <c r="D41" s="10" t="s">
        <v>137</v>
      </c>
      <c r="E41" s="9" t="str">
        <f t="shared" si="0"/>
        <v>Significantly Different</v>
      </c>
      <c r="G41">
        <f t="shared" si="1"/>
        <v>42.8</v>
      </c>
      <c r="H41">
        <f t="shared" si="2"/>
        <v>6</v>
      </c>
      <c r="I41" t="str">
        <f t="shared" si="3"/>
        <v>+/-</v>
      </c>
      <c r="J41" t="str">
        <f t="shared" si="4"/>
        <v>1.6</v>
      </c>
      <c r="K41" s="1">
        <f t="shared" si="5"/>
        <v>0.97264437689969607</v>
      </c>
      <c r="L41" s="1">
        <f t="shared" si="6"/>
        <v>8.6000000000000014</v>
      </c>
      <c r="M41" s="1">
        <f t="shared" si="7"/>
        <v>0.98021370799982366</v>
      </c>
      <c r="N41" s="1">
        <f t="shared" si="8"/>
        <v>8.7735969511676615</v>
      </c>
      <c r="O41" t="s">
        <v>48</v>
      </c>
    </row>
    <row r="42" spans="1:15" x14ac:dyDescent="0.35">
      <c r="A42" s="13">
        <v>32</v>
      </c>
      <c r="B42" s="12" t="s">
        <v>32</v>
      </c>
      <c r="C42" s="11">
        <v>42.2</v>
      </c>
      <c r="D42" s="10" t="s">
        <v>169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42.2</v>
      </c>
      <c r="H42">
        <f t="shared" ref="H42:H62" si="11">LEN(TRIM(D42))</f>
        <v>6</v>
      </c>
      <c r="I42" t="str">
        <f t="shared" ref="I42:I73" si="12">IF(H42&gt;=3,MID(TRIM(D42),1,3),"NO")</f>
        <v>+/-</v>
      </c>
      <c r="J42" t="str">
        <f t="shared" ref="J42:J73" si="13">IF(TRIM(I42)="+/-",MID(TRIM(D42),4,H42-3),D42)</f>
        <v>5.9</v>
      </c>
      <c r="K42" s="1">
        <f t="shared" ref="K42:K73" si="14">IF(TRIM(J42)="*****",0,IF(ISERROR(VALUE(J42)),"NA",VALUE(J42/$I$4)))</f>
        <v>3.5866261398176293</v>
      </c>
      <c r="L42" s="1">
        <f t="shared" ref="L42:L62" si="15">IF(AND(ISNUMBER(G42),ISNUMBER($I$6)),$I$6-G42,"N/A")</f>
        <v>9.1999999999999957</v>
      </c>
      <c r="M42" s="1">
        <f t="shared" ref="M42:M62" si="16">IF(AND(ISNUMBER(K42),ISNUMBER($I$7)),SQRT(K42^2+($I$7)^2),"N/A")</f>
        <v>3.5886862354153051</v>
      </c>
      <c r="N42" s="1">
        <f t="shared" ref="N42:N73" si="17">IF(AND(ISNUMBER(L42),ISNUMBER(M42),M42&lt;&gt;0),L42/M42,"NA")</f>
        <v>2.5636122515278394</v>
      </c>
      <c r="O42" t="s">
        <v>37</v>
      </c>
    </row>
    <row r="43" spans="1:15" x14ac:dyDescent="0.35">
      <c r="A43" s="13">
        <v>33</v>
      </c>
      <c r="B43" s="12" t="s">
        <v>71</v>
      </c>
      <c r="C43" s="11">
        <v>42</v>
      </c>
      <c r="D43" s="10" t="s">
        <v>122</v>
      </c>
      <c r="E43" s="9" t="str">
        <f t="shared" si="9"/>
        <v>Significantly Different</v>
      </c>
      <c r="G43">
        <f t="shared" si="10"/>
        <v>42</v>
      </c>
      <c r="H43">
        <f t="shared" si="11"/>
        <v>6</v>
      </c>
      <c r="I43" t="str">
        <f t="shared" si="12"/>
        <v>+/-</v>
      </c>
      <c r="J43" t="str">
        <f t="shared" si="13"/>
        <v>1.0</v>
      </c>
      <c r="K43" s="1">
        <f t="shared" si="14"/>
        <v>0.60790273556231</v>
      </c>
      <c r="L43" s="1">
        <f t="shared" si="15"/>
        <v>9.3999999999999986</v>
      </c>
      <c r="M43" s="1">
        <f t="shared" si="16"/>
        <v>0.61994158219973061</v>
      </c>
      <c r="N43" s="1">
        <f t="shared" si="17"/>
        <v>15.162718988208697</v>
      </c>
      <c r="O43" t="s">
        <v>52</v>
      </c>
    </row>
    <row r="44" spans="1:15" x14ac:dyDescent="0.35">
      <c r="A44" s="13">
        <v>34</v>
      </c>
      <c r="B44" s="12" t="s">
        <v>40</v>
      </c>
      <c r="C44" s="11">
        <v>41.8</v>
      </c>
      <c r="D44" s="10" t="s">
        <v>84</v>
      </c>
      <c r="E44" s="9" t="str">
        <f t="shared" si="9"/>
        <v>Significantly Different</v>
      </c>
      <c r="G44">
        <f t="shared" si="10"/>
        <v>41.8</v>
      </c>
      <c r="H44">
        <f t="shared" si="11"/>
        <v>6</v>
      </c>
      <c r="I44" t="str">
        <f t="shared" si="12"/>
        <v>+/-</v>
      </c>
      <c r="J44" t="str">
        <f t="shared" si="13"/>
        <v>0.9</v>
      </c>
      <c r="K44" s="1">
        <f t="shared" si="14"/>
        <v>0.54711246200607899</v>
      </c>
      <c r="L44" s="1">
        <f t="shared" si="15"/>
        <v>9.6000000000000014</v>
      </c>
      <c r="M44" s="1">
        <f t="shared" si="16"/>
        <v>0.5604586296226679</v>
      </c>
      <c r="N44" s="1">
        <f t="shared" si="17"/>
        <v>17.128828949361093</v>
      </c>
      <c r="O44" t="s">
        <v>64</v>
      </c>
    </row>
    <row r="45" spans="1:15" x14ac:dyDescent="0.35">
      <c r="A45" s="13">
        <v>35</v>
      </c>
      <c r="B45" s="12" t="s">
        <v>80</v>
      </c>
      <c r="C45" s="11">
        <v>39.200000000000003</v>
      </c>
      <c r="D45" s="10" t="s">
        <v>157</v>
      </c>
      <c r="E45" s="9" t="str">
        <f t="shared" si="9"/>
        <v>Significantly Different</v>
      </c>
      <c r="G45">
        <f t="shared" si="10"/>
        <v>39.200000000000003</v>
      </c>
      <c r="H45">
        <f t="shared" si="11"/>
        <v>6</v>
      </c>
      <c r="I45" t="str">
        <f t="shared" si="12"/>
        <v>+/-</v>
      </c>
      <c r="J45" t="str">
        <f t="shared" si="13"/>
        <v>2.1</v>
      </c>
      <c r="K45" s="1">
        <f t="shared" si="14"/>
        <v>1.2765957446808511</v>
      </c>
      <c r="L45" s="1">
        <f t="shared" si="15"/>
        <v>12.199999999999996</v>
      </c>
      <c r="M45" s="1">
        <f t="shared" si="16"/>
        <v>1.2823722255154399</v>
      </c>
      <c r="N45" s="1">
        <f t="shared" si="17"/>
        <v>9.5136183997561989</v>
      </c>
      <c r="O45" t="s">
        <v>63</v>
      </c>
    </row>
    <row r="46" spans="1:15" x14ac:dyDescent="0.35">
      <c r="A46" s="13">
        <v>36</v>
      </c>
      <c r="B46" s="12" t="s">
        <v>31</v>
      </c>
      <c r="C46" s="11">
        <v>39.1</v>
      </c>
      <c r="D46" s="10" t="s">
        <v>135</v>
      </c>
      <c r="E46" s="9" t="str">
        <f t="shared" si="9"/>
        <v>Significantly Different</v>
      </c>
      <c r="G46">
        <f t="shared" si="10"/>
        <v>39.1</v>
      </c>
      <c r="H46">
        <f t="shared" si="11"/>
        <v>6</v>
      </c>
      <c r="I46" t="str">
        <f t="shared" si="12"/>
        <v>+/-</v>
      </c>
      <c r="J46" t="str">
        <f t="shared" si="13"/>
        <v>2.9</v>
      </c>
      <c r="K46" s="1">
        <f t="shared" si="14"/>
        <v>1.762917933130699</v>
      </c>
      <c r="L46" s="1">
        <f t="shared" si="15"/>
        <v>12.299999999999997</v>
      </c>
      <c r="M46" s="1">
        <f t="shared" si="16"/>
        <v>1.7671053925530251</v>
      </c>
      <c r="N46" s="1">
        <f t="shared" si="17"/>
        <v>6.9605356034987675</v>
      </c>
      <c r="O46" t="s">
        <v>61</v>
      </c>
    </row>
    <row r="47" spans="1:15" x14ac:dyDescent="0.35">
      <c r="A47" s="13">
        <v>37</v>
      </c>
      <c r="B47" s="12" t="s">
        <v>38</v>
      </c>
      <c r="C47" s="11">
        <v>37.4</v>
      </c>
      <c r="D47" s="10" t="s">
        <v>84</v>
      </c>
      <c r="E47" s="9" t="str">
        <f t="shared" si="9"/>
        <v>Significantly Different</v>
      </c>
      <c r="G47">
        <f t="shared" si="10"/>
        <v>37.4</v>
      </c>
      <c r="H47">
        <f t="shared" si="11"/>
        <v>6</v>
      </c>
      <c r="I47" t="str">
        <f t="shared" si="12"/>
        <v>+/-</v>
      </c>
      <c r="J47" t="str">
        <f t="shared" si="13"/>
        <v>0.9</v>
      </c>
      <c r="K47" s="1">
        <f t="shared" si="14"/>
        <v>0.54711246200607899</v>
      </c>
      <c r="L47" s="1">
        <f t="shared" si="15"/>
        <v>14</v>
      </c>
      <c r="M47" s="1">
        <f t="shared" si="16"/>
        <v>0.5604586296226679</v>
      </c>
      <c r="N47" s="1">
        <f t="shared" si="17"/>
        <v>24.97954221781826</v>
      </c>
      <c r="O47" t="s">
        <v>59</v>
      </c>
    </row>
    <row r="48" spans="1:15" x14ac:dyDescent="0.35">
      <c r="A48" s="13">
        <v>38</v>
      </c>
      <c r="B48" s="12" t="s">
        <v>55</v>
      </c>
      <c r="C48" s="11">
        <v>36.799999999999997</v>
      </c>
      <c r="D48" s="10" t="s">
        <v>154</v>
      </c>
      <c r="E48" s="9" t="str">
        <f t="shared" si="9"/>
        <v>Significantly Different</v>
      </c>
      <c r="G48">
        <f t="shared" si="10"/>
        <v>36.799999999999997</v>
      </c>
      <c r="H48">
        <f t="shared" si="11"/>
        <v>6</v>
      </c>
      <c r="I48" t="str">
        <f t="shared" si="12"/>
        <v>+/-</v>
      </c>
      <c r="J48" t="str">
        <f t="shared" si="13"/>
        <v>1.2</v>
      </c>
      <c r="K48" s="1">
        <f t="shared" si="14"/>
        <v>0.72948328267477203</v>
      </c>
      <c r="L48" s="1">
        <f t="shared" si="15"/>
        <v>14.600000000000001</v>
      </c>
      <c r="M48" s="1">
        <f t="shared" si="16"/>
        <v>0.73954559638884132</v>
      </c>
      <c r="N48" s="1">
        <f t="shared" si="17"/>
        <v>19.741852390563832</v>
      </c>
      <c r="O48" t="s">
        <v>57</v>
      </c>
    </row>
    <row r="49" spans="1:15" x14ac:dyDescent="0.35">
      <c r="A49" s="13">
        <v>39</v>
      </c>
      <c r="B49" s="12" t="s">
        <v>49</v>
      </c>
      <c r="C49" s="11">
        <v>35.1</v>
      </c>
      <c r="D49" s="10" t="s">
        <v>141</v>
      </c>
      <c r="E49" s="9" t="str">
        <f t="shared" si="9"/>
        <v>Significantly Different</v>
      </c>
      <c r="G49">
        <f t="shared" si="10"/>
        <v>35.1</v>
      </c>
      <c r="H49">
        <f t="shared" si="11"/>
        <v>6</v>
      </c>
      <c r="I49" t="str">
        <f t="shared" si="12"/>
        <v>+/-</v>
      </c>
      <c r="J49" t="str">
        <f t="shared" si="13"/>
        <v>4.3</v>
      </c>
      <c r="K49" s="1">
        <f t="shared" si="14"/>
        <v>2.6139817629179332</v>
      </c>
      <c r="L49" s="1">
        <f t="shared" si="15"/>
        <v>16.299999999999997</v>
      </c>
      <c r="M49" s="1">
        <f t="shared" si="16"/>
        <v>2.6168076899733599</v>
      </c>
      <c r="N49" s="1">
        <f t="shared" si="17"/>
        <v>6.228963657687026</v>
      </c>
      <c r="O49" t="s">
        <v>55</v>
      </c>
    </row>
    <row r="50" spans="1:15" x14ac:dyDescent="0.35">
      <c r="A50" s="13">
        <v>40</v>
      </c>
      <c r="B50" s="12" t="s">
        <v>72</v>
      </c>
      <c r="C50" s="11">
        <v>31.9</v>
      </c>
      <c r="D50" s="10" t="s">
        <v>151</v>
      </c>
      <c r="E50" s="9" t="str">
        <f t="shared" si="9"/>
        <v>Significantly Different</v>
      </c>
      <c r="G50">
        <f t="shared" si="10"/>
        <v>31.9</v>
      </c>
      <c r="H50">
        <f t="shared" si="11"/>
        <v>6</v>
      </c>
      <c r="I50" t="str">
        <f t="shared" si="12"/>
        <v>+/-</v>
      </c>
      <c r="J50" t="str">
        <f t="shared" si="13"/>
        <v>1.7</v>
      </c>
      <c r="K50" s="1">
        <f t="shared" si="14"/>
        <v>1.0334346504559271</v>
      </c>
      <c r="L50" s="1">
        <f t="shared" si="15"/>
        <v>19.5</v>
      </c>
      <c r="M50" s="1">
        <f t="shared" si="16"/>
        <v>1.0405618704330513</v>
      </c>
      <c r="N50" s="1">
        <f t="shared" si="17"/>
        <v>18.739875594215913</v>
      </c>
      <c r="O50" t="s">
        <v>53</v>
      </c>
    </row>
    <row r="51" spans="1:15" x14ac:dyDescent="0.35">
      <c r="A51" s="13">
        <v>41</v>
      </c>
      <c r="B51" s="12" t="s">
        <v>35</v>
      </c>
      <c r="C51" s="11">
        <v>28</v>
      </c>
      <c r="D51" s="10" t="s">
        <v>84</v>
      </c>
      <c r="E51" s="9" t="str">
        <f t="shared" si="9"/>
        <v>Significantly Different</v>
      </c>
      <c r="G51">
        <f t="shared" si="10"/>
        <v>28</v>
      </c>
      <c r="H51">
        <f t="shared" si="11"/>
        <v>6</v>
      </c>
      <c r="I51" t="str">
        <f t="shared" si="12"/>
        <v>+/-</v>
      </c>
      <c r="J51" t="str">
        <f t="shared" si="13"/>
        <v>0.9</v>
      </c>
      <c r="K51" s="1">
        <f t="shared" si="14"/>
        <v>0.54711246200607899</v>
      </c>
      <c r="L51" s="1">
        <f t="shared" si="15"/>
        <v>23.4</v>
      </c>
      <c r="M51" s="1">
        <f t="shared" si="16"/>
        <v>0.5604586296226679</v>
      </c>
      <c r="N51" s="1">
        <f t="shared" si="17"/>
        <v>41.751520564067661</v>
      </c>
      <c r="O51" t="s">
        <v>51</v>
      </c>
    </row>
    <row r="52" spans="1:15" x14ac:dyDescent="0.35">
      <c r="A52" s="13">
        <v>42</v>
      </c>
      <c r="B52" s="12" t="s">
        <v>74</v>
      </c>
      <c r="C52" s="11">
        <v>27.1</v>
      </c>
      <c r="D52" s="10" t="s">
        <v>121</v>
      </c>
      <c r="E52" s="9" t="str">
        <f t="shared" si="9"/>
        <v>Significantly Different</v>
      </c>
      <c r="G52">
        <f t="shared" si="10"/>
        <v>27.1</v>
      </c>
      <c r="H52">
        <f t="shared" si="11"/>
        <v>6</v>
      </c>
      <c r="I52" t="str">
        <f t="shared" si="12"/>
        <v>+/-</v>
      </c>
      <c r="J52" t="str">
        <f t="shared" si="13"/>
        <v>1.1</v>
      </c>
      <c r="K52" s="1">
        <f t="shared" si="14"/>
        <v>0.66869300911854113</v>
      </c>
      <c r="L52" s="1">
        <f t="shared" si="15"/>
        <v>24.299999999999997</v>
      </c>
      <c r="M52" s="1">
        <f t="shared" si="16"/>
        <v>0.67965592021270205</v>
      </c>
      <c r="N52" s="1">
        <f t="shared" si="17"/>
        <v>35.753385319435132</v>
      </c>
      <c r="O52" t="s">
        <v>49</v>
      </c>
    </row>
    <row r="53" spans="1:15" x14ac:dyDescent="0.35">
      <c r="A53" s="13">
        <v>43</v>
      </c>
      <c r="B53" s="12" t="s">
        <v>61</v>
      </c>
      <c r="C53" s="11">
        <v>25.4</v>
      </c>
      <c r="D53" s="10" t="s">
        <v>134</v>
      </c>
      <c r="E53" s="9" t="str">
        <f t="shared" si="9"/>
        <v>Significantly Different</v>
      </c>
      <c r="G53">
        <f t="shared" si="10"/>
        <v>25.4</v>
      </c>
      <c r="H53">
        <f t="shared" si="11"/>
        <v>6</v>
      </c>
      <c r="I53" t="str">
        <f t="shared" si="12"/>
        <v>+/-</v>
      </c>
      <c r="J53" t="str">
        <f t="shared" si="13"/>
        <v>1.3</v>
      </c>
      <c r="K53" s="1">
        <f t="shared" si="14"/>
        <v>0.79027355623100304</v>
      </c>
      <c r="L53" s="1">
        <f t="shared" si="15"/>
        <v>26</v>
      </c>
      <c r="M53" s="1">
        <f t="shared" si="16"/>
        <v>0.79957121203440151</v>
      </c>
      <c r="N53" s="1">
        <f t="shared" si="17"/>
        <v>32.517428852705308</v>
      </c>
      <c r="O53" t="s">
        <v>47</v>
      </c>
    </row>
    <row r="54" spans="1:15" x14ac:dyDescent="0.35">
      <c r="A54" s="13">
        <v>44</v>
      </c>
      <c r="B54" s="12" t="s">
        <v>63</v>
      </c>
      <c r="C54" s="11">
        <v>25.1</v>
      </c>
      <c r="D54" s="10" t="s">
        <v>168</v>
      </c>
      <c r="E54" s="9" t="str">
        <f t="shared" si="9"/>
        <v>Significantly Different</v>
      </c>
      <c r="G54">
        <f t="shared" si="10"/>
        <v>25.1</v>
      </c>
      <c r="H54">
        <f t="shared" si="11"/>
        <v>6</v>
      </c>
      <c r="I54" t="str">
        <f t="shared" si="12"/>
        <v>+/-</v>
      </c>
      <c r="J54" t="str">
        <f t="shared" si="13"/>
        <v>5.6</v>
      </c>
      <c r="K54" s="1">
        <f t="shared" si="14"/>
        <v>3.4042553191489358</v>
      </c>
      <c r="L54" s="1">
        <f t="shared" si="15"/>
        <v>26.299999999999997</v>
      </c>
      <c r="M54" s="1">
        <f t="shared" si="16"/>
        <v>3.4064257084794889</v>
      </c>
      <c r="N54" s="1">
        <f t="shared" si="17"/>
        <v>7.7207026516187875</v>
      </c>
      <c r="O54" t="s">
        <v>42</v>
      </c>
    </row>
    <row r="55" spans="1:15" x14ac:dyDescent="0.35">
      <c r="A55" s="13">
        <v>45</v>
      </c>
      <c r="B55" s="12" t="s">
        <v>67</v>
      </c>
      <c r="C55" s="11">
        <v>22.8</v>
      </c>
      <c r="D55" s="10" t="s">
        <v>162</v>
      </c>
      <c r="E55" s="9" t="str">
        <f t="shared" si="9"/>
        <v>Significantly Different</v>
      </c>
      <c r="G55">
        <f t="shared" si="10"/>
        <v>22.8</v>
      </c>
      <c r="H55">
        <f t="shared" si="11"/>
        <v>6</v>
      </c>
      <c r="I55" t="str">
        <f t="shared" si="12"/>
        <v>+/-</v>
      </c>
      <c r="J55" t="str">
        <f t="shared" si="13"/>
        <v>3.2</v>
      </c>
      <c r="K55" s="1">
        <f t="shared" si="14"/>
        <v>1.9452887537993921</v>
      </c>
      <c r="L55" s="1">
        <f t="shared" si="15"/>
        <v>28.599999999999998</v>
      </c>
      <c r="M55" s="1">
        <f t="shared" si="16"/>
        <v>1.9490844427819329</v>
      </c>
      <c r="N55" s="1">
        <f t="shared" si="17"/>
        <v>14.67355614371389</v>
      </c>
      <c r="O55" t="s">
        <v>43</v>
      </c>
    </row>
    <row r="56" spans="1:15" x14ac:dyDescent="0.35">
      <c r="A56" s="13">
        <v>46</v>
      </c>
      <c r="B56" s="12" t="s">
        <v>76</v>
      </c>
      <c r="C56" s="11">
        <v>22.6</v>
      </c>
      <c r="D56" s="10" t="s">
        <v>84</v>
      </c>
      <c r="E56" s="9" t="str">
        <f t="shared" si="9"/>
        <v>Significantly Different</v>
      </c>
      <c r="G56">
        <f t="shared" si="10"/>
        <v>22.6</v>
      </c>
      <c r="H56">
        <f t="shared" si="11"/>
        <v>6</v>
      </c>
      <c r="I56" t="str">
        <f t="shared" si="12"/>
        <v>+/-</v>
      </c>
      <c r="J56" t="str">
        <f t="shared" si="13"/>
        <v>0.9</v>
      </c>
      <c r="K56" s="1">
        <f t="shared" si="14"/>
        <v>0.54711246200607899</v>
      </c>
      <c r="L56" s="1">
        <f t="shared" si="15"/>
        <v>28.799999999999997</v>
      </c>
      <c r="M56" s="1">
        <f t="shared" si="16"/>
        <v>0.5604586296226679</v>
      </c>
      <c r="N56" s="1">
        <f t="shared" si="17"/>
        <v>51.386486848083273</v>
      </c>
      <c r="O56" t="s">
        <v>41</v>
      </c>
    </row>
    <row r="57" spans="1:15" x14ac:dyDescent="0.35">
      <c r="A57" s="13">
        <v>47</v>
      </c>
      <c r="B57" s="12" t="s">
        <v>70</v>
      </c>
      <c r="C57" s="11">
        <v>20</v>
      </c>
      <c r="D57" s="10" t="s">
        <v>146</v>
      </c>
      <c r="E57" s="9" t="str">
        <f t="shared" si="9"/>
        <v>Significantly Different</v>
      </c>
      <c r="G57">
        <f t="shared" si="10"/>
        <v>20</v>
      </c>
      <c r="H57">
        <f t="shared" si="11"/>
        <v>6</v>
      </c>
      <c r="I57" t="str">
        <f t="shared" si="12"/>
        <v>+/-</v>
      </c>
      <c r="J57" t="str">
        <f t="shared" si="13"/>
        <v>5.0</v>
      </c>
      <c r="K57" s="1">
        <f t="shared" si="14"/>
        <v>3.0395136778115499</v>
      </c>
      <c r="L57" s="1">
        <f t="shared" si="15"/>
        <v>31.4</v>
      </c>
      <c r="M57" s="1">
        <f t="shared" si="16"/>
        <v>3.0419443168867604</v>
      </c>
      <c r="N57" s="1">
        <f t="shared" si="17"/>
        <v>10.322345424171319</v>
      </c>
      <c r="O57" t="s">
        <v>38</v>
      </c>
    </row>
    <row r="58" spans="1:15" x14ac:dyDescent="0.35">
      <c r="A58" s="13">
        <v>48</v>
      </c>
      <c r="B58" s="12" t="s">
        <v>77</v>
      </c>
      <c r="C58" s="11">
        <v>16.899999999999999</v>
      </c>
      <c r="D58" s="10" t="s">
        <v>155</v>
      </c>
      <c r="E58" s="9" t="str">
        <f t="shared" si="9"/>
        <v>Significantly Different</v>
      </c>
      <c r="G58">
        <f t="shared" si="10"/>
        <v>16.899999999999999</v>
      </c>
      <c r="H58">
        <f t="shared" si="11"/>
        <v>6</v>
      </c>
      <c r="I58" t="str">
        <f t="shared" si="12"/>
        <v>+/-</v>
      </c>
      <c r="J58" t="str">
        <f t="shared" si="13"/>
        <v>3.1</v>
      </c>
      <c r="K58" s="1">
        <f t="shared" si="14"/>
        <v>1.884498480243161</v>
      </c>
      <c r="L58" s="1">
        <f t="shared" si="15"/>
        <v>34.5</v>
      </c>
      <c r="M58" s="1">
        <f t="shared" si="16"/>
        <v>1.8884163607305855</v>
      </c>
      <c r="N58" s="1">
        <f t="shared" si="17"/>
        <v>18.269276160397556</v>
      </c>
      <c r="O58" t="s">
        <v>35</v>
      </c>
    </row>
    <row r="59" spans="1:15" x14ac:dyDescent="0.35">
      <c r="A59" s="13">
        <v>49</v>
      </c>
      <c r="B59" s="12" t="s">
        <v>62</v>
      </c>
      <c r="C59" s="11">
        <v>16.100000000000001</v>
      </c>
      <c r="D59" s="10" t="s">
        <v>143</v>
      </c>
      <c r="E59" s="9" t="str">
        <f t="shared" si="9"/>
        <v>Significantly Different</v>
      </c>
      <c r="G59">
        <f t="shared" si="10"/>
        <v>16.100000000000001</v>
      </c>
      <c r="H59">
        <f t="shared" si="11"/>
        <v>6</v>
      </c>
      <c r="I59" t="str">
        <f t="shared" si="12"/>
        <v>+/-</v>
      </c>
      <c r="J59" t="str">
        <f t="shared" si="13"/>
        <v>3.4</v>
      </c>
      <c r="K59" s="1">
        <f t="shared" si="14"/>
        <v>2.0668693009118542</v>
      </c>
      <c r="L59" s="1">
        <f t="shared" si="15"/>
        <v>35.299999999999997</v>
      </c>
      <c r="M59" s="1">
        <f t="shared" si="16"/>
        <v>2.0704421113588332</v>
      </c>
      <c r="N59" s="1">
        <f t="shared" si="17"/>
        <v>17.049498658444776</v>
      </c>
      <c r="O59" t="s">
        <v>32</v>
      </c>
    </row>
    <row r="60" spans="1:15" x14ac:dyDescent="0.35">
      <c r="A60" s="13">
        <v>50</v>
      </c>
      <c r="B60" s="12" t="s">
        <v>41</v>
      </c>
      <c r="C60" s="11">
        <v>12.3</v>
      </c>
      <c r="D60" s="10" t="s">
        <v>143</v>
      </c>
      <c r="E60" s="9" t="str">
        <f t="shared" si="9"/>
        <v>Significantly Different</v>
      </c>
      <c r="G60">
        <f t="shared" si="10"/>
        <v>12.3</v>
      </c>
      <c r="H60">
        <f t="shared" si="11"/>
        <v>6</v>
      </c>
      <c r="I60" t="str">
        <f t="shared" si="12"/>
        <v>+/-</v>
      </c>
      <c r="J60" t="str">
        <f t="shared" si="13"/>
        <v>3.4</v>
      </c>
      <c r="K60" s="1">
        <f t="shared" si="14"/>
        <v>2.0668693009118542</v>
      </c>
      <c r="L60" s="1">
        <f t="shared" si="15"/>
        <v>39.099999999999994</v>
      </c>
      <c r="M60" s="1">
        <f t="shared" si="16"/>
        <v>2.0704421113588332</v>
      </c>
      <c r="N60" s="1">
        <f t="shared" si="17"/>
        <v>18.884855454537981</v>
      </c>
      <c r="O60" t="s">
        <v>30</v>
      </c>
    </row>
    <row r="61" spans="1:15" x14ac:dyDescent="0.35">
      <c r="A61" s="13">
        <v>51</v>
      </c>
      <c r="B61" s="12" t="s">
        <v>29</v>
      </c>
      <c r="C61" s="11">
        <v>6</v>
      </c>
      <c r="D61" s="10" t="s">
        <v>121</v>
      </c>
      <c r="E61" s="9" t="str">
        <f t="shared" si="9"/>
        <v>Significantly Different</v>
      </c>
      <c r="G61">
        <f t="shared" si="10"/>
        <v>6</v>
      </c>
      <c r="H61">
        <f t="shared" si="11"/>
        <v>6</v>
      </c>
      <c r="I61" t="str">
        <f t="shared" si="12"/>
        <v>+/-</v>
      </c>
      <c r="J61" t="str">
        <f t="shared" si="13"/>
        <v>1.1</v>
      </c>
      <c r="K61" s="1">
        <f t="shared" si="14"/>
        <v>0.66869300911854113</v>
      </c>
      <c r="L61" s="1">
        <f t="shared" si="15"/>
        <v>45.4</v>
      </c>
      <c r="M61" s="1">
        <f t="shared" si="16"/>
        <v>0.67965592021270205</v>
      </c>
      <c r="N61" s="1">
        <f t="shared" si="17"/>
        <v>66.798505905446717</v>
      </c>
      <c r="O61" t="s">
        <v>27</v>
      </c>
    </row>
    <row r="62" spans="1:15" ht="15" thickBot="1" x14ac:dyDescent="0.4">
      <c r="A62" s="8"/>
      <c r="B62" s="7" t="s">
        <v>25</v>
      </c>
      <c r="C62" s="6">
        <v>92.3</v>
      </c>
      <c r="D62" s="5" t="s">
        <v>136</v>
      </c>
      <c r="E62" s="4" t="str">
        <f t="shared" si="9"/>
        <v>Significantly Different</v>
      </c>
      <c r="G62">
        <f t="shared" si="10"/>
        <v>92.3</v>
      </c>
      <c r="H62">
        <f t="shared" si="11"/>
        <v>6</v>
      </c>
      <c r="I62" t="str">
        <f t="shared" si="12"/>
        <v>+/-</v>
      </c>
      <c r="J62" t="str">
        <f t="shared" si="13"/>
        <v>1.9</v>
      </c>
      <c r="K62" s="1">
        <f t="shared" si="14"/>
        <v>1.1550151975683889</v>
      </c>
      <c r="L62" s="1">
        <f t="shared" si="15"/>
        <v>-40.9</v>
      </c>
      <c r="M62" s="1">
        <f t="shared" si="16"/>
        <v>1.1613965455649118</v>
      </c>
      <c r="N62" s="1">
        <f t="shared" si="17"/>
        <v>-35.216223223830873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167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84" priority="1" operator="equal">
      <formula>"OTHER ERROR"</formula>
    </cfRule>
    <cfRule type="cellIs" dxfId="383" priority="2" operator="equal">
      <formula>"Statistical Test not applicable"</formula>
    </cfRule>
    <cfRule type="cellIs" dxfId="382" priority="3" operator="equal">
      <formula>"Geography Selected"</formula>
    </cfRule>
  </conditionalFormatting>
  <conditionalFormatting sqref="E10:J62">
    <cfRule type="cellIs" dxfId="381" priority="4" operator="equal">
      <formula>"Not Significantly Different"</formula>
    </cfRule>
  </conditionalFormatting>
  <conditionalFormatting sqref="F10:J62">
    <cfRule type="cellIs" dxfId="3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EB4F5CF-F20B-44F5-B8E4-09E7A13219D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4317DF4-F585-4677-B266-68544D4B3F66}"/>
    <hyperlink ref="A68" r:id="rId2" xr:uid="{49E9909E-58FC-47D6-BCC0-17A8F5797BE6}"/>
    <hyperlink ref="A66" r:id="rId3" xr:uid="{4CBBE887-D27B-40BC-BFC0-480CA3431D90}"/>
    <hyperlink ref="A67" r:id="rId4" xr:uid="{AA95B1D2-A3B1-4006-A8A3-3E5D5BEF5BAC}"/>
  </hyperlinks>
  <pageMargins left="0.7" right="0.7" top="0.75" bottom="0.75" header="0.3" footer="0.3"/>
  <pageSetup orientation="portrait"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E83FF-85F1-40CF-B892-3D0062C0D85B}">
  <sheetPr codeName="Sheet16"/>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183</v>
      </c>
    </row>
    <row r="2" spans="1:16" x14ac:dyDescent="0.35">
      <c r="A2" s="27" t="s">
        <v>109</v>
      </c>
      <c r="B2" t="s">
        <v>182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22.2</v>
      </c>
      <c r="C6" t="s">
        <v>103</v>
      </c>
      <c r="H6" s="15" t="s">
        <v>102</v>
      </c>
      <c r="I6">
        <f>VLOOKUP($B$4,$B$9:$K$62,6,FALSE)</f>
        <v>22.2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22.2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22.2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37</v>
      </c>
      <c r="C11" s="11">
        <v>64.7</v>
      </c>
      <c r="D11" s="14" t="s">
        <v>172</v>
      </c>
      <c r="E11" s="9" t="str">
        <f t="shared" si="0"/>
        <v>Significantly Different</v>
      </c>
      <c r="G11">
        <f t="shared" si="1"/>
        <v>64.7</v>
      </c>
      <c r="H11">
        <f t="shared" si="2"/>
        <v>6</v>
      </c>
      <c r="I11" t="str">
        <f t="shared" si="3"/>
        <v>+/-</v>
      </c>
      <c r="J11" t="str">
        <f t="shared" si="4"/>
        <v>2.5</v>
      </c>
      <c r="K11" s="1">
        <f t="shared" si="5"/>
        <v>1.519756838905775</v>
      </c>
      <c r="L11" s="1">
        <f t="shared" si="6"/>
        <v>-42.5</v>
      </c>
      <c r="M11" s="1">
        <f t="shared" si="7"/>
        <v>1.5209721584433802</v>
      </c>
      <c r="N11" s="1">
        <f t="shared" si="8"/>
        <v>-27.942654810654844</v>
      </c>
      <c r="O11" t="s">
        <v>68</v>
      </c>
    </row>
    <row r="12" spans="1:16" x14ac:dyDescent="0.35">
      <c r="A12" s="13">
        <v>2</v>
      </c>
      <c r="B12" s="12" t="s">
        <v>58</v>
      </c>
      <c r="C12" s="11">
        <v>49.4</v>
      </c>
      <c r="D12" s="10" t="s">
        <v>121</v>
      </c>
      <c r="E12" s="9" t="str">
        <f t="shared" si="0"/>
        <v>Significantly Different</v>
      </c>
      <c r="G12">
        <f t="shared" si="1"/>
        <v>49.4</v>
      </c>
      <c r="H12">
        <f t="shared" si="2"/>
        <v>6</v>
      </c>
      <c r="I12" t="str">
        <f t="shared" si="3"/>
        <v>+/-</v>
      </c>
      <c r="J12" t="str">
        <f t="shared" si="4"/>
        <v>1.1</v>
      </c>
      <c r="K12" s="1">
        <f t="shared" si="5"/>
        <v>0.66869300911854113</v>
      </c>
      <c r="L12" s="1">
        <f t="shared" si="6"/>
        <v>-27.2</v>
      </c>
      <c r="M12" s="1">
        <f t="shared" si="7"/>
        <v>0.67145051776214359</v>
      </c>
      <c r="N12" s="1">
        <f t="shared" si="8"/>
        <v>-40.509314209264488</v>
      </c>
      <c r="O12" t="s">
        <v>62</v>
      </c>
    </row>
    <row r="13" spans="1:16" x14ac:dyDescent="0.35">
      <c r="A13" s="13">
        <v>3</v>
      </c>
      <c r="B13" s="12" t="s">
        <v>82</v>
      </c>
      <c r="C13" s="11">
        <v>44.7</v>
      </c>
      <c r="D13" s="10" t="s">
        <v>143</v>
      </c>
      <c r="E13" s="9" t="str">
        <f t="shared" si="0"/>
        <v>Significantly Different</v>
      </c>
      <c r="G13">
        <f t="shared" si="1"/>
        <v>44.7</v>
      </c>
      <c r="H13">
        <f t="shared" si="2"/>
        <v>6</v>
      </c>
      <c r="I13" t="str">
        <f t="shared" si="3"/>
        <v>+/-</v>
      </c>
      <c r="J13" t="str">
        <f t="shared" si="4"/>
        <v>3.4</v>
      </c>
      <c r="K13" s="1">
        <f t="shared" si="5"/>
        <v>2.0668693009118542</v>
      </c>
      <c r="L13" s="1">
        <f t="shared" si="6"/>
        <v>-22.500000000000004</v>
      </c>
      <c r="M13" s="1">
        <f t="shared" si="7"/>
        <v>2.0677630822729425</v>
      </c>
      <c r="N13" s="1">
        <f t="shared" si="8"/>
        <v>-10.881323974150549</v>
      </c>
      <c r="O13" t="s">
        <v>58</v>
      </c>
    </row>
    <row r="14" spans="1:16" x14ac:dyDescent="0.35">
      <c r="A14" s="13">
        <v>4</v>
      </c>
      <c r="B14" s="12" t="s">
        <v>42</v>
      </c>
      <c r="C14" s="11">
        <v>42.1</v>
      </c>
      <c r="D14" s="10" t="s">
        <v>26</v>
      </c>
      <c r="E14" s="9" t="str">
        <f t="shared" si="0"/>
        <v>Significantly Different</v>
      </c>
      <c r="G14">
        <f t="shared" si="1"/>
        <v>42.1</v>
      </c>
      <c r="H14">
        <f t="shared" si="2"/>
        <v>6</v>
      </c>
      <c r="I14" t="str">
        <f t="shared" si="3"/>
        <v>+/-</v>
      </c>
      <c r="J14" t="str">
        <f t="shared" si="4"/>
        <v>0.6</v>
      </c>
      <c r="K14" s="1">
        <f t="shared" si="5"/>
        <v>0.36474164133738601</v>
      </c>
      <c r="L14" s="1">
        <f t="shared" si="6"/>
        <v>-19.900000000000002</v>
      </c>
      <c r="M14" s="1">
        <f t="shared" si="7"/>
        <v>0.36977279819442066</v>
      </c>
      <c r="N14" s="1">
        <f t="shared" si="8"/>
        <v>-53.816830489345243</v>
      </c>
      <c r="O14" t="s">
        <v>73</v>
      </c>
    </row>
    <row r="15" spans="1:16" x14ac:dyDescent="0.35">
      <c r="A15" s="13">
        <v>5</v>
      </c>
      <c r="B15" s="12" t="s">
        <v>59</v>
      </c>
      <c r="C15" s="11">
        <v>39</v>
      </c>
      <c r="D15" s="10" t="s">
        <v>157</v>
      </c>
      <c r="E15" s="9" t="str">
        <f t="shared" si="0"/>
        <v>Significantly Different</v>
      </c>
      <c r="G15">
        <f t="shared" si="1"/>
        <v>39</v>
      </c>
      <c r="H15">
        <f t="shared" si="2"/>
        <v>6</v>
      </c>
      <c r="I15" t="str">
        <f t="shared" si="3"/>
        <v>+/-</v>
      </c>
      <c r="J15" t="str">
        <f t="shared" si="4"/>
        <v>2.1</v>
      </c>
      <c r="K15" s="1">
        <f t="shared" si="5"/>
        <v>1.2765957446808511</v>
      </c>
      <c r="L15" s="1">
        <f t="shared" si="6"/>
        <v>-16.8</v>
      </c>
      <c r="M15" s="1">
        <f t="shared" si="7"/>
        <v>1.2780423125610114</v>
      </c>
      <c r="N15" s="1">
        <f t="shared" si="8"/>
        <v>-13.145104692453598</v>
      </c>
      <c r="O15" t="s">
        <v>34</v>
      </c>
    </row>
    <row r="16" spans="1:16" x14ac:dyDescent="0.35">
      <c r="A16" s="13">
        <v>6</v>
      </c>
      <c r="B16" s="12" t="s">
        <v>73</v>
      </c>
      <c r="C16" s="11">
        <v>38.799999999999997</v>
      </c>
      <c r="D16" s="10" t="s">
        <v>155</v>
      </c>
      <c r="E16" s="9" t="str">
        <f t="shared" si="0"/>
        <v>Significantly Different</v>
      </c>
      <c r="G16">
        <f t="shared" si="1"/>
        <v>38.799999999999997</v>
      </c>
      <c r="H16">
        <f t="shared" si="2"/>
        <v>6</v>
      </c>
      <c r="I16" t="str">
        <f t="shared" si="3"/>
        <v>+/-</v>
      </c>
      <c r="J16" t="str">
        <f t="shared" si="4"/>
        <v>3.1</v>
      </c>
      <c r="K16" s="1">
        <f t="shared" si="5"/>
        <v>1.884498480243161</v>
      </c>
      <c r="L16" s="1">
        <f t="shared" si="6"/>
        <v>-16.599999999999998</v>
      </c>
      <c r="M16" s="1">
        <f t="shared" si="7"/>
        <v>1.8854787135891578</v>
      </c>
      <c r="N16" s="1">
        <f t="shared" si="8"/>
        <v>-8.8041301555723148</v>
      </c>
      <c r="O16" t="s">
        <v>75</v>
      </c>
    </row>
    <row r="17" spans="1:15" x14ac:dyDescent="0.35">
      <c r="A17" s="13">
        <v>7</v>
      </c>
      <c r="B17" s="12" t="s">
        <v>78</v>
      </c>
      <c r="C17" s="11">
        <v>38.6</v>
      </c>
      <c r="D17" s="10" t="s">
        <v>157</v>
      </c>
      <c r="E17" s="9" t="str">
        <f t="shared" si="0"/>
        <v>Significantly Different</v>
      </c>
      <c r="G17">
        <f t="shared" si="1"/>
        <v>38.6</v>
      </c>
      <c r="H17">
        <f t="shared" si="2"/>
        <v>6</v>
      </c>
      <c r="I17" t="str">
        <f t="shared" si="3"/>
        <v>+/-</v>
      </c>
      <c r="J17" t="str">
        <f t="shared" si="4"/>
        <v>2.1</v>
      </c>
      <c r="K17" s="1">
        <f t="shared" si="5"/>
        <v>1.2765957446808511</v>
      </c>
      <c r="L17" s="1">
        <f t="shared" si="6"/>
        <v>-16.400000000000002</v>
      </c>
      <c r="M17" s="1">
        <f t="shared" si="7"/>
        <v>1.2780423125610114</v>
      </c>
      <c r="N17" s="1">
        <f t="shared" si="8"/>
        <v>-12.832126009299943</v>
      </c>
      <c r="O17" t="s">
        <v>66</v>
      </c>
    </row>
    <row r="18" spans="1:15" x14ac:dyDescent="0.35">
      <c r="A18" s="13">
        <v>8</v>
      </c>
      <c r="B18" s="12" t="s">
        <v>34</v>
      </c>
      <c r="C18" s="11">
        <v>36.299999999999997</v>
      </c>
      <c r="D18" s="10" t="s">
        <v>28</v>
      </c>
      <c r="E18" s="9" t="str">
        <f t="shared" si="0"/>
        <v>Significantly Different</v>
      </c>
      <c r="G18">
        <f t="shared" si="1"/>
        <v>36.299999999999997</v>
      </c>
      <c r="H18">
        <f t="shared" si="2"/>
        <v>6</v>
      </c>
      <c r="I18" t="str">
        <f t="shared" si="3"/>
        <v>+/-</v>
      </c>
      <c r="J18" t="str">
        <f t="shared" si="4"/>
        <v>0.3</v>
      </c>
      <c r="K18" s="1">
        <f t="shared" si="5"/>
        <v>0.18237082066869301</v>
      </c>
      <c r="L18" s="1">
        <f t="shared" si="6"/>
        <v>-14.099999999999998</v>
      </c>
      <c r="M18" s="1">
        <f t="shared" si="7"/>
        <v>0.19223572402239389</v>
      </c>
      <c r="N18" s="1">
        <f t="shared" si="8"/>
        <v>-73.347449188775457</v>
      </c>
      <c r="O18" t="s">
        <v>60</v>
      </c>
    </row>
    <row r="19" spans="1:15" x14ac:dyDescent="0.35">
      <c r="A19" s="13">
        <v>9</v>
      </c>
      <c r="B19" s="12" t="s">
        <v>45</v>
      </c>
      <c r="C19" s="11">
        <v>34.299999999999997</v>
      </c>
      <c r="D19" s="10" t="s">
        <v>139</v>
      </c>
      <c r="E19" s="9" t="str">
        <f t="shared" si="0"/>
        <v>Significantly Different</v>
      </c>
      <c r="G19">
        <f t="shared" si="1"/>
        <v>34.299999999999997</v>
      </c>
      <c r="H19">
        <f t="shared" si="2"/>
        <v>6</v>
      </c>
      <c r="I19" t="str">
        <f t="shared" si="3"/>
        <v>+/-</v>
      </c>
      <c r="J19" t="str">
        <f t="shared" si="4"/>
        <v>1.4</v>
      </c>
      <c r="K19" s="1">
        <f t="shared" si="5"/>
        <v>0.85106382978723394</v>
      </c>
      <c r="L19" s="1">
        <f t="shared" si="6"/>
        <v>-12.099999999999998</v>
      </c>
      <c r="M19" s="1">
        <f t="shared" si="7"/>
        <v>0.85323214879137987</v>
      </c>
      <c r="N19" s="1">
        <f t="shared" si="8"/>
        <v>-14.181369064843473</v>
      </c>
      <c r="O19" t="s">
        <v>31</v>
      </c>
    </row>
    <row r="20" spans="1:15" x14ac:dyDescent="0.35">
      <c r="A20" s="13">
        <v>10</v>
      </c>
      <c r="B20" s="12" t="s">
        <v>75</v>
      </c>
      <c r="C20" s="11">
        <v>33.6</v>
      </c>
      <c r="D20" s="14" t="s">
        <v>151</v>
      </c>
      <c r="E20" s="9" t="str">
        <f t="shared" si="0"/>
        <v>Significantly Different</v>
      </c>
      <c r="G20">
        <f t="shared" si="1"/>
        <v>33.6</v>
      </c>
      <c r="H20">
        <f t="shared" si="2"/>
        <v>6</v>
      </c>
      <c r="I20" t="str">
        <f t="shared" si="3"/>
        <v>+/-</v>
      </c>
      <c r="J20" t="str">
        <f t="shared" si="4"/>
        <v>1.7</v>
      </c>
      <c r="K20" s="1">
        <f t="shared" si="5"/>
        <v>1.0334346504559271</v>
      </c>
      <c r="L20" s="1">
        <f t="shared" si="6"/>
        <v>-11.400000000000002</v>
      </c>
      <c r="M20" s="1">
        <f t="shared" si="7"/>
        <v>1.0352210556794166</v>
      </c>
      <c r="N20" s="1">
        <f t="shared" si="8"/>
        <v>-11.012140776559235</v>
      </c>
      <c r="O20" t="s">
        <v>50</v>
      </c>
    </row>
    <row r="21" spans="1:15" x14ac:dyDescent="0.35">
      <c r="A21" s="13">
        <v>11</v>
      </c>
      <c r="B21" s="12" t="s">
        <v>57</v>
      </c>
      <c r="C21" s="11">
        <v>33.299999999999997</v>
      </c>
      <c r="D21" s="10" t="s">
        <v>164</v>
      </c>
      <c r="E21" s="9" t="str">
        <f t="shared" si="0"/>
        <v>Significantly Different</v>
      </c>
      <c r="G21">
        <f t="shared" si="1"/>
        <v>33.299999999999997</v>
      </c>
      <c r="H21">
        <f t="shared" si="2"/>
        <v>6</v>
      </c>
      <c r="I21" t="str">
        <f t="shared" si="3"/>
        <v>+/-</v>
      </c>
      <c r="J21" t="str">
        <f t="shared" si="4"/>
        <v>1.8</v>
      </c>
      <c r="K21" s="1">
        <f t="shared" si="5"/>
        <v>1.094224924012158</v>
      </c>
      <c r="L21" s="1">
        <f t="shared" si="6"/>
        <v>-11.099999999999998</v>
      </c>
      <c r="M21" s="1">
        <f t="shared" si="7"/>
        <v>1.0959122417823675</v>
      </c>
      <c r="N21" s="1">
        <f t="shared" si="8"/>
        <v>-10.12854823297457</v>
      </c>
      <c r="O21" t="s">
        <v>46</v>
      </c>
    </row>
    <row r="22" spans="1:15" x14ac:dyDescent="0.35">
      <c r="A22" s="13">
        <v>11</v>
      </c>
      <c r="B22" s="12" t="s">
        <v>27</v>
      </c>
      <c r="C22" s="11">
        <v>33.299999999999997</v>
      </c>
      <c r="D22" s="10" t="s">
        <v>181</v>
      </c>
      <c r="E22" s="9" t="str">
        <f t="shared" si="0"/>
        <v>Significantly Different</v>
      </c>
      <c r="G22">
        <f t="shared" si="1"/>
        <v>33.299999999999997</v>
      </c>
      <c r="H22">
        <f t="shared" si="2"/>
        <v>6</v>
      </c>
      <c r="I22" t="str">
        <f t="shared" si="3"/>
        <v>+/-</v>
      </c>
      <c r="J22" t="str">
        <f t="shared" si="4"/>
        <v>6.1</v>
      </c>
      <c r="K22" s="1">
        <f t="shared" si="5"/>
        <v>3.7082066869300911</v>
      </c>
      <c r="L22" s="1">
        <f t="shared" si="6"/>
        <v>-11.099999999999998</v>
      </c>
      <c r="M22" s="1">
        <f t="shared" si="7"/>
        <v>3.7087049343877552</v>
      </c>
      <c r="N22" s="1">
        <f t="shared" si="8"/>
        <v>-2.992958511495178</v>
      </c>
      <c r="O22" t="s">
        <v>29</v>
      </c>
    </row>
    <row r="23" spans="1:15" x14ac:dyDescent="0.35">
      <c r="A23" s="13">
        <v>13</v>
      </c>
      <c r="B23" s="12" t="s">
        <v>65</v>
      </c>
      <c r="C23" s="11">
        <v>32.4</v>
      </c>
      <c r="D23" s="10" t="s">
        <v>116</v>
      </c>
      <c r="E23" s="9" t="str">
        <f t="shared" si="0"/>
        <v>Significantly Different</v>
      </c>
      <c r="G23">
        <f t="shared" si="1"/>
        <v>32.4</v>
      </c>
      <c r="H23">
        <f t="shared" si="2"/>
        <v>6</v>
      </c>
      <c r="I23" t="str">
        <f t="shared" si="3"/>
        <v>+/-</v>
      </c>
      <c r="J23" t="str">
        <f t="shared" si="4"/>
        <v>0.8</v>
      </c>
      <c r="K23" s="1">
        <f t="shared" si="5"/>
        <v>0.48632218844984804</v>
      </c>
      <c r="L23" s="1">
        <f t="shared" si="6"/>
        <v>-10.199999999999999</v>
      </c>
      <c r="M23" s="1">
        <f t="shared" si="7"/>
        <v>0.49010685399991183</v>
      </c>
      <c r="N23" s="1">
        <f t="shared" si="8"/>
        <v>-20.811788116723285</v>
      </c>
      <c r="O23" t="s">
        <v>82</v>
      </c>
    </row>
    <row r="24" spans="1:15" x14ac:dyDescent="0.35">
      <c r="A24" s="13">
        <v>14</v>
      </c>
      <c r="B24" s="12" t="s">
        <v>43</v>
      </c>
      <c r="C24" s="11">
        <v>31.8</v>
      </c>
      <c r="D24" s="10" t="s">
        <v>152</v>
      </c>
      <c r="E24" s="9" t="str">
        <f t="shared" si="0"/>
        <v>Significantly Different</v>
      </c>
      <c r="G24">
        <f t="shared" si="1"/>
        <v>31.8</v>
      </c>
      <c r="H24">
        <f t="shared" si="2"/>
        <v>6</v>
      </c>
      <c r="I24" t="str">
        <f t="shared" si="3"/>
        <v>+/-</v>
      </c>
      <c r="J24" t="str">
        <f t="shared" si="4"/>
        <v>2.0</v>
      </c>
      <c r="K24" s="1">
        <f t="shared" si="5"/>
        <v>1.21580547112462</v>
      </c>
      <c r="L24" s="1">
        <f t="shared" si="6"/>
        <v>-9.6000000000000014</v>
      </c>
      <c r="M24" s="1">
        <f t="shared" si="7"/>
        <v>1.2173242793009595</v>
      </c>
      <c r="N24" s="1">
        <f t="shared" si="8"/>
        <v>-7.8861484677794635</v>
      </c>
      <c r="O24" t="s">
        <v>65</v>
      </c>
    </row>
    <row r="25" spans="1:15" x14ac:dyDescent="0.35">
      <c r="A25" s="13">
        <v>15</v>
      </c>
      <c r="B25" s="12" t="s">
        <v>69</v>
      </c>
      <c r="C25" s="11">
        <v>29.4</v>
      </c>
      <c r="D25" s="10" t="s">
        <v>180</v>
      </c>
      <c r="E25" s="9" t="str">
        <f t="shared" si="0"/>
        <v>Significantly Different</v>
      </c>
      <c r="G25">
        <f t="shared" si="1"/>
        <v>29.4</v>
      </c>
      <c r="H25">
        <f t="shared" si="2"/>
        <v>6</v>
      </c>
      <c r="I25" t="str">
        <f t="shared" si="3"/>
        <v>+/-</v>
      </c>
      <c r="J25" t="str">
        <f t="shared" si="4"/>
        <v>2.7</v>
      </c>
      <c r="K25" s="1">
        <f t="shared" si="5"/>
        <v>1.6413373860182372</v>
      </c>
      <c r="L25" s="1">
        <f t="shared" si="6"/>
        <v>-7.1999999999999993</v>
      </c>
      <c r="M25" s="1">
        <f t="shared" si="7"/>
        <v>1.6424627460311607</v>
      </c>
      <c r="N25" s="1">
        <f t="shared" si="8"/>
        <v>-4.3836610707902173</v>
      </c>
      <c r="O25" t="s">
        <v>81</v>
      </c>
    </row>
    <row r="26" spans="1:15" x14ac:dyDescent="0.35">
      <c r="A26" s="13">
        <v>16</v>
      </c>
      <c r="B26" s="12" t="s">
        <v>30</v>
      </c>
      <c r="C26" s="11">
        <v>27.4</v>
      </c>
      <c r="D26" s="10" t="s">
        <v>164</v>
      </c>
      <c r="E26" s="9" t="str">
        <f t="shared" si="0"/>
        <v>Significantly Different</v>
      </c>
      <c r="G26">
        <f t="shared" si="1"/>
        <v>27.4</v>
      </c>
      <c r="H26">
        <f t="shared" si="2"/>
        <v>6</v>
      </c>
      <c r="I26" t="str">
        <f t="shared" si="3"/>
        <v>+/-</v>
      </c>
      <c r="J26" t="str">
        <f t="shared" si="4"/>
        <v>1.8</v>
      </c>
      <c r="K26" s="1">
        <f t="shared" si="5"/>
        <v>1.094224924012158</v>
      </c>
      <c r="L26" s="1">
        <f t="shared" si="6"/>
        <v>-5.1999999999999993</v>
      </c>
      <c r="M26" s="1">
        <f t="shared" si="7"/>
        <v>1.0959122417823675</v>
      </c>
      <c r="N26" s="1">
        <f t="shared" si="8"/>
        <v>-4.74490547851061</v>
      </c>
      <c r="O26" t="s">
        <v>80</v>
      </c>
    </row>
    <row r="27" spans="1:15" x14ac:dyDescent="0.35">
      <c r="A27" s="13">
        <v>17</v>
      </c>
      <c r="B27" s="12" t="s">
        <v>68</v>
      </c>
      <c r="C27" s="11">
        <v>25.4</v>
      </c>
      <c r="D27" s="10" t="s">
        <v>157</v>
      </c>
      <c r="E27" s="9" t="str">
        <f t="shared" si="0"/>
        <v>Significantly Different</v>
      </c>
      <c r="G27">
        <f t="shared" si="1"/>
        <v>25.4</v>
      </c>
      <c r="H27">
        <f t="shared" si="2"/>
        <v>6</v>
      </c>
      <c r="I27" t="str">
        <f t="shared" si="3"/>
        <v>+/-</v>
      </c>
      <c r="J27" t="str">
        <f t="shared" si="4"/>
        <v>2.1</v>
      </c>
      <c r="K27" s="1">
        <f t="shared" si="5"/>
        <v>1.2765957446808511</v>
      </c>
      <c r="L27" s="1">
        <f t="shared" si="6"/>
        <v>-3.1999999999999993</v>
      </c>
      <c r="M27" s="1">
        <f t="shared" si="7"/>
        <v>1.2780423125610114</v>
      </c>
      <c r="N27" s="1">
        <f t="shared" si="8"/>
        <v>-2.5038294652292565</v>
      </c>
      <c r="O27" t="s">
        <v>78</v>
      </c>
    </row>
    <row r="28" spans="1:15" x14ac:dyDescent="0.35">
      <c r="A28" s="13">
        <v>18</v>
      </c>
      <c r="B28" s="12" t="s">
        <v>81</v>
      </c>
      <c r="C28" s="11">
        <v>24.6</v>
      </c>
      <c r="D28" s="10" t="s">
        <v>151</v>
      </c>
      <c r="E28" s="9" t="str">
        <f t="shared" si="0"/>
        <v>Significantly Different</v>
      </c>
      <c r="G28">
        <f t="shared" si="1"/>
        <v>24.6</v>
      </c>
      <c r="H28">
        <f t="shared" si="2"/>
        <v>6</v>
      </c>
      <c r="I28" t="str">
        <f t="shared" si="3"/>
        <v>+/-</v>
      </c>
      <c r="J28" t="str">
        <f t="shared" si="4"/>
        <v>1.7</v>
      </c>
      <c r="K28" s="1">
        <f t="shared" si="5"/>
        <v>1.0334346504559271</v>
      </c>
      <c r="L28" s="1">
        <f t="shared" si="6"/>
        <v>-2.4000000000000021</v>
      </c>
      <c r="M28" s="1">
        <f t="shared" si="7"/>
        <v>1.0352210556794166</v>
      </c>
      <c r="N28" s="1">
        <f t="shared" si="8"/>
        <v>-2.3183454266440511</v>
      </c>
      <c r="O28" t="s">
        <v>79</v>
      </c>
    </row>
    <row r="29" spans="1:15" x14ac:dyDescent="0.35">
      <c r="A29" s="13">
        <v>19</v>
      </c>
      <c r="B29" s="12" t="s">
        <v>80</v>
      </c>
      <c r="C29" s="11">
        <v>23.1</v>
      </c>
      <c r="D29" s="10" t="s">
        <v>153</v>
      </c>
      <c r="E29" s="9" t="str">
        <f t="shared" si="0"/>
        <v>Not Significantly Different</v>
      </c>
      <c r="G29">
        <f t="shared" si="1"/>
        <v>23.1</v>
      </c>
      <c r="H29">
        <f t="shared" si="2"/>
        <v>6</v>
      </c>
      <c r="I29" t="str">
        <f t="shared" si="3"/>
        <v>+/-</v>
      </c>
      <c r="J29" t="str">
        <f t="shared" si="4"/>
        <v>2.3</v>
      </c>
      <c r="K29" s="1">
        <f t="shared" si="5"/>
        <v>1.3981762917933129</v>
      </c>
      <c r="L29" s="1">
        <f t="shared" si="6"/>
        <v>-0.90000000000000213</v>
      </c>
      <c r="M29" s="1">
        <f t="shared" si="7"/>
        <v>1.3994971955284299</v>
      </c>
      <c r="N29" s="1">
        <f t="shared" si="8"/>
        <v>-0.64308810541072581</v>
      </c>
      <c r="O29" t="s">
        <v>56</v>
      </c>
    </row>
    <row r="30" spans="1:15" x14ac:dyDescent="0.35">
      <c r="A30" s="13">
        <v>20</v>
      </c>
      <c r="B30" s="12" t="s">
        <v>64</v>
      </c>
      <c r="C30" s="11">
        <v>22</v>
      </c>
      <c r="D30" s="10" t="s">
        <v>122</v>
      </c>
      <c r="E30" s="9" t="str">
        <f t="shared" si="0"/>
        <v>Not Significantly Different</v>
      </c>
      <c r="G30">
        <f t="shared" si="1"/>
        <v>22</v>
      </c>
      <c r="H30">
        <f t="shared" si="2"/>
        <v>6</v>
      </c>
      <c r="I30" t="str">
        <f t="shared" si="3"/>
        <v>+/-</v>
      </c>
      <c r="J30" t="str">
        <f t="shared" si="4"/>
        <v>1.0</v>
      </c>
      <c r="K30" s="1">
        <f t="shared" si="5"/>
        <v>0.60790273556231</v>
      </c>
      <c r="L30" s="1">
        <f t="shared" si="6"/>
        <v>0.19999999999999929</v>
      </c>
      <c r="M30" s="1">
        <f t="shared" si="7"/>
        <v>0.61093468821403585</v>
      </c>
      <c r="N30" s="1">
        <f t="shared" si="8"/>
        <v>0.32736723557908526</v>
      </c>
      <c r="O30" t="s">
        <v>77</v>
      </c>
    </row>
    <row r="31" spans="1:15" x14ac:dyDescent="0.35">
      <c r="A31" s="13">
        <v>21</v>
      </c>
      <c r="B31" s="12" t="s">
        <v>51</v>
      </c>
      <c r="C31" s="11">
        <v>21</v>
      </c>
      <c r="D31" s="10" t="s">
        <v>157</v>
      </c>
      <c r="E31" s="9" t="str">
        <f t="shared" si="0"/>
        <v>Not Significantly Different</v>
      </c>
      <c r="G31">
        <f t="shared" si="1"/>
        <v>21</v>
      </c>
      <c r="H31">
        <f t="shared" si="2"/>
        <v>6</v>
      </c>
      <c r="I31" t="str">
        <f t="shared" si="3"/>
        <v>+/-</v>
      </c>
      <c r="J31" t="str">
        <f t="shared" si="4"/>
        <v>2.1</v>
      </c>
      <c r="K31" s="1">
        <f t="shared" si="5"/>
        <v>1.2765957446808511</v>
      </c>
      <c r="L31" s="1">
        <f t="shared" si="6"/>
        <v>1.1999999999999993</v>
      </c>
      <c r="M31" s="1">
        <f t="shared" si="7"/>
        <v>1.2780423125610114</v>
      </c>
      <c r="N31" s="1">
        <f t="shared" si="8"/>
        <v>0.93893604946097076</v>
      </c>
      <c r="O31" t="s">
        <v>40</v>
      </c>
    </row>
    <row r="32" spans="1:15" x14ac:dyDescent="0.35">
      <c r="A32" s="13">
        <v>22</v>
      </c>
      <c r="B32" s="12" t="s">
        <v>47</v>
      </c>
      <c r="C32" s="11">
        <v>20.8</v>
      </c>
      <c r="D32" s="10" t="s">
        <v>137</v>
      </c>
      <c r="E32" s="9" t="str">
        <f t="shared" si="0"/>
        <v>Not Significantly Different</v>
      </c>
      <c r="G32">
        <f t="shared" si="1"/>
        <v>20.8</v>
      </c>
      <c r="H32">
        <f t="shared" si="2"/>
        <v>6</v>
      </c>
      <c r="I32" t="str">
        <f t="shared" si="3"/>
        <v>+/-</v>
      </c>
      <c r="J32" t="str">
        <f t="shared" si="4"/>
        <v>1.6</v>
      </c>
      <c r="K32" s="1">
        <f t="shared" si="5"/>
        <v>0.97264437689969607</v>
      </c>
      <c r="L32" s="1">
        <f t="shared" si="6"/>
        <v>1.3999999999999986</v>
      </c>
      <c r="M32" s="1">
        <f t="shared" si="7"/>
        <v>0.97454222139096647</v>
      </c>
      <c r="N32" s="1">
        <f t="shared" si="8"/>
        <v>1.4365719301538062</v>
      </c>
      <c r="O32" t="s">
        <v>71</v>
      </c>
    </row>
    <row r="33" spans="1:15" x14ac:dyDescent="0.35">
      <c r="A33" s="13">
        <v>23</v>
      </c>
      <c r="B33" s="12" t="s">
        <v>54</v>
      </c>
      <c r="C33" s="11">
        <v>20.3</v>
      </c>
      <c r="D33" s="10" t="s">
        <v>162</v>
      </c>
      <c r="E33" s="9" t="str">
        <f t="shared" si="0"/>
        <v>Not Significantly Different</v>
      </c>
      <c r="G33">
        <f t="shared" si="1"/>
        <v>20.3</v>
      </c>
      <c r="H33">
        <f t="shared" si="2"/>
        <v>6</v>
      </c>
      <c r="I33" t="str">
        <f t="shared" si="3"/>
        <v>+/-</v>
      </c>
      <c r="J33" t="str">
        <f t="shared" si="4"/>
        <v>3.2</v>
      </c>
      <c r="K33" s="1">
        <f t="shared" si="5"/>
        <v>1.9452887537993921</v>
      </c>
      <c r="L33" s="1">
        <f t="shared" si="6"/>
        <v>1.8999999999999986</v>
      </c>
      <c r="M33" s="1">
        <f t="shared" si="7"/>
        <v>1.9462383700403796</v>
      </c>
      <c r="N33" s="1">
        <f t="shared" si="8"/>
        <v>0.97624218556567577</v>
      </c>
      <c r="O33" t="s">
        <v>76</v>
      </c>
    </row>
    <row r="34" spans="1:15" x14ac:dyDescent="0.35">
      <c r="A34" s="13">
        <v>24</v>
      </c>
      <c r="B34" s="12" t="s">
        <v>35</v>
      </c>
      <c r="C34" s="11">
        <v>19.399999999999999</v>
      </c>
      <c r="D34" s="10" t="s">
        <v>84</v>
      </c>
      <c r="E34" s="9" t="str">
        <f t="shared" si="0"/>
        <v>Significantly Different</v>
      </c>
      <c r="G34">
        <f t="shared" si="1"/>
        <v>19.399999999999999</v>
      </c>
      <c r="H34">
        <f t="shared" si="2"/>
        <v>6</v>
      </c>
      <c r="I34" t="str">
        <f t="shared" si="3"/>
        <v>+/-</v>
      </c>
      <c r="J34" t="str">
        <f t="shared" si="4"/>
        <v>0.9</v>
      </c>
      <c r="K34" s="1">
        <f t="shared" si="5"/>
        <v>0.54711246200607899</v>
      </c>
      <c r="L34" s="1">
        <f t="shared" si="6"/>
        <v>2.8000000000000007</v>
      </c>
      <c r="M34" s="1">
        <f t="shared" si="7"/>
        <v>0.55047933970440222</v>
      </c>
      <c r="N34" s="1">
        <f t="shared" si="8"/>
        <v>5.0864760910074329</v>
      </c>
      <c r="O34" t="s">
        <v>74</v>
      </c>
    </row>
    <row r="35" spans="1:15" x14ac:dyDescent="0.35">
      <c r="A35" s="13">
        <v>25</v>
      </c>
      <c r="B35" s="12" t="s">
        <v>46</v>
      </c>
      <c r="C35" s="11">
        <v>18.5</v>
      </c>
      <c r="D35" s="10" t="s">
        <v>84</v>
      </c>
      <c r="E35" s="9" t="str">
        <f t="shared" si="0"/>
        <v>Significantly Different</v>
      </c>
      <c r="G35">
        <f t="shared" si="1"/>
        <v>18.5</v>
      </c>
      <c r="H35">
        <f t="shared" si="2"/>
        <v>6</v>
      </c>
      <c r="I35" t="str">
        <f t="shared" si="3"/>
        <v>+/-</v>
      </c>
      <c r="J35" t="str">
        <f t="shared" si="4"/>
        <v>0.9</v>
      </c>
      <c r="K35" s="1">
        <f t="shared" si="5"/>
        <v>0.54711246200607899</v>
      </c>
      <c r="L35" s="1">
        <f t="shared" si="6"/>
        <v>3.6999999999999993</v>
      </c>
      <c r="M35" s="1">
        <f t="shared" si="7"/>
        <v>0.55047933970440222</v>
      </c>
      <c r="N35" s="1">
        <f t="shared" si="8"/>
        <v>6.7214148345455333</v>
      </c>
      <c r="O35" t="s">
        <v>54</v>
      </c>
    </row>
    <row r="36" spans="1:15" x14ac:dyDescent="0.35">
      <c r="A36" s="13">
        <v>26</v>
      </c>
      <c r="B36" s="12" t="s">
        <v>72</v>
      </c>
      <c r="C36" s="11">
        <v>15.9</v>
      </c>
      <c r="D36" s="10" t="s">
        <v>139</v>
      </c>
      <c r="E36" s="9" t="str">
        <f t="shared" si="0"/>
        <v>Significantly Different</v>
      </c>
      <c r="G36">
        <f t="shared" si="1"/>
        <v>15.9</v>
      </c>
      <c r="H36">
        <f t="shared" si="2"/>
        <v>6</v>
      </c>
      <c r="I36" t="str">
        <f t="shared" si="3"/>
        <v>+/-</v>
      </c>
      <c r="J36" t="str">
        <f t="shared" si="4"/>
        <v>1.4</v>
      </c>
      <c r="K36" s="1">
        <f t="shared" si="5"/>
        <v>0.85106382978723394</v>
      </c>
      <c r="L36" s="1">
        <f t="shared" si="6"/>
        <v>6.2999999999999989</v>
      </c>
      <c r="M36" s="1">
        <f t="shared" si="7"/>
        <v>0.85323214879137987</v>
      </c>
      <c r="N36" s="1">
        <f t="shared" si="8"/>
        <v>7.3836880254970145</v>
      </c>
      <c r="O36" t="s">
        <v>72</v>
      </c>
    </row>
    <row r="37" spans="1:15" x14ac:dyDescent="0.35">
      <c r="A37" s="13">
        <v>27</v>
      </c>
      <c r="B37" s="12" t="s">
        <v>79</v>
      </c>
      <c r="C37" s="11">
        <v>15.6</v>
      </c>
      <c r="D37" s="10" t="s">
        <v>136</v>
      </c>
      <c r="E37" s="9" t="str">
        <f t="shared" si="0"/>
        <v>Significantly Different</v>
      </c>
      <c r="G37">
        <f t="shared" si="1"/>
        <v>15.6</v>
      </c>
      <c r="H37">
        <f t="shared" si="2"/>
        <v>6</v>
      </c>
      <c r="I37" t="str">
        <f t="shared" si="3"/>
        <v>+/-</v>
      </c>
      <c r="J37" t="str">
        <f t="shared" si="4"/>
        <v>1.9</v>
      </c>
      <c r="K37" s="1">
        <f t="shared" si="5"/>
        <v>1.1550151975683889</v>
      </c>
      <c r="L37" s="1">
        <f t="shared" si="6"/>
        <v>6.6</v>
      </c>
      <c r="M37" s="1">
        <f t="shared" si="7"/>
        <v>1.1566138352851334</v>
      </c>
      <c r="N37" s="1">
        <f t="shared" si="8"/>
        <v>5.7063125121384521</v>
      </c>
      <c r="O37" t="s">
        <v>70</v>
      </c>
    </row>
    <row r="38" spans="1:15" x14ac:dyDescent="0.35">
      <c r="A38" s="13">
        <v>28</v>
      </c>
      <c r="B38" s="12" t="s">
        <v>56</v>
      </c>
      <c r="C38" s="11">
        <v>15.4</v>
      </c>
      <c r="D38" s="10" t="s">
        <v>140</v>
      </c>
      <c r="E38" s="9" t="str">
        <f t="shared" si="0"/>
        <v>Significantly Different</v>
      </c>
      <c r="G38">
        <f t="shared" si="1"/>
        <v>15.4</v>
      </c>
      <c r="H38">
        <f t="shared" si="2"/>
        <v>6</v>
      </c>
      <c r="I38" t="str">
        <f t="shared" si="3"/>
        <v>+/-</v>
      </c>
      <c r="J38" t="str">
        <f t="shared" si="4"/>
        <v>2.2</v>
      </c>
      <c r="K38" s="1">
        <f t="shared" si="5"/>
        <v>1.3373860182370823</v>
      </c>
      <c r="L38" s="1">
        <f t="shared" si="6"/>
        <v>6.7999999999999989</v>
      </c>
      <c r="M38" s="1">
        <f t="shared" si="7"/>
        <v>1.3387669024647564</v>
      </c>
      <c r="N38" s="1">
        <f t="shared" si="8"/>
        <v>5.0793009503601851</v>
      </c>
      <c r="O38" t="s">
        <v>69</v>
      </c>
    </row>
    <row r="39" spans="1:15" x14ac:dyDescent="0.35">
      <c r="A39" s="13">
        <v>29</v>
      </c>
      <c r="B39" s="12" t="s">
        <v>60</v>
      </c>
      <c r="C39" s="11">
        <v>15</v>
      </c>
      <c r="D39" s="10" t="s">
        <v>174</v>
      </c>
      <c r="E39" s="9" t="str">
        <f t="shared" si="0"/>
        <v>Significantly Different</v>
      </c>
      <c r="G39">
        <f t="shared" si="1"/>
        <v>15</v>
      </c>
      <c r="H39">
        <f t="shared" si="2"/>
        <v>6</v>
      </c>
      <c r="I39" t="str">
        <f t="shared" si="3"/>
        <v>+/-</v>
      </c>
      <c r="J39" t="str">
        <f t="shared" si="4"/>
        <v>2.4</v>
      </c>
      <c r="K39" s="1">
        <f t="shared" si="5"/>
        <v>1.4589665653495441</v>
      </c>
      <c r="L39" s="1">
        <f t="shared" si="6"/>
        <v>7.1999999999999993</v>
      </c>
      <c r="M39" s="1">
        <f t="shared" si="7"/>
        <v>1.460232480178032</v>
      </c>
      <c r="N39" s="1">
        <f t="shared" si="8"/>
        <v>4.9307217157107566</v>
      </c>
      <c r="O39" t="s">
        <v>45</v>
      </c>
    </row>
    <row r="40" spans="1:15" x14ac:dyDescent="0.35">
      <c r="A40" s="13">
        <v>30</v>
      </c>
      <c r="B40" s="12" t="s">
        <v>74</v>
      </c>
      <c r="C40" s="11">
        <v>12.8</v>
      </c>
      <c r="D40" s="10" t="s">
        <v>154</v>
      </c>
      <c r="E40" s="9" t="str">
        <f t="shared" si="0"/>
        <v>Significantly Different</v>
      </c>
      <c r="G40">
        <f t="shared" si="1"/>
        <v>12.8</v>
      </c>
      <c r="H40">
        <f t="shared" si="2"/>
        <v>6</v>
      </c>
      <c r="I40" t="str">
        <f t="shared" si="3"/>
        <v>+/-</v>
      </c>
      <c r="J40" t="str">
        <f t="shared" si="4"/>
        <v>1.2</v>
      </c>
      <c r="K40" s="1">
        <f t="shared" si="5"/>
        <v>0.72948328267477203</v>
      </c>
      <c r="L40" s="1">
        <f t="shared" si="6"/>
        <v>9.3999999999999986</v>
      </c>
      <c r="M40" s="1">
        <f t="shared" si="7"/>
        <v>0.73201182849801194</v>
      </c>
      <c r="N40" s="1">
        <f t="shared" si="8"/>
        <v>12.841322549783808</v>
      </c>
      <c r="O40" t="s">
        <v>67</v>
      </c>
    </row>
    <row r="41" spans="1:15" x14ac:dyDescent="0.35">
      <c r="A41" s="13">
        <v>31</v>
      </c>
      <c r="B41" s="12" t="s">
        <v>76</v>
      </c>
      <c r="C41" s="11">
        <v>11.4</v>
      </c>
      <c r="D41" s="10" t="s">
        <v>116</v>
      </c>
      <c r="E41" s="9" t="str">
        <f t="shared" si="0"/>
        <v>Significantly Different</v>
      </c>
      <c r="G41">
        <f t="shared" si="1"/>
        <v>11.4</v>
      </c>
      <c r="H41">
        <f t="shared" si="2"/>
        <v>6</v>
      </c>
      <c r="I41" t="str">
        <f t="shared" si="3"/>
        <v>+/-</v>
      </c>
      <c r="J41" t="str">
        <f t="shared" si="4"/>
        <v>0.8</v>
      </c>
      <c r="K41" s="1">
        <f t="shared" si="5"/>
        <v>0.48632218844984804</v>
      </c>
      <c r="L41" s="1">
        <f t="shared" si="6"/>
        <v>10.799999999999999</v>
      </c>
      <c r="M41" s="1">
        <f t="shared" si="7"/>
        <v>0.49010685399991183</v>
      </c>
      <c r="N41" s="1">
        <f t="shared" si="8"/>
        <v>22.036010947118772</v>
      </c>
      <c r="O41" t="s">
        <v>48</v>
      </c>
    </row>
    <row r="42" spans="1:15" x14ac:dyDescent="0.35">
      <c r="A42" s="13">
        <v>32</v>
      </c>
      <c r="B42" s="12" t="s">
        <v>63</v>
      </c>
      <c r="C42" s="11">
        <v>11.3</v>
      </c>
      <c r="D42" s="10" t="s">
        <v>179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11.3</v>
      </c>
      <c r="H42">
        <f t="shared" ref="H42:H62" si="11">LEN(TRIM(D42))</f>
        <v>6</v>
      </c>
      <c r="I42" t="str">
        <f t="shared" ref="I42:I73" si="12">IF(H42&gt;=3,MID(TRIM(D42),1,3),"NO")</f>
        <v>+/-</v>
      </c>
      <c r="J42" t="str">
        <f t="shared" ref="J42:J73" si="13">IF(TRIM(I42)="+/-",MID(TRIM(D42),4,H42-3),D42)</f>
        <v>4.6</v>
      </c>
      <c r="K42" s="1">
        <f t="shared" ref="K42:K73" si="14">IF(TRIM(J42)="*****",0,IF(ISERROR(VALUE(J42)),"NA",VALUE(J42/$I$4)))</f>
        <v>2.7963525835866259</v>
      </c>
      <c r="L42" s="1">
        <f t="shared" ref="L42:L62" si="15">IF(AND(ISNUMBER(G42),ISNUMBER($I$6)),$I$6-G42,"N/A")</f>
        <v>10.899999999999999</v>
      </c>
      <c r="M42" s="1">
        <f t="shared" ref="M42:M62" si="16">IF(AND(ISNUMBER(K42),ISNUMBER($I$7)),SQRT(K42^2+($I$7)^2),"N/A")</f>
        <v>2.7970132693805083</v>
      </c>
      <c r="N42" s="1">
        <f t="shared" ref="N42:N73" si="17">IF(AND(ISNUMBER(L42),ISNUMBER(M42),M42&lt;&gt;0),L42/M42,"NA")</f>
        <v>3.8970140468493977</v>
      </c>
      <c r="O42" t="s">
        <v>37</v>
      </c>
    </row>
    <row r="43" spans="1:15" x14ac:dyDescent="0.35">
      <c r="A43" s="13">
        <v>33</v>
      </c>
      <c r="B43" s="12" t="s">
        <v>49</v>
      </c>
      <c r="C43" s="11">
        <v>10.7</v>
      </c>
      <c r="D43" s="10" t="s">
        <v>178</v>
      </c>
      <c r="E43" s="9" t="str">
        <f t="shared" si="9"/>
        <v>Significantly Different</v>
      </c>
      <c r="G43">
        <f t="shared" si="10"/>
        <v>10.7</v>
      </c>
      <c r="H43">
        <f t="shared" si="11"/>
        <v>6</v>
      </c>
      <c r="I43" t="str">
        <f t="shared" si="12"/>
        <v>+/-</v>
      </c>
      <c r="J43" t="str">
        <f t="shared" si="13"/>
        <v>3.3</v>
      </c>
      <c r="K43" s="1">
        <f t="shared" si="14"/>
        <v>2.0060790273556228</v>
      </c>
      <c r="L43" s="1">
        <f t="shared" si="15"/>
        <v>11.5</v>
      </c>
      <c r="M43" s="1">
        <f t="shared" si="16"/>
        <v>2.0069998807561307</v>
      </c>
      <c r="N43" s="1">
        <f t="shared" si="17"/>
        <v>5.7299455322675019</v>
      </c>
      <c r="O43" t="s">
        <v>52</v>
      </c>
    </row>
    <row r="44" spans="1:15" x14ac:dyDescent="0.35">
      <c r="A44" s="13">
        <v>34</v>
      </c>
      <c r="B44" s="12" t="s">
        <v>32</v>
      </c>
      <c r="C44" s="11">
        <v>9.8000000000000007</v>
      </c>
      <c r="D44" s="10" t="s">
        <v>163</v>
      </c>
      <c r="E44" s="9" t="str">
        <f t="shared" si="9"/>
        <v>Significantly Different</v>
      </c>
      <c r="G44">
        <f t="shared" si="10"/>
        <v>9.8000000000000007</v>
      </c>
      <c r="H44">
        <f t="shared" si="11"/>
        <v>6</v>
      </c>
      <c r="I44" t="str">
        <f t="shared" si="12"/>
        <v>+/-</v>
      </c>
      <c r="J44" t="str">
        <f t="shared" si="13"/>
        <v>4.0</v>
      </c>
      <c r="K44" s="1">
        <f t="shared" si="14"/>
        <v>2.43161094224924</v>
      </c>
      <c r="L44" s="1">
        <f t="shared" si="15"/>
        <v>12.399999999999999</v>
      </c>
      <c r="M44" s="1">
        <f t="shared" si="16"/>
        <v>2.4323707019747789</v>
      </c>
      <c r="N44" s="1">
        <f t="shared" si="17"/>
        <v>5.0979071528582214</v>
      </c>
      <c r="O44" t="s">
        <v>64</v>
      </c>
    </row>
    <row r="45" spans="1:15" x14ac:dyDescent="0.35">
      <c r="A45" s="13">
        <v>35</v>
      </c>
      <c r="B45" s="12" t="s">
        <v>70</v>
      </c>
      <c r="C45" s="11">
        <v>8.3000000000000007</v>
      </c>
      <c r="D45" s="10" t="s">
        <v>178</v>
      </c>
      <c r="E45" s="9" t="str">
        <f t="shared" si="9"/>
        <v>Significantly Different</v>
      </c>
      <c r="G45">
        <f t="shared" si="10"/>
        <v>8.3000000000000007</v>
      </c>
      <c r="H45">
        <f t="shared" si="11"/>
        <v>6</v>
      </c>
      <c r="I45" t="str">
        <f t="shared" si="12"/>
        <v>+/-</v>
      </c>
      <c r="J45" t="str">
        <f t="shared" si="13"/>
        <v>3.3</v>
      </c>
      <c r="K45" s="1">
        <f t="shared" si="14"/>
        <v>2.0060790273556228</v>
      </c>
      <c r="L45" s="1">
        <f t="shared" si="15"/>
        <v>13.899999999999999</v>
      </c>
      <c r="M45" s="1">
        <f t="shared" si="16"/>
        <v>2.0069998807561307</v>
      </c>
      <c r="N45" s="1">
        <f t="shared" si="17"/>
        <v>6.925760252045067</v>
      </c>
      <c r="O45" t="s">
        <v>63</v>
      </c>
    </row>
    <row r="46" spans="1:15" x14ac:dyDescent="0.35">
      <c r="A46" s="13">
        <v>36</v>
      </c>
      <c r="B46" s="12" t="s">
        <v>61</v>
      </c>
      <c r="C46" s="11">
        <v>7.4</v>
      </c>
      <c r="D46" s="10" t="s">
        <v>122</v>
      </c>
      <c r="E46" s="9" t="str">
        <f t="shared" si="9"/>
        <v>Significantly Different</v>
      </c>
      <c r="G46">
        <f t="shared" si="10"/>
        <v>7.4</v>
      </c>
      <c r="H46">
        <f t="shared" si="11"/>
        <v>6</v>
      </c>
      <c r="I46" t="str">
        <f t="shared" si="12"/>
        <v>+/-</v>
      </c>
      <c r="J46" t="str">
        <f t="shared" si="13"/>
        <v>1.0</v>
      </c>
      <c r="K46" s="1">
        <f t="shared" si="14"/>
        <v>0.60790273556231</v>
      </c>
      <c r="L46" s="1">
        <f t="shared" si="15"/>
        <v>14.799999999999999</v>
      </c>
      <c r="M46" s="1">
        <f t="shared" si="16"/>
        <v>0.61093468821403585</v>
      </c>
      <c r="N46" s="1">
        <f t="shared" si="17"/>
        <v>24.225175432852396</v>
      </c>
      <c r="O46" t="s">
        <v>61</v>
      </c>
    </row>
    <row r="47" spans="1:15" x14ac:dyDescent="0.35">
      <c r="A47" s="13">
        <v>37</v>
      </c>
      <c r="B47" s="12" t="s">
        <v>62</v>
      </c>
      <c r="C47" s="11">
        <v>6.9</v>
      </c>
      <c r="D47" s="10" t="s">
        <v>157</v>
      </c>
      <c r="E47" s="9" t="str">
        <f t="shared" si="9"/>
        <v>Significantly Different</v>
      </c>
      <c r="G47">
        <f t="shared" si="10"/>
        <v>6.9</v>
      </c>
      <c r="H47">
        <f t="shared" si="11"/>
        <v>6</v>
      </c>
      <c r="I47" t="str">
        <f t="shared" si="12"/>
        <v>+/-</v>
      </c>
      <c r="J47" t="str">
        <f t="shared" si="13"/>
        <v>2.1</v>
      </c>
      <c r="K47" s="1">
        <f t="shared" si="14"/>
        <v>1.2765957446808511</v>
      </c>
      <c r="L47" s="1">
        <f t="shared" si="15"/>
        <v>15.299999999999999</v>
      </c>
      <c r="M47" s="1">
        <f t="shared" si="16"/>
        <v>1.2780423125610114</v>
      </c>
      <c r="N47" s="1">
        <f t="shared" si="17"/>
        <v>11.971434630627384</v>
      </c>
      <c r="O47" t="s">
        <v>59</v>
      </c>
    </row>
    <row r="48" spans="1:15" x14ac:dyDescent="0.35">
      <c r="A48" s="13">
        <v>38</v>
      </c>
      <c r="B48" s="12" t="s">
        <v>55</v>
      </c>
      <c r="C48" s="11">
        <v>5.4</v>
      </c>
      <c r="D48" s="10" t="s">
        <v>83</v>
      </c>
      <c r="E48" s="9" t="str">
        <f t="shared" si="9"/>
        <v>Significantly Different</v>
      </c>
      <c r="G48">
        <f t="shared" si="10"/>
        <v>5.4</v>
      </c>
      <c r="H48">
        <f t="shared" si="11"/>
        <v>6</v>
      </c>
      <c r="I48" t="str">
        <f t="shared" si="12"/>
        <v>+/-</v>
      </c>
      <c r="J48" t="str">
        <f t="shared" si="13"/>
        <v>0.5</v>
      </c>
      <c r="K48" s="1">
        <f t="shared" si="14"/>
        <v>0.303951367781155</v>
      </c>
      <c r="L48" s="1">
        <f t="shared" si="15"/>
        <v>16.799999999999997</v>
      </c>
      <c r="M48" s="1">
        <f t="shared" si="16"/>
        <v>0.30997079109986531</v>
      </c>
      <c r="N48" s="1">
        <f t="shared" si="17"/>
        <v>54.198655106788536</v>
      </c>
      <c r="O48" t="s">
        <v>57</v>
      </c>
    </row>
    <row r="49" spans="1:15" x14ac:dyDescent="0.35">
      <c r="A49" s="13">
        <v>39</v>
      </c>
      <c r="B49" s="12" t="s">
        <v>50</v>
      </c>
      <c r="C49" s="11">
        <v>5.0999999999999996</v>
      </c>
      <c r="D49" s="10" t="s">
        <v>28</v>
      </c>
      <c r="E49" s="9" t="str">
        <f t="shared" si="9"/>
        <v>Significantly Different</v>
      </c>
      <c r="G49">
        <f t="shared" si="10"/>
        <v>5.0999999999999996</v>
      </c>
      <c r="H49">
        <f t="shared" si="11"/>
        <v>6</v>
      </c>
      <c r="I49" t="str">
        <f t="shared" si="12"/>
        <v>+/-</v>
      </c>
      <c r="J49" t="str">
        <f t="shared" si="13"/>
        <v>0.3</v>
      </c>
      <c r="K49" s="1">
        <f t="shared" si="14"/>
        <v>0.18237082066869301</v>
      </c>
      <c r="L49" s="1">
        <f t="shared" si="15"/>
        <v>17.100000000000001</v>
      </c>
      <c r="M49" s="1">
        <f t="shared" si="16"/>
        <v>0.19223572402239389</v>
      </c>
      <c r="N49" s="1">
        <f t="shared" si="17"/>
        <v>88.953289441706431</v>
      </c>
      <c r="O49" t="s">
        <v>55</v>
      </c>
    </row>
    <row r="50" spans="1:15" x14ac:dyDescent="0.35">
      <c r="A50" s="13">
        <v>40</v>
      </c>
      <c r="B50" s="12" t="s">
        <v>48</v>
      </c>
      <c r="C50" s="11">
        <v>5</v>
      </c>
      <c r="D50" s="10" t="s">
        <v>44</v>
      </c>
      <c r="E50" s="9" t="str">
        <f t="shared" si="9"/>
        <v>Significantly Different</v>
      </c>
      <c r="G50">
        <f t="shared" si="10"/>
        <v>5</v>
      </c>
      <c r="H50">
        <f t="shared" si="11"/>
        <v>6</v>
      </c>
      <c r="I50" t="str">
        <f t="shared" si="12"/>
        <v>+/-</v>
      </c>
      <c r="J50" t="str">
        <f t="shared" si="13"/>
        <v>0.4</v>
      </c>
      <c r="K50" s="1">
        <f t="shared" si="14"/>
        <v>0.24316109422492402</v>
      </c>
      <c r="L50" s="1">
        <f t="shared" si="15"/>
        <v>17.2</v>
      </c>
      <c r="M50" s="1">
        <f t="shared" si="16"/>
        <v>0.25064471888253259</v>
      </c>
      <c r="N50" s="1">
        <f t="shared" si="17"/>
        <v>68.623029747780038</v>
      </c>
      <c r="O50" t="s">
        <v>53</v>
      </c>
    </row>
    <row r="51" spans="1:15" x14ac:dyDescent="0.35">
      <c r="A51" s="13">
        <v>41</v>
      </c>
      <c r="B51" s="12" t="s">
        <v>52</v>
      </c>
      <c r="C51" s="11">
        <v>4.9000000000000004</v>
      </c>
      <c r="D51" s="10" t="s">
        <v>28</v>
      </c>
      <c r="E51" s="9" t="str">
        <f t="shared" si="9"/>
        <v>Significantly Different</v>
      </c>
      <c r="G51">
        <f t="shared" si="10"/>
        <v>4.9000000000000004</v>
      </c>
      <c r="H51">
        <f t="shared" si="11"/>
        <v>6</v>
      </c>
      <c r="I51" t="str">
        <f t="shared" si="12"/>
        <v>+/-</v>
      </c>
      <c r="J51" t="str">
        <f t="shared" si="13"/>
        <v>0.3</v>
      </c>
      <c r="K51" s="1">
        <f t="shared" si="14"/>
        <v>0.18237082066869301</v>
      </c>
      <c r="L51" s="1">
        <f t="shared" si="15"/>
        <v>17.299999999999997</v>
      </c>
      <c r="M51" s="1">
        <f t="shared" si="16"/>
        <v>0.19223572402239389</v>
      </c>
      <c r="N51" s="1">
        <f t="shared" si="17"/>
        <v>89.9936787919018</v>
      </c>
      <c r="O51" t="s">
        <v>51</v>
      </c>
    </row>
    <row r="52" spans="1:15" x14ac:dyDescent="0.35">
      <c r="A52" s="13">
        <v>42</v>
      </c>
      <c r="B52" s="12" t="s">
        <v>38</v>
      </c>
      <c r="C52" s="11">
        <v>4.3</v>
      </c>
      <c r="D52" s="10" t="s">
        <v>44</v>
      </c>
      <c r="E52" s="9" t="str">
        <f t="shared" si="9"/>
        <v>Significantly Different</v>
      </c>
      <c r="G52">
        <f t="shared" si="10"/>
        <v>4.3</v>
      </c>
      <c r="H52">
        <f t="shared" si="11"/>
        <v>6</v>
      </c>
      <c r="I52" t="str">
        <f t="shared" si="12"/>
        <v>+/-</v>
      </c>
      <c r="J52" t="str">
        <f t="shared" si="13"/>
        <v>0.4</v>
      </c>
      <c r="K52" s="1">
        <f t="shared" si="14"/>
        <v>0.24316109422492402</v>
      </c>
      <c r="L52" s="1">
        <f t="shared" si="15"/>
        <v>17.899999999999999</v>
      </c>
      <c r="M52" s="1">
        <f t="shared" si="16"/>
        <v>0.25064471888253259</v>
      </c>
      <c r="N52" s="1">
        <f t="shared" si="17"/>
        <v>71.41582747007341</v>
      </c>
      <c r="O52" t="s">
        <v>49</v>
      </c>
    </row>
    <row r="53" spans="1:15" x14ac:dyDescent="0.35">
      <c r="A53" s="13">
        <v>43</v>
      </c>
      <c r="B53" s="12" t="s">
        <v>66</v>
      </c>
      <c r="C53" s="11">
        <v>3.7</v>
      </c>
      <c r="D53" s="10" t="s">
        <v>36</v>
      </c>
      <c r="E53" s="9" t="str">
        <f t="shared" si="9"/>
        <v>Significantly Different</v>
      </c>
      <c r="G53">
        <f t="shared" si="10"/>
        <v>3.7</v>
      </c>
      <c r="H53">
        <f t="shared" si="11"/>
        <v>6</v>
      </c>
      <c r="I53" t="str">
        <f t="shared" si="12"/>
        <v>+/-</v>
      </c>
      <c r="J53" t="str">
        <f t="shared" si="13"/>
        <v>0.7</v>
      </c>
      <c r="K53" s="1">
        <f t="shared" si="14"/>
        <v>0.42553191489361697</v>
      </c>
      <c r="L53" s="1">
        <f t="shared" si="15"/>
        <v>18.5</v>
      </c>
      <c r="M53" s="1">
        <f t="shared" si="16"/>
        <v>0.42985214661796195</v>
      </c>
      <c r="N53" s="1">
        <f t="shared" si="17"/>
        <v>43.038054236919223</v>
      </c>
      <c r="O53" t="s">
        <v>47</v>
      </c>
    </row>
    <row r="54" spans="1:15" x14ac:dyDescent="0.35">
      <c r="A54" s="13">
        <v>44</v>
      </c>
      <c r="B54" s="12" t="s">
        <v>41</v>
      </c>
      <c r="C54" s="11">
        <v>3.3</v>
      </c>
      <c r="D54" s="10" t="s">
        <v>135</v>
      </c>
      <c r="E54" s="9" t="str">
        <f t="shared" si="9"/>
        <v>Significantly Different</v>
      </c>
      <c r="G54">
        <f t="shared" si="10"/>
        <v>3.3</v>
      </c>
      <c r="H54">
        <f t="shared" si="11"/>
        <v>6</v>
      </c>
      <c r="I54" t="str">
        <f t="shared" si="12"/>
        <v>+/-</v>
      </c>
      <c r="J54" t="str">
        <f t="shared" si="13"/>
        <v>2.9</v>
      </c>
      <c r="K54" s="1">
        <f t="shared" si="14"/>
        <v>1.762917933130699</v>
      </c>
      <c r="L54" s="1">
        <f t="shared" si="15"/>
        <v>18.899999999999999</v>
      </c>
      <c r="M54" s="1">
        <f t="shared" si="16"/>
        <v>1.7639657299145177</v>
      </c>
      <c r="N54" s="1">
        <f t="shared" si="17"/>
        <v>10.714493869966452</v>
      </c>
      <c r="O54" t="s">
        <v>42</v>
      </c>
    </row>
    <row r="55" spans="1:15" x14ac:dyDescent="0.35">
      <c r="A55" s="13">
        <v>45</v>
      </c>
      <c r="B55" s="12" t="s">
        <v>31</v>
      </c>
      <c r="C55" s="11">
        <v>3.2</v>
      </c>
      <c r="D55" s="10" t="s">
        <v>139</v>
      </c>
      <c r="E55" s="9" t="str">
        <f t="shared" si="9"/>
        <v>Significantly Different</v>
      </c>
      <c r="G55">
        <f t="shared" si="10"/>
        <v>3.2</v>
      </c>
      <c r="H55">
        <f t="shared" si="11"/>
        <v>6</v>
      </c>
      <c r="I55" t="str">
        <f t="shared" si="12"/>
        <v>+/-</v>
      </c>
      <c r="J55" t="str">
        <f t="shared" si="13"/>
        <v>1.4</v>
      </c>
      <c r="K55" s="1">
        <f t="shared" si="14"/>
        <v>0.85106382978723394</v>
      </c>
      <c r="L55" s="1">
        <f t="shared" si="15"/>
        <v>19</v>
      </c>
      <c r="M55" s="1">
        <f t="shared" si="16"/>
        <v>0.85323214879137987</v>
      </c>
      <c r="N55" s="1">
        <f t="shared" si="17"/>
        <v>22.268265473721161</v>
      </c>
      <c r="O55" t="s">
        <v>43</v>
      </c>
    </row>
    <row r="56" spans="1:15" x14ac:dyDescent="0.35">
      <c r="A56" s="13">
        <v>45</v>
      </c>
      <c r="B56" s="12" t="s">
        <v>40</v>
      </c>
      <c r="C56" s="11">
        <v>3.2</v>
      </c>
      <c r="D56" s="10" t="s">
        <v>83</v>
      </c>
      <c r="E56" s="9" t="str">
        <f t="shared" si="9"/>
        <v>Significantly Different</v>
      </c>
      <c r="G56">
        <f t="shared" si="10"/>
        <v>3.2</v>
      </c>
      <c r="H56">
        <f t="shared" si="11"/>
        <v>6</v>
      </c>
      <c r="I56" t="str">
        <f t="shared" si="12"/>
        <v>+/-</v>
      </c>
      <c r="J56" t="str">
        <f t="shared" si="13"/>
        <v>0.5</v>
      </c>
      <c r="K56" s="1">
        <f t="shared" si="14"/>
        <v>0.303951367781155</v>
      </c>
      <c r="L56" s="1">
        <f t="shared" si="15"/>
        <v>19</v>
      </c>
      <c r="M56" s="1">
        <f t="shared" si="16"/>
        <v>0.30997079109986531</v>
      </c>
      <c r="N56" s="1">
        <f t="shared" si="17"/>
        <v>61.296098037439428</v>
      </c>
      <c r="O56" t="s">
        <v>41</v>
      </c>
    </row>
    <row r="57" spans="1:15" x14ac:dyDescent="0.35">
      <c r="A57" s="13">
        <v>47</v>
      </c>
      <c r="B57" s="12" t="s">
        <v>77</v>
      </c>
      <c r="C57" s="11">
        <v>2.4</v>
      </c>
      <c r="D57" s="10" t="s">
        <v>84</v>
      </c>
      <c r="E57" s="9" t="str">
        <f t="shared" si="9"/>
        <v>Significantly Different</v>
      </c>
      <c r="G57">
        <f t="shared" si="10"/>
        <v>2.4</v>
      </c>
      <c r="H57">
        <f t="shared" si="11"/>
        <v>6</v>
      </c>
      <c r="I57" t="str">
        <f t="shared" si="12"/>
        <v>+/-</v>
      </c>
      <c r="J57" t="str">
        <f t="shared" si="13"/>
        <v>0.9</v>
      </c>
      <c r="K57" s="1">
        <f t="shared" si="14"/>
        <v>0.54711246200607899</v>
      </c>
      <c r="L57" s="1">
        <f t="shared" si="15"/>
        <v>19.8</v>
      </c>
      <c r="M57" s="1">
        <f t="shared" si="16"/>
        <v>0.55047933970440222</v>
      </c>
      <c r="N57" s="1">
        <f t="shared" si="17"/>
        <v>35.968652357838273</v>
      </c>
      <c r="O57" t="s">
        <v>38</v>
      </c>
    </row>
    <row r="58" spans="1:15" x14ac:dyDescent="0.35">
      <c r="A58" s="13">
        <v>48</v>
      </c>
      <c r="B58" s="12" t="s">
        <v>53</v>
      </c>
      <c r="C58" s="11">
        <v>2.2000000000000002</v>
      </c>
      <c r="D58" s="10" t="s">
        <v>121</v>
      </c>
      <c r="E58" s="9" t="str">
        <f t="shared" si="9"/>
        <v>Significantly Different</v>
      </c>
      <c r="G58">
        <f t="shared" si="10"/>
        <v>2.2000000000000002</v>
      </c>
      <c r="H58">
        <f t="shared" si="11"/>
        <v>6</v>
      </c>
      <c r="I58" t="str">
        <f t="shared" si="12"/>
        <v>+/-</v>
      </c>
      <c r="J58" t="str">
        <f t="shared" si="13"/>
        <v>1.1</v>
      </c>
      <c r="K58" s="1">
        <f t="shared" si="14"/>
        <v>0.66869300911854113</v>
      </c>
      <c r="L58" s="1">
        <f t="shared" si="15"/>
        <v>20</v>
      </c>
      <c r="M58" s="1">
        <f t="shared" si="16"/>
        <v>0.67145051776214359</v>
      </c>
      <c r="N58" s="1">
        <f t="shared" si="17"/>
        <v>29.786260447988592</v>
      </c>
      <c r="O58" t="s">
        <v>35</v>
      </c>
    </row>
    <row r="59" spans="1:15" x14ac:dyDescent="0.35">
      <c r="A59" s="13">
        <v>49</v>
      </c>
      <c r="B59" s="12" t="s">
        <v>29</v>
      </c>
      <c r="C59" s="11">
        <v>2.1</v>
      </c>
      <c r="D59" s="10" t="s">
        <v>36</v>
      </c>
      <c r="E59" s="9" t="str">
        <f t="shared" si="9"/>
        <v>Significantly Different</v>
      </c>
      <c r="G59">
        <f t="shared" si="10"/>
        <v>2.1</v>
      </c>
      <c r="H59">
        <f t="shared" si="11"/>
        <v>6</v>
      </c>
      <c r="I59" t="str">
        <f t="shared" si="12"/>
        <v>+/-</v>
      </c>
      <c r="J59" t="str">
        <f t="shared" si="13"/>
        <v>0.7</v>
      </c>
      <c r="K59" s="1">
        <f t="shared" si="14"/>
        <v>0.42553191489361697</v>
      </c>
      <c r="L59" s="1">
        <f t="shared" si="15"/>
        <v>20.099999999999998</v>
      </c>
      <c r="M59" s="1">
        <f t="shared" si="16"/>
        <v>0.42985214661796195</v>
      </c>
      <c r="N59" s="1">
        <f t="shared" si="17"/>
        <v>46.760264333085203</v>
      </c>
      <c r="O59" t="s">
        <v>32</v>
      </c>
    </row>
    <row r="60" spans="1:15" x14ac:dyDescent="0.35">
      <c r="A60" s="13">
        <v>50</v>
      </c>
      <c r="B60" s="12" t="s">
        <v>67</v>
      </c>
      <c r="C60" s="11">
        <v>1.3</v>
      </c>
      <c r="D60" s="10" t="s">
        <v>154</v>
      </c>
      <c r="E60" s="9" t="str">
        <f t="shared" si="9"/>
        <v>Significantly Different</v>
      </c>
      <c r="G60">
        <f t="shared" si="10"/>
        <v>1.3</v>
      </c>
      <c r="H60">
        <f t="shared" si="11"/>
        <v>6</v>
      </c>
      <c r="I60" t="str">
        <f t="shared" si="12"/>
        <v>+/-</v>
      </c>
      <c r="J60" t="str">
        <f t="shared" si="13"/>
        <v>1.2</v>
      </c>
      <c r="K60" s="1">
        <f t="shared" si="14"/>
        <v>0.72948328267477203</v>
      </c>
      <c r="L60" s="1">
        <f t="shared" si="15"/>
        <v>20.9</v>
      </c>
      <c r="M60" s="1">
        <f t="shared" si="16"/>
        <v>0.73201182849801194</v>
      </c>
      <c r="N60" s="1">
        <f t="shared" si="17"/>
        <v>28.551451201115064</v>
      </c>
      <c r="O60" t="s">
        <v>30</v>
      </c>
    </row>
    <row r="61" spans="1:15" x14ac:dyDescent="0.35">
      <c r="A61" s="13">
        <v>51</v>
      </c>
      <c r="B61" s="12" t="s">
        <v>71</v>
      </c>
      <c r="C61" s="11">
        <v>1.1000000000000001</v>
      </c>
      <c r="D61" s="10" t="s">
        <v>39</v>
      </c>
      <c r="E61" s="9" t="str">
        <f t="shared" si="9"/>
        <v>Significantly Different</v>
      </c>
      <c r="G61">
        <f t="shared" si="10"/>
        <v>1.1000000000000001</v>
      </c>
      <c r="H61">
        <f t="shared" si="11"/>
        <v>6</v>
      </c>
      <c r="I61" t="str">
        <f t="shared" si="12"/>
        <v>+/-</v>
      </c>
      <c r="J61" t="str">
        <f t="shared" si="13"/>
        <v>0.2</v>
      </c>
      <c r="K61" s="1">
        <f t="shared" si="14"/>
        <v>0.12158054711246201</v>
      </c>
      <c r="L61" s="1">
        <f t="shared" si="15"/>
        <v>21.099999999999998</v>
      </c>
      <c r="M61" s="1">
        <f t="shared" si="16"/>
        <v>0.1359311840425404</v>
      </c>
      <c r="N61" s="1">
        <f t="shared" si="17"/>
        <v>155.2256029300579</v>
      </c>
      <c r="O61" t="s">
        <v>27</v>
      </c>
    </row>
    <row r="62" spans="1:15" ht="15" thickBot="1" x14ac:dyDescent="0.4">
      <c r="A62" s="8"/>
      <c r="B62" s="7" t="s">
        <v>25</v>
      </c>
      <c r="C62" s="6">
        <v>3</v>
      </c>
      <c r="D62" s="5" t="s">
        <v>151</v>
      </c>
      <c r="E62" s="4" t="str">
        <f t="shared" si="9"/>
        <v>Significantly Different</v>
      </c>
      <c r="G62">
        <f t="shared" si="10"/>
        <v>3</v>
      </c>
      <c r="H62">
        <f t="shared" si="11"/>
        <v>6</v>
      </c>
      <c r="I62" t="str">
        <f t="shared" si="12"/>
        <v>+/-</v>
      </c>
      <c r="J62" t="str">
        <f t="shared" si="13"/>
        <v>1.7</v>
      </c>
      <c r="K62" s="1">
        <f t="shared" si="14"/>
        <v>1.0334346504559271</v>
      </c>
      <c r="L62" s="1">
        <f t="shared" si="15"/>
        <v>19.2</v>
      </c>
      <c r="M62" s="1">
        <f t="shared" si="16"/>
        <v>1.0352210556794166</v>
      </c>
      <c r="N62" s="1">
        <f t="shared" si="17"/>
        <v>18.546763413152391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177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79" priority="1" operator="equal">
      <formula>"OTHER ERROR"</formula>
    </cfRule>
    <cfRule type="cellIs" dxfId="378" priority="2" operator="equal">
      <formula>"Statistical Test not applicable"</formula>
    </cfRule>
    <cfRule type="cellIs" dxfId="377" priority="3" operator="equal">
      <formula>"Geography Selected"</formula>
    </cfRule>
  </conditionalFormatting>
  <conditionalFormatting sqref="E10:J62">
    <cfRule type="cellIs" dxfId="376" priority="4" operator="equal">
      <formula>"Not Significantly Different"</formula>
    </cfRule>
  </conditionalFormatting>
  <conditionalFormatting sqref="F10:J62">
    <cfRule type="cellIs" dxfId="3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B6DE138-26DF-4432-A239-1B57EF5381A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8298393-61AB-4A4B-88E1-2DB2681AAB5A}"/>
    <hyperlink ref="A68" r:id="rId2" xr:uid="{AE83308B-242A-458A-ADAE-52751D5D3F77}"/>
    <hyperlink ref="A66" r:id="rId3" xr:uid="{C021E815-5EE3-4458-A837-5AD23ECE0F73}"/>
    <hyperlink ref="A67" r:id="rId4" xr:uid="{621EDC16-EDBB-45E0-AF97-2C12E72AEBC6}"/>
  </hyperlinks>
  <pageMargins left="0.7" right="0.7" top="0.75" bottom="0.75" header="0.3" footer="0.3"/>
  <pageSetup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8B49-71B2-4AAD-8CD3-FED19FE2D3FF}">
  <sheetPr codeName="Sheet1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185</v>
      </c>
    </row>
    <row r="2" spans="1:16" x14ac:dyDescent="0.35">
      <c r="A2" s="27" t="s">
        <v>109</v>
      </c>
      <c r="B2" t="s">
        <v>184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66.3</v>
      </c>
      <c r="C6" t="s">
        <v>103</v>
      </c>
      <c r="H6" s="15" t="s">
        <v>102</v>
      </c>
      <c r="I6">
        <f>VLOOKUP($B$4,$B$9:$K$62,6,FALSE)</f>
        <v>66.3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66.3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66.3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76</v>
      </c>
      <c r="C11" s="11">
        <v>81.400000000000006</v>
      </c>
      <c r="D11" s="14" t="s">
        <v>28</v>
      </c>
      <c r="E11" s="9" t="str">
        <f t="shared" si="0"/>
        <v>Significantly Different</v>
      </c>
      <c r="G11">
        <f t="shared" si="1"/>
        <v>81.400000000000006</v>
      </c>
      <c r="H11">
        <f t="shared" si="2"/>
        <v>6</v>
      </c>
      <c r="I11" t="str">
        <f t="shared" si="3"/>
        <v>+/-</v>
      </c>
      <c r="J11" t="str">
        <f t="shared" si="4"/>
        <v>0.3</v>
      </c>
      <c r="K11" s="1">
        <f t="shared" si="5"/>
        <v>0.18237082066869301</v>
      </c>
      <c r="L11" s="1">
        <f t="shared" si="6"/>
        <v>-15.100000000000009</v>
      </c>
      <c r="M11" s="1">
        <f t="shared" si="7"/>
        <v>0.19223572402239389</v>
      </c>
      <c r="N11" s="1">
        <f t="shared" si="8"/>
        <v>-78.5493959397525</v>
      </c>
      <c r="O11" t="s">
        <v>68</v>
      </c>
    </row>
    <row r="12" spans="1:16" x14ac:dyDescent="0.35">
      <c r="A12" s="13">
        <v>2</v>
      </c>
      <c r="B12" s="12" t="s">
        <v>56</v>
      </c>
      <c r="C12" s="11">
        <v>81.2</v>
      </c>
      <c r="D12" s="10" t="s">
        <v>44</v>
      </c>
      <c r="E12" s="9" t="str">
        <f t="shared" si="0"/>
        <v>Significantly Different</v>
      </c>
      <c r="G12">
        <f t="shared" si="1"/>
        <v>81.2</v>
      </c>
      <c r="H12">
        <f t="shared" si="2"/>
        <v>6</v>
      </c>
      <c r="I12" t="str">
        <f t="shared" si="3"/>
        <v>+/-</v>
      </c>
      <c r="J12" t="str">
        <f t="shared" si="4"/>
        <v>0.4</v>
      </c>
      <c r="K12" s="1">
        <f t="shared" si="5"/>
        <v>0.24316109422492402</v>
      </c>
      <c r="L12" s="1">
        <f t="shared" si="6"/>
        <v>-14.900000000000006</v>
      </c>
      <c r="M12" s="1">
        <f t="shared" si="7"/>
        <v>0.25064471888253259</v>
      </c>
      <c r="N12" s="1">
        <f t="shared" si="8"/>
        <v>-59.446694374530409</v>
      </c>
      <c r="O12" t="s">
        <v>62</v>
      </c>
    </row>
    <row r="13" spans="1:16" x14ac:dyDescent="0.35">
      <c r="A13" s="13">
        <v>3</v>
      </c>
      <c r="B13" s="12" t="s">
        <v>52</v>
      </c>
      <c r="C13" s="11">
        <v>80.2</v>
      </c>
      <c r="D13" s="10" t="s">
        <v>39</v>
      </c>
      <c r="E13" s="9" t="str">
        <f t="shared" si="0"/>
        <v>Significantly Different</v>
      </c>
      <c r="G13">
        <f t="shared" si="1"/>
        <v>80.2</v>
      </c>
      <c r="H13">
        <f t="shared" si="2"/>
        <v>6</v>
      </c>
      <c r="I13" t="str">
        <f t="shared" si="3"/>
        <v>+/-</v>
      </c>
      <c r="J13" t="str">
        <f t="shared" si="4"/>
        <v>0.2</v>
      </c>
      <c r="K13" s="1">
        <f t="shared" si="5"/>
        <v>0.12158054711246201</v>
      </c>
      <c r="L13" s="1">
        <f t="shared" si="6"/>
        <v>-13.900000000000006</v>
      </c>
      <c r="M13" s="1">
        <f t="shared" si="7"/>
        <v>0.1359311840425404</v>
      </c>
      <c r="N13" s="1">
        <f t="shared" si="8"/>
        <v>-102.25762467904293</v>
      </c>
      <c r="O13" t="s">
        <v>58</v>
      </c>
    </row>
    <row r="14" spans="1:16" x14ac:dyDescent="0.35">
      <c r="A14" s="13">
        <v>4</v>
      </c>
      <c r="B14" s="12" t="s">
        <v>61</v>
      </c>
      <c r="C14" s="11">
        <v>78.599999999999994</v>
      </c>
      <c r="D14" s="10" t="s">
        <v>28</v>
      </c>
      <c r="E14" s="9" t="str">
        <f t="shared" si="0"/>
        <v>Significantly Different</v>
      </c>
      <c r="G14">
        <f t="shared" si="1"/>
        <v>78.599999999999994</v>
      </c>
      <c r="H14">
        <f t="shared" si="2"/>
        <v>6</v>
      </c>
      <c r="I14" t="str">
        <f t="shared" si="3"/>
        <v>+/-</v>
      </c>
      <c r="J14" t="str">
        <f t="shared" si="4"/>
        <v>0.3</v>
      </c>
      <c r="K14" s="1">
        <f t="shared" si="5"/>
        <v>0.18237082066869301</v>
      </c>
      <c r="L14" s="1">
        <f t="shared" si="6"/>
        <v>-12.299999999999997</v>
      </c>
      <c r="M14" s="1">
        <f t="shared" si="7"/>
        <v>0.19223572402239389</v>
      </c>
      <c r="N14" s="1">
        <f t="shared" si="8"/>
        <v>-63.983945037016888</v>
      </c>
      <c r="O14" t="s">
        <v>73</v>
      </c>
    </row>
    <row r="15" spans="1:16" x14ac:dyDescent="0.35">
      <c r="A15" s="13">
        <v>5</v>
      </c>
      <c r="B15" s="12" t="s">
        <v>34</v>
      </c>
      <c r="C15" s="11">
        <v>77.900000000000006</v>
      </c>
      <c r="D15" s="10" t="s">
        <v>39</v>
      </c>
      <c r="E15" s="9" t="str">
        <f t="shared" si="0"/>
        <v>Significantly Different</v>
      </c>
      <c r="G15">
        <f t="shared" si="1"/>
        <v>77.900000000000006</v>
      </c>
      <c r="H15">
        <f t="shared" si="2"/>
        <v>6</v>
      </c>
      <c r="I15" t="str">
        <f t="shared" si="3"/>
        <v>+/-</v>
      </c>
      <c r="J15" t="str">
        <f t="shared" si="4"/>
        <v>0.2</v>
      </c>
      <c r="K15" s="1">
        <f t="shared" si="5"/>
        <v>0.12158054711246201</v>
      </c>
      <c r="L15" s="1">
        <f t="shared" si="6"/>
        <v>-11.600000000000009</v>
      </c>
      <c r="M15" s="1">
        <f t="shared" si="7"/>
        <v>0.1359311840425404</v>
      </c>
      <c r="N15" s="1">
        <f t="shared" si="8"/>
        <v>-85.337298293302041</v>
      </c>
      <c r="O15" t="s">
        <v>34</v>
      </c>
    </row>
    <row r="16" spans="1:16" x14ac:dyDescent="0.35">
      <c r="A16" s="13">
        <v>6</v>
      </c>
      <c r="B16" s="12" t="s">
        <v>65</v>
      </c>
      <c r="C16" s="11">
        <v>77.599999999999994</v>
      </c>
      <c r="D16" s="10" t="s">
        <v>28</v>
      </c>
      <c r="E16" s="9" t="str">
        <f t="shared" si="0"/>
        <v>Significantly Different</v>
      </c>
      <c r="G16">
        <f t="shared" si="1"/>
        <v>77.599999999999994</v>
      </c>
      <c r="H16">
        <f t="shared" si="2"/>
        <v>6</v>
      </c>
      <c r="I16" t="str">
        <f t="shared" si="3"/>
        <v>+/-</v>
      </c>
      <c r="J16" t="str">
        <f t="shared" si="4"/>
        <v>0.3</v>
      </c>
      <c r="K16" s="1">
        <f t="shared" si="5"/>
        <v>0.18237082066869301</v>
      </c>
      <c r="L16" s="1">
        <f t="shared" si="6"/>
        <v>-11.299999999999997</v>
      </c>
      <c r="M16" s="1">
        <f t="shared" si="7"/>
        <v>0.19223572402239389</v>
      </c>
      <c r="N16" s="1">
        <f t="shared" si="8"/>
        <v>-58.781998286039901</v>
      </c>
      <c r="O16" t="s">
        <v>75</v>
      </c>
    </row>
    <row r="17" spans="1:15" x14ac:dyDescent="0.35">
      <c r="A17" s="13">
        <v>7</v>
      </c>
      <c r="B17" s="12" t="s">
        <v>55</v>
      </c>
      <c r="C17" s="11">
        <v>75.900000000000006</v>
      </c>
      <c r="D17" s="10" t="s">
        <v>39</v>
      </c>
      <c r="E17" s="9" t="str">
        <f t="shared" si="0"/>
        <v>Significantly Different</v>
      </c>
      <c r="G17">
        <f t="shared" si="1"/>
        <v>75.900000000000006</v>
      </c>
      <c r="H17">
        <f t="shared" si="2"/>
        <v>6</v>
      </c>
      <c r="I17" t="str">
        <f t="shared" si="3"/>
        <v>+/-</v>
      </c>
      <c r="J17" t="str">
        <f t="shared" si="4"/>
        <v>0.2</v>
      </c>
      <c r="K17" s="1">
        <f t="shared" si="5"/>
        <v>0.12158054711246201</v>
      </c>
      <c r="L17" s="1">
        <f t="shared" si="6"/>
        <v>-9.6000000000000085</v>
      </c>
      <c r="M17" s="1">
        <f t="shared" si="7"/>
        <v>0.1359311840425404</v>
      </c>
      <c r="N17" s="1">
        <f t="shared" si="8"/>
        <v>-70.623971001353425</v>
      </c>
      <c r="O17" t="s">
        <v>66</v>
      </c>
    </row>
    <row r="18" spans="1:15" x14ac:dyDescent="0.35">
      <c r="A18" s="13">
        <v>8</v>
      </c>
      <c r="B18" s="12" t="s">
        <v>30</v>
      </c>
      <c r="C18" s="11">
        <v>73.5</v>
      </c>
      <c r="D18" s="10" t="s">
        <v>28</v>
      </c>
      <c r="E18" s="9" t="str">
        <f t="shared" si="0"/>
        <v>Significantly Different</v>
      </c>
      <c r="G18">
        <f t="shared" si="1"/>
        <v>73.5</v>
      </c>
      <c r="H18">
        <f t="shared" si="2"/>
        <v>6</v>
      </c>
      <c r="I18" t="str">
        <f t="shared" si="3"/>
        <v>+/-</v>
      </c>
      <c r="J18" t="str">
        <f t="shared" si="4"/>
        <v>0.3</v>
      </c>
      <c r="K18" s="1">
        <f t="shared" si="5"/>
        <v>0.18237082066869301</v>
      </c>
      <c r="L18" s="1">
        <f t="shared" si="6"/>
        <v>-7.2000000000000028</v>
      </c>
      <c r="M18" s="1">
        <f t="shared" si="7"/>
        <v>0.19223572402239389</v>
      </c>
      <c r="N18" s="1">
        <f t="shared" si="8"/>
        <v>-37.454016607034298</v>
      </c>
      <c r="O18" t="s">
        <v>60</v>
      </c>
    </row>
    <row r="19" spans="1:15" x14ac:dyDescent="0.35">
      <c r="A19" s="13">
        <v>9</v>
      </c>
      <c r="B19" s="12" t="s">
        <v>80</v>
      </c>
      <c r="C19" s="11">
        <v>73.099999999999994</v>
      </c>
      <c r="D19" s="10" t="s">
        <v>26</v>
      </c>
      <c r="E19" s="9" t="str">
        <f t="shared" si="0"/>
        <v>Significantly Different</v>
      </c>
      <c r="G19">
        <f t="shared" si="1"/>
        <v>73.099999999999994</v>
      </c>
      <c r="H19">
        <f t="shared" si="2"/>
        <v>6</v>
      </c>
      <c r="I19" t="str">
        <f t="shared" si="3"/>
        <v>+/-</v>
      </c>
      <c r="J19" t="str">
        <f t="shared" si="4"/>
        <v>0.6</v>
      </c>
      <c r="K19" s="1">
        <f t="shared" si="5"/>
        <v>0.36474164133738601</v>
      </c>
      <c r="L19" s="1">
        <f t="shared" si="6"/>
        <v>-6.7999999999999972</v>
      </c>
      <c r="M19" s="1">
        <f t="shared" si="7"/>
        <v>0.36977279819442066</v>
      </c>
      <c r="N19" s="1">
        <f t="shared" si="8"/>
        <v>-18.389670719977257</v>
      </c>
      <c r="O19" t="s">
        <v>31</v>
      </c>
    </row>
    <row r="20" spans="1:15" x14ac:dyDescent="0.35">
      <c r="A20" s="13">
        <v>10</v>
      </c>
      <c r="B20" s="12" t="s">
        <v>74</v>
      </c>
      <c r="C20" s="11">
        <v>73</v>
      </c>
      <c r="D20" s="14" t="s">
        <v>44</v>
      </c>
      <c r="E20" s="9" t="str">
        <f t="shared" si="0"/>
        <v>Significantly Different</v>
      </c>
      <c r="G20">
        <f t="shared" si="1"/>
        <v>73</v>
      </c>
      <c r="H20">
        <f t="shared" si="2"/>
        <v>6</v>
      </c>
      <c r="I20" t="str">
        <f t="shared" si="3"/>
        <v>+/-</v>
      </c>
      <c r="J20" t="str">
        <f t="shared" si="4"/>
        <v>0.4</v>
      </c>
      <c r="K20" s="1">
        <f t="shared" si="5"/>
        <v>0.24316109422492402</v>
      </c>
      <c r="L20" s="1">
        <f t="shared" si="6"/>
        <v>-6.7000000000000028</v>
      </c>
      <c r="M20" s="1">
        <f t="shared" si="7"/>
        <v>0.25064471888253259</v>
      </c>
      <c r="N20" s="1">
        <f t="shared" si="8"/>
        <v>-26.731063913379447</v>
      </c>
      <c r="O20" t="s">
        <v>50</v>
      </c>
    </row>
    <row r="21" spans="1:15" x14ac:dyDescent="0.35">
      <c r="A21" s="13">
        <v>11</v>
      </c>
      <c r="B21" s="12" t="s">
        <v>54</v>
      </c>
      <c r="C21" s="11">
        <v>72</v>
      </c>
      <c r="D21" s="10" t="s">
        <v>26</v>
      </c>
      <c r="E21" s="9" t="str">
        <f t="shared" si="0"/>
        <v>Significantly Different</v>
      </c>
      <c r="G21">
        <f t="shared" si="1"/>
        <v>72</v>
      </c>
      <c r="H21">
        <f t="shared" si="2"/>
        <v>6</v>
      </c>
      <c r="I21" t="str">
        <f t="shared" si="3"/>
        <v>+/-</v>
      </c>
      <c r="J21" t="str">
        <f t="shared" si="4"/>
        <v>0.6</v>
      </c>
      <c r="K21" s="1">
        <f t="shared" si="5"/>
        <v>0.36474164133738601</v>
      </c>
      <c r="L21" s="1">
        <f t="shared" si="6"/>
        <v>-5.7000000000000028</v>
      </c>
      <c r="M21" s="1">
        <f t="shared" si="7"/>
        <v>0.36977279819442066</v>
      </c>
      <c r="N21" s="1">
        <f t="shared" si="8"/>
        <v>-15.414871044686834</v>
      </c>
      <c r="O21" t="s">
        <v>46</v>
      </c>
    </row>
    <row r="22" spans="1:15" x14ac:dyDescent="0.35">
      <c r="A22" s="13">
        <v>12</v>
      </c>
      <c r="B22" s="12" t="s">
        <v>81</v>
      </c>
      <c r="C22" s="11">
        <v>71.400000000000006</v>
      </c>
      <c r="D22" s="10" t="s">
        <v>44</v>
      </c>
      <c r="E22" s="9" t="str">
        <f t="shared" si="0"/>
        <v>Significantly Different</v>
      </c>
      <c r="G22">
        <f t="shared" si="1"/>
        <v>71.400000000000006</v>
      </c>
      <c r="H22">
        <f t="shared" si="2"/>
        <v>6</v>
      </c>
      <c r="I22" t="str">
        <f t="shared" si="3"/>
        <v>+/-</v>
      </c>
      <c r="J22" t="str">
        <f t="shared" si="4"/>
        <v>0.4</v>
      </c>
      <c r="K22" s="1">
        <f t="shared" si="5"/>
        <v>0.24316109422492402</v>
      </c>
      <c r="L22" s="1">
        <f t="shared" si="6"/>
        <v>-5.1000000000000085</v>
      </c>
      <c r="M22" s="1">
        <f t="shared" si="7"/>
        <v>0.25064471888253259</v>
      </c>
      <c r="N22" s="1">
        <f t="shared" si="8"/>
        <v>-20.347526262423187</v>
      </c>
      <c r="O22" t="s">
        <v>29</v>
      </c>
    </row>
    <row r="23" spans="1:15" x14ac:dyDescent="0.35">
      <c r="A23" s="13">
        <v>12</v>
      </c>
      <c r="B23" s="12" t="s">
        <v>71</v>
      </c>
      <c r="C23" s="11">
        <v>71.400000000000006</v>
      </c>
      <c r="D23" s="10" t="s">
        <v>44</v>
      </c>
      <c r="E23" s="9" t="str">
        <f t="shared" si="0"/>
        <v>Significantly Different</v>
      </c>
      <c r="G23">
        <f t="shared" si="1"/>
        <v>71.400000000000006</v>
      </c>
      <c r="H23">
        <f t="shared" si="2"/>
        <v>6</v>
      </c>
      <c r="I23" t="str">
        <f t="shared" si="3"/>
        <v>+/-</v>
      </c>
      <c r="J23" t="str">
        <f t="shared" si="4"/>
        <v>0.4</v>
      </c>
      <c r="K23" s="1">
        <f t="shared" si="5"/>
        <v>0.24316109422492402</v>
      </c>
      <c r="L23" s="1">
        <f t="shared" si="6"/>
        <v>-5.1000000000000085</v>
      </c>
      <c r="M23" s="1">
        <f t="shared" si="7"/>
        <v>0.25064471888253259</v>
      </c>
      <c r="N23" s="1">
        <f t="shared" si="8"/>
        <v>-20.347526262423187</v>
      </c>
      <c r="O23" t="s">
        <v>82</v>
      </c>
    </row>
    <row r="24" spans="1:15" x14ac:dyDescent="0.35">
      <c r="A24" s="13">
        <v>14</v>
      </c>
      <c r="B24" s="12" t="s">
        <v>79</v>
      </c>
      <c r="C24" s="11">
        <v>70</v>
      </c>
      <c r="D24" s="10" t="s">
        <v>83</v>
      </c>
      <c r="E24" s="9" t="str">
        <f t="shared" si="0"/>
        <v>Significantly Different</v>
      </c>
      <c r="G24">
        <f t="shared" si="1"/>
        <v>70</v>
      </c>
      <c r="H24">
        <f t="shared" si="2"/>
        <v>6</v>
      </c>
      <c r="I24" t="str">
        <f t="shared" si="3"/>
        <v>+/-</v>
      </c>
      <c r="J24" t="str">
        <f t="shared" si="4"/>
        <v>0.5</v>
      </c>
      <c r="K24" s="1">
        <f t="shared" si="5"/>
        <v>0.303951367781155</v>
      </c>
      <c r="L24" s="1">
        <f t="shared" si="6"/>
        <v>-3.7000000000000028</v>
      </c>
      <c r="M24" s="1">
        <f t="shared" si="7"/>
        <v>0.30997079109986531</v>
      </c>
      <c r="N24" s="1">
        <f t="shared" si="8"/>
        <v>-11.936608565185582</v>
      </c>
      <c r="O24" t="s">
        <v>65</v>
      </c>
    </row>
    <row r="25" spans="1:15" x14ac:dyDescent="0.35">
      <c r="A25" s="13">
        <v>14</v>
      </c>
      <c r="B25" s="12" t="s">
        <v>42</v>
      </c>
      <c r="C25" s="11">
        <v>70</v>
      </c>
      <c r="D25" s="10" t="s">
        <v>39</v>
      </c>
      <c r="E25" s="9" t="str">
        <f t="shared" si="0"/>
        <v>Significantly Different</v>
      </c>
      <c r="G25">
        <f t="shared" si="1"/>
        <v>70</v>
      </c>
      <c r="H25">
        <f t="shared" si="2"/>
        <v>6</v>
      </c>
      <c r="I25" t="str">
        <f t="shared" si="3"/>
        <v>+/-</v>
      </c>
      <c r="J25" t="str">
        <f t="shared" si="4"/>
        <v>0.2</v>
      </c>
      <c r="K25" s="1">
        <f t="shared" si="5"/>
        <v>0.12158054711246201</v>
      </c>
      <c r="L25" s="1">
        <f t="shared" si="6"/>
        <v>-3.7000000000000028</v>
      </c>
      <c r="M25" s="1">
        <f t="shared" si="7"/>
        <v>0.1359311840425404</v>
      </c>
      <c r="N25" s="1">
        <f t="shared" si="8"/>
        <v>-27.219655490104962</v>
      </c>
      <c r="O25" t="s">
        <v>81</v>
      </c>
    </row>
    <row r="26" spans="1:15" x14ac:dyDescent="0.35">
      <c r="A26" s="13">
        <v>16</v>
      </c>
      <c r="B26" s="12" t="s">
        <v>68</v>
      </c>
      <c r="C26" s="11">
        <v>69.2</v>
      </c>
      <c r="D26" s="10" t="s">
        <v>83</v>
      </c>
      <c r="E26" s="9" t="str">
        <f t="shared" si="0"/>
        <v>Significantly Different</v>
      </c>
      <c r="G26">
        <f t="shared" si="1"/>
        <v>69.2</v>
      </c>
      <c r="H26">
        <f t="shared" si="2"/>
        <v>6</v>
      </c>
      <c r="I26" t="str">
        <f t="shared" si="3"/>
        <v>+/-</v>
      </c>
      <c r="J26" t="str">
        <f t="shared" si="4"/>
        <v>0.5</v>
      </c>
      <c r="K26" s="1">
        <f t="shared" si="5"/>
        <v>0.303951367781155</v>
      </c>
      <c r="L26" s="1">
        <f t="shared" si="6"/>
        <v>-2.9000000000000057</v>
      </c>
      <c r="M26" s="1">
        <f t="shared" si="7"/>
        <v>0.30997079109986531</v>
      </c>
      <c r="N26" s="1">
        <f t="shared" si="8"/>
        <v>-9.3557202267670885</v>
      </c>
      <c r="O26" t="s">
        <v>80</v>
      </c>
    </row>
    <row r="27" spans="1:15" x14ac:dyDescent="0.35">
      <c r="A27" s="13">
        <v>17</v>
      </c>
      <c r="B27" s="12" t="s">
        <v>69</v>
      </c>
      <c r="C27" s="11">
        <v>68.7</v>
      </c>
      <c r="D27" s="10" t="s">
        <v>36</v>
      </c>
      <c r="E27" s="9" t="str">
        <f t="shared" si="0"/>
        <v>Significantly Different</v>
      </c>
      <c r="G27">
        <f t="shared" si="1"/>
        <v>68.7</v>
      </c>
      <c r="H27">
        <f t="shared" si="2"/>
        <v>6</v>
      </c>
      <c r="I27" t="str">
        <f t="shared" si="3"/>
        <v>+/-</v>
      </c>
      <c r="J27" t="str">
        <f t="shared" si="4"/>
        <v>0.7</v>
      </c>
      <c r="K27" s="1">
        <f t="shared" si="5"/>
        <v>0.42553191489361697</v>
      </c>
      <c r="L27" s="1">
        <f t="shared" si="6"/>
        <v>-2.4000000000000057</v>
      </c>
      <c r="M27" s="1">
        <f t="shared" si="7"/>
        <v>0.42985214661796195</v>
      </c>
      <c r="N27" s="1">
        <f t="shared" si="8"/>
        <v>-5.583315144248993</v>
      </c>
      <c r="O27" t="s">
        <v>78</v>
      </c>
    </row>
    <row r="28" spans="1:15" x14ac:dyDescent="0.35">
      <c r="A28" s="13">
        <v>18</v>
      </c>
      <c r="B28" s="12" t="s">
        <v>72</v>
      </c>
      <c r="C28" s="11">
        <v>68.3</v>
      </c>
      <c r="D28" s="10" t="s">
        <v>44</v>
      </c>
      <c r="E28" s="9" t="str">
        <f t="shared" si="0"/>
        <v>Significantly Different</v>
      </c>
      <c r="G28">
        <f t="shared" si="1"/>
        <v>68.3</v>
      </c>
      <c r="H28">
        <f t="shared" si="2"/>
        <v>6</v>
      </c>
      <c r="I28" t="str">
        <f t="shared" si="3"/>
        <v>+/-</v>
      </c>
      <c r="J28" t="str">
        <f t="shared" si="4"/>
        <v>0.4</v>
      </c>
      <c r="K28" s="1">
        <f t="shared" si="5"/>
        <v>0.24316109422492402</v>
      </c>
      <c r="L28" s="1">
        <f t="shared" si="6"/>
        <v>-2</v>
      </c>
      <c r="M28" s="1">
        <f t="shared" si="7"/>
        <v>0.25064471888253259</v>
      </c>
      <c r="N28" s="1">
        <f t="shared" si="8"/>
        <v>-7.9794220636953535</v>
      </c>
      <c r="O28" t="s">
        <v>79</v>
      </c>
    </row>
    <row r="29" spans="1:15" x14ac:dyDescent="0.35">
      <c r="A29" s="13">
        <v>19</v>
      </c>
      <c r="B29" s="12" t="s">
        <v>32</v>
      </c>
      <c r="C29" s="11">
        <v>67.900000000000006</v>
      </c>
      <c r="D29" s="10" t="s">
        <v>36</v>
      </c>
      <c r="E29" s="9" t="str">
        <f t="shared" si="0"/>
        <v>Significantly Different</v>
      </c>
      <c r="G29">
        <f t="shared" si="1"/>
        <v>67.900000000000006</v>
      </c>
      <c r="H29">
        <f t="shared" si="2"/>
        <v>6</v>
      </c>
      <c r="I29" t="str">
        <f t="shared" si="3"/>
        <v>+/-</v>
      </c>
      <c r="J29" t="str">
        <f t="shared" si="4"/>
        <v>0.7</v>
      </c>
      <c r="K29" s="1">
        <f t="shared" si="5"/>
        <v>0.42553191489361697</v>
      </c>
      <c r="L29" s="1">
        <f t="shared" si="6"/>
        <v>-1.6000000000000085</v>
      </c>
      <c r="M29" s="1">
        <f t="shared" si="7"/>
        <v>0.42985214661796195</v>
      </c>
      <c r="N29" s="1">
        <f t="shared" si="8"/>
        <v>-3.7222100961660067</v>
      </c>
      <c r="O29" t="s">
        <v>56</v>
      </c>
    </row>
    <row r="30" spans="1:15" x14ac:dyDescent="0.35">
      <c r="A30" s="13">
        <v>20</v>
      </c>
      <c r="B30" s="12" t="s">
        <v>48</v>
      </c>
      <c r="C30" s="11">
        <v>67.3</v>
      </c>
      <c r="D30" s="10" t="s">
        <v>44</v>
      </c>
      <c r="E30" s="9" t="str">
        <f t="shared" si="0"/>
        <v>Significantly Different</v>
      </c>
      <c r="G30">
        <f t="shared" si="1"/>
        <v>67.3</v>
      </c>
      <c r="H30">
        <f t="shared" si="2"/>
        <v>6</v>
      </c>
      <c r="I30" t="str">
        <f t="shared" si="3"/>
        <v>+/-</v>
      </c>
      <c r="J30" t="str">
        <f t="shared" si="4"/>
        <v>0.4</v>
      </c>
      <c r="K30" s="1">
        <f t="shared" si="5"/>
        <v>0.24316109422492402</v>
      </c>
      <c r="L30" s="1">
        <f t="shared" si="6"/>
        <v>-1</v>
      </c>
      <c r="M30" s="1">
        <f t="shared" si="7"/>
        <v>0.25064471888253259</v>
      </c>
      <c r="N30" s="1">
        <f t="shared" si="8"/>
        <v>-3.9897110318476767</v>
      </c>
      <c r="O30" t="s">
        <v>77</v>
      </c>
    </row>
    <row r="31" spans="1:15" x14ac:dyDescent="0.35">
      <c r="A31" s="13">
        <v>21</v>
      </c>
      <c r="B31" s="12" t="s">
        <v>43</v>
      </c>
      <c r="C31" s="11">
        <v>66</v>
      </c>
      <c r="D31" s="10" t="s">
        <v>26</v>
      </c>
      <c r="E31" s="9" t="str">
        <f t="shared" si="0"/>
        <v>Not Significantly Different</v>
      </c>
      <c r="G31">
        <f t="shared" si="1"/>
        <v>66</v>
      </c>
      <c r="H31">
        <f t="shared" si="2"/>
        <v>6</v>
      </c>
      <c r="I31" t="str">
        <f t="shared" si="3"/>
        <v>+/-</v>
      </c>
      <c r="J31" t="str">
        <f t="shared" si="4"/>
        <v>0.6</v>
      </c>
      <c r="K31" s="1">
        <f t="shared" si="5"/>
        <v>0.36474164133738601</v>
      </c>
      <c r="L31" s="1">
        <f t="shared" si="6"/>
        <v>0.29999999999999716</v>
      </c>
      <c r="M31" s="1">
        <f t="shared" si="7"/>
        <v>0.36977279819442066</v>
      </c>
      <c r="N31" s="1">
        <f t="shared" si="8"/>
        <v>0.81130900235193049</v>
      </c>
      <c r="O31" t="s">
        <v>40</v>
      </c>
    </row>
    <row r="32" spans="1:15" x14ac:dyDescent="0.35">
      <c r="A32" s="13">
        <v>22</v>
      </c>
      <c r="B32" s="12" t="s">
        <v>29</v>
      </c>
      <c r="C32" s="11">
        <v>65.400000000000006</v>
      </c>
      <c r="D32" s="10" t="s">
        <v>116</v>
      </c>
      <c r="E32" s="9" t="str">
        <f t="shared" si="0"/>
        <v>Significantly Different</v>
      </c>
      <c r="G32">
        <f t="shared" si="1"/>
        <v>65.400000000000006</v>
      </c>
      <c r="H32">
        <f t="shared" si="2"/>
        <v>6</v>
      </c>
      <c r="I32" t="str">
        <f t="shared" si="3"/>
        <v>+/-</v>
      </c>
      <c r="J32" t="str">
        <f t="shared" si="4"/>
        <v>0.8</v>
      </c>
      <c r="K32" s="1">
        <f t="shared" si="5"/>
        <v>0.48632218844984804</v>
      </c>
      <c r="L32" s="1">
        <f t="shared" si="6"/>
        <v>0.89999999999999147</v>
      </c>
      <c r="M32" s="1">
        <f t="shared" si="7"/>
        <v>0.49010685399991183</v>
      </c>
      <c r="N32" s="1">
        <f t="shared" si="8"/>
        <v>1.8363342455932139</v>
      </c>
      <c r="O32" t="s">
        <v>71</v>
      </c>
    </row>
    <row r="33" spans="1:15" x14ac:dyDescent="0.35">
      <c r="A33" s="13">
        <v>23</v>
      </c>
      <c r="B33" s="12" t="s">
        <v>49</v>
      </c>
      <c r="C33" s="11">
        <v>64.5</v>
      </c>
      <c r="D33" s="10" t="s">
        <v>122</v>
      </c>
      <c r="E33" s="9" t="str">
        <f t="shared" si="0"/>
        <v>Significantly Different</v>
      </c>
      <c r="G33">
        <f t="shared" si="1"/>
        <v>64.5</v>
      </c>
      <c r="H33">
        <f t="shared" si="2"/>
        <v>6</v>
      </c>
      <c r="I33" t="str">
        <f t="shared" si="3"/>
        <v>+/-</v>
      </c>
      <c r="J33" t="str">
        <f t="shared" si="4"/>
        <v>1.0</v>
      </c>
      <c r="K33" s="1">
        <f t="shared" si="5"/>
        <v>0.60790273556231</v>
      </c>
      <c r="L33" s="1">
        <f t="shared" si="6"/>
        <v>1.7999999999999972</v>
      </c>
      <c r="M33" s="1">
        <f t="shared" si="7"/>
        <v>0.61093468821403585</v>
      </c>
      <c r="N33" s="1">
        <f t="shared" si="8"/>
        <v>2.9463051202117732</v>
      </c>
      <c r="O33" t="s">
        <v>76</v>
      </c>
    </row>
    <row r="34" spans="1:15" x14ac:dyDescent="0.35">
      <c r="A34" s="13">
        <v>24</v>
      </c>
      <c r="B34" s="12" t="s">
        <v>78</v>
      </c>
      <c r="C34" s="11">
        <v>64</v>
      </c>
      <c r="D34" s="10" t="s">
        <v>26</v>
      </c>
      <c r="E34" s="9" t="str">
        <f t="shared" si="0"/>
        <v>Significantly Different</v>
      </c>
      <c r="G34">
        <f t="shared" si="1"/>
        <v>64</v>
      </c>
      <c r="H34">
        <f t="shared" si="2"/>
        <v>6</v>
      </c>
      <c r="I34" t="str">
        <f t="shared" si="3"/>
        <v>+/-</v>
      </c>
      <c r="J34" t="str">
        <f t="shared" si="4"/>
        <v>0.6</v>
      </c>
      <c r="K34" s="1">
        <f t="shared" si="5"/>
        <v>0.36474164133738601</v>
      </c>
      <c r="L34" s="1">
        <f t="shared" si="6"/>
        <v>2.2999999999999972</v>
      </c>
      <c r="M34" s="1">
        <f t="shared" si="7"/>
        <v>0.36977279819442066</v>
      </c>
      <c r="N34" s="1">
        <f t="shared" si="8"/>
        <v>6.2200356846981855</v>
      </c>
      <c r="O34" t="s">
        <v>74</v>
      </c>
    </row>
    <row r="35" spans="1:15" x14ac:dyDescent="0.35">
      <c r="A35" s="13">
        <v>25</v>
      </c>
      <c r="B35" s="12" t="s">
        <v>73</v>
      </c>
      <c r="C35" s="11">
        <v>63.7</v>
      </c>
      <c r="D35" s="10" t="s">
        <v>26</v>
      </c>
      <c r="E35" s="9" t="str">
        <f t="shared" si="0"/>
        <v>Significantly Different</v>
      </c>
      <c r="G35">
        <f t="shared" si="1"/>
        <v>63.7</v>
      </c>
      <c r="H35">
        <f t="shared" si="2"/>
        <v>6</v>
      </c>
      <c r="I35" t="str">
        <f t="shared" si="3"/>
        <v>+/-</v>
      </c>
      <c r="J35" t="str">
        <f t="shared" si="4"/>
        <v>0.6</v>
      </c>
      <c r="K35" s="1">
        <f t="shared" si="5"/>
        <v>0.36474164133738601</v>
      </c>
      <c r="L35" s="1">
        <f t="shared" si="6"/>
        <v>2.5999999999999943</v>
      </c>
      <c r="M35" s="1">
        <f t="shared" si="7"/>
        <v>0.36977279819442066</v>
      </c>
      <c r="N35" s="1">
        <f t="shared" si="8"/>
        <v>7.0313446870501153</v>
      </c>
      <c r="O35" t="s">
        <v>54</v>
      </c>
    </row>
    <row r="36" spans="1:15" x14ac:dyDescent="0.35">
      <c r="A36" s="13">
        <v>26</v>
      </c>
      <c r="B36" s="12" t="s">
        <v>63</v>
      </c>
      <c r="C36" s="11">
        <v>63.6</v>
      </c>
      <c r="D36" s="10" t="s">
        <v>122</v>
      </c>
      <c r="E36" s="9" t="str">
        <f t="shared" si="0"/>
        <v>Significantly Different</v>
      </c>
      <c r="G36">
        <f t="shared" si="1"/>
        <v>63.6</v>
      </c>
      <c r="H36">
        <f t="shared" si="2"/>
        <v>6</v>
      </c>
      <c r="I36" t="str">
        <f t="shared" si="3"/>
        <v>+/-</v>
      </c>
      <c r="J36" t="str">
        <f t="shared" si="4"/>
        <v>1.0</v>
      </c>
      <c r="K36" s="1">
        <f t="shared" si="5"/>
        <v>0.60790273556231</v>
      </c>
      <c r="L36" s="1">
        <f t="shared" si="6"/>
        <v>2.6999999999999957</v>
      </c>
      <c r="M36" s="1">
        <f t="shared" si="7"/>
        <v>0.61093468821403585</v>
      </c>
      <c r="N36" s="1">
        <f t="shared" si="8"/>
        <v>4.4194576803176604</v>
      </c>
      <c r="O36" t="s">
        <v>72</v>
      </c>
    </row>
    <row r="37" spans="1:15" x14ac:dyDescent="0.35">
      <c r="A37" s="13">
        <v>27</v>
      </c>
      <c r="B37" s="12" t="s">
        <v>59</v>
      </c>
      <c r="C37" s="11">
        <v>63.3</v>
      </c>
      <c r="D37" s="10" t="s">
        <v>44</v>
      </c>
      <c r="E37" s="9" t="str">
        <f t="shared" si="0"/>
        <v>Significantly Different</v>
      </c>
      <c r="G37">
        <f t="shared" si="1"/>
        <v>63.3</v>
      </c>
      <c r="H37">
        <f t="shared" si="2"/>
        <v>6</v>
      </c>
      <c r="I37" t="str">
        <f t="shared" si="3"/>
        <v>+/-</v>
      </c>
      <c r="J37" t="str">
        <f t="shared" si="4"/>
        <v>0.4</v>
      </c>
      <c r="K37" s="1">
        <f t="shared" si="5"/>
        <v>0.24316109422492402</v>
      </c>
      <c r="L37" s="1">
        <f t="shared" si="6"/>
        <v>3</v>
      </c>
      <c r="M37" s="1">
        <f t="shared" si="7"/>
        <v>0.25064471888253259</v>
      </c>
      <c r="N37" s="1">
        <f t="shared" si="8"/>
        <v>11.969133095543031</v>
      </c>
      <c r="O37" t="s">
        <v>70</v>
      </c>
    </row>
    <row r="38" spans="1:15" x14ac:dyDescent="0.35">
      <c r="A38" s="13">
        <v>28</v>
      </c>
      <c r="B38" s="12" t="s">
        <v>66</v>
      </c>
      <c r="C38" s="11">
        <v>62.8</v>
      </c>
      <c r="D38" s="10" t="s">
        <v>26</v>
      </c>
      <c r="E38" s="9" t="str">
        <f t="shared" si="0"/>
        <v>Significantly Different</v>
      </c>
      <c r="G38">
        <f t="shared" si="1"/>
        <v>62.8</v>
      </c>
      <c r="H38">
        <f t="shared" si="2"/>
        <v>6</v>
      </c>
      <c r="I38" t="str">
        <f t="shared" si="3"/>
        <v>+/-</v>
      </c>
      <c r="J38" t="str">
        <f t="shared" si="4"/>
        <v>0.6</v>
      </c>
      <c r="K38" s="1">
        <f t="shared" si="5"/>
        <v>0.36474164133738601</v>
      </c>
      <c r="L38" s="1">
        <f t="shared" si="6"/>
        <v>3.5</v>
      </c>
      <c r="M38" s="1">
        <f t="shared" si="7"/>
        <v>0.36977279819442066</v>
      </c>
      <c r="N38" s="1">
        <f t="shared" si="8"/>
        <v>9.4652716941059456</v>
      </c>
      <c r="O38" t="s">
        <v>69</v>
      </c>
    </row>
    <row r="39" spans="1:15" x14ac:dyDescent="0.35">
      <c r="A39" s="13">
        <v>29</v>
      </c>
      <c r="B39" s="12" t="s">
        <v>53</v>
      </c>
      <c r="C39" s="11">
        <v>61.7</v>
      </c>
      <c r="D39" s="10" t="s">
        <v>134</v>
      </c>
      <c r="E39" s="9" t="str">
        <f t="shared" si="0"/>
        <v>Significantly Different</v>
      </c>
      <c r="G39">
        <f t="shared" si="1"/>
        <v>61.7</v>
      </c>
      <c r="H39">
        <f t="shared" si="2"/>
        <v>6</v>
      </c>
      <c r="I39" t="str">
        <f t="shared" si="3"/>
        <v>+/-</v>
      </c>
      <c r="J39" t="str">
        <f t="shared" si="4"/>
        <v>1.3</v>
      </c>
      <c r="K39" s="1">
        <f t="shared" si="5"/>
        <v>0.79027355623100304</v>
      </c>
      <c r="L39" s="1">
        <f t="shared" si="6"/>
        <v>4.5999999999999943</v>
      </c>
      <c r="M39" s="1">
        <f t="shared" si="7"/>
        <v>0.79260819516141623</v>
      </c>
      <c r="N39" s="1">
        <f t="shared" si="8"/>
        <v>5.8036240706080449</v>
      </c>
      <c r="O39" t="s">
        <v>45</v>
      </c>
    </row>
    <row r="40" spans="1:15" x14ac:dyDescent="0.35">
      <c r="A40" s="13">
        <v>30</v>
      </c>
      <c r="B40" s="12" t="s">
        <v>77</v>
      </c>
      <c r="C40" s="11">
        <v>61.2</v>
      </c>
      <c r="D40" s="10" t="s">
        <v>84</v>
      </c>
      <c r="E40" s="9" t="str">
        <f t="shared" si="0"/>
        <v>Significantly Different</v>
      </c>
      <c r="G40">
        <f t="shared" si="1"/>
        <v>61.2</v>
      </c>
      <c r="H40">
        <f t="shared" si="2"/>
        <v>6</v>
      </c>
      <c r="I40" t="str">
        <f t="shared" si="3"/>
        <v>+/-</v>
      </c>
      <c r="J40" t="str">
        <f t="shared" si="4"/>
        <v>0.9</v>
      </c>
      <c r="K40" s="1">
        <f t="shared" si="5"/>
        <v>0.54711246200607899</v>
      </c>
      <c r="L40" s="1">
        <f t="shared" si="6"/>
        <v>5.0999999999999943</v>
      </c>
      <c r="M40" s="1">
        <f t="shared" si="7"/>
        <v>0.55047933970440222</v>
      </c>
      <c r="N40" s="1">
        <f t="shared" si="8"/>
        <v>9.2646528800492405</v>
      </c>
      <c r="O40" t="s">
        <v>67</v>
      </c>
    </row>
    <row r="41" spans="1:15" x14ac:dyDescent="0.35">
      <c r="A41" s="13">
        <v>31</v>
      </c>
      <c r="B41" s="12" t="s">
        <v>46</v>
      </c>
      <c r="C41" s="11">
        <v>59.8</v>
      </c>
      <c r="D41" s="10" t="s">
        <v>44</v>
      </c>
      <c r="E41" s="9" t="str">
        <f t="shared" si="0"/>
        <v>Significantly Different</v>
      </c>
      <c r="G41">
        <f t="shared" si="1"/>
        <v>59.8</v>
      </c>
      <c r="H41">
        <f t="shared" si="2"/>
        <v>6</v>
      </c>
      <c r="I41" t="str">
        <f t="shared" si="3"/>
        <v>+/-</v>
      </c>
      <c r="J41" t="str">
        <f t="shared" si="4"/>
        <v>0.4</v>
      </c>
      <c r="K41" s="1">
        <f t="shared" si="5"/>
        <v>0.24316109422492402</v>
      </c>
      <c r="L41" s="1">
        <f t="shared" si="6"/>
        <v>6.5</v>
      </c>
      <c r="M41" s="1">
        <f t="shared" si="7"/>
        <v>0.25064471888253259</v>
      </c>
      <c r="N41" s="1">
        <f t="shared" si="8"/>
        <v>25.933121707009899</v>
      </c>
      <c r="O41" t="s">
        <v>48</v>
      </c>
    </row>
    <row r="42" spans="1:15" x14ac:dyDescent="0.35">
      <c r="A42" s="13">
        <v>31</v>
      </c>
      <c r="B42" s="12" t="s">
        <v>47</v>
      </c>
      <c r="C42" s="11">
        <v>59.8</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59.8</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6.5</v>
      </c>
      <c r="M42" s="1">
        <f t="shared" ref="M42:M62" si="16">IF(AND(ISNUMBER(K42),ISNUMBER($I$7)),SQRT(K42^2+($I$7)^2),"N/A")</f>
        <v>0.25064471888253259</v>
      </c>
      <c r="N42" s="1">
        <f t="shared" ref="N42:N73" si="17">IF(AND(ISNUMBER(L42),ISNUMBER(M42),M42&lt;&gt;0),L42/M42,"NA")</f>
        <v>25.933121707009899</v>
      </c>
      <c r="O42" t="s">
        <v>37</v>
      </c>
    </row>
    <row r="43" spans="1:15" x14ac:dyDescent="0.35">
      <c r="A43" s="13">
        <v>33</v>
      </c>
      <c r="B43" s="12" t="s">
        <v>64</v>
      </c>
      <c r="C43" s="11">
        <v>58.2</v>
      </c>
      <c r="D43" s="10" t="s">
        <v>28</v>
      </c>
      <c r="E43" s="9" t="str">
        <f t="shared" si="9"/>
        <v>Significantly Different</v>
      </c>
      <c r="G43">
        <f t="shared" si="10"/>
        <v>58.2</v>
      </c>
      <c r="H43">
        <f t="shared" si="11"/>
        <v>6</v>
      </c>
      <c r="I43" t="str">
        <f t="shared" si="12"/>
        <v>+/-</v>
      </c>
      <c r="J43" t="str">
        <f t="shared" si="13"/>
        <v>0.3</v>
      </c>
      <c r="K43" s="1">
        <f t="shared" si="14"/>
        <v>0.18237082066869301</v>
      </c>
      <c r="L43" s="1">
        <f t="shared" si="15"/>
        <v>8.0999999999999943</v>
      </c>
      <c r="M43" s="1">
        <f t="shared" si="16"/>
        <v>0.19223572402239389</v>
      </c>
      <c r="N43" s="1">
        <f t="shared" si="17"/>
        <v>42.135768682913536</v>
      </c>
      <c r="O43" t="s">
        <v>52</v>
      </c>
    </row>
    <row r="44" spans="1:15" x14ac:dyDescent="0.35">
      <c r="A44" s="13">
        <v>34</v>
      </c>
      <c r="B44" s="12" t="s">
        <v>37</v>
      </c>
      <c r="C44" s="11">
        <v>57.1</v>
      </c>
      <c r="D44" s="10" t="s">
        <v>116</v>
      </c>
      <c r="E44" s="9" t="str">
        <f t="shared" si="9"/>
        <v>Significantly Different</v>
      </c>
      <c r="G44">
        <f t="shared" si="10"/>
        <v>57.1</v>
      </c>
      <c r="H44">
        <f t="shared" si="11"/>
        <v>6</v>
      </c>
      <c r="I44" t="str">
        <f t="shared" si="12"/>
        <v>+/-</v>
      </c>
      <c r="J44" t="str">
        <f t="shared" si="13"/>
        <v>0.8</v>
      </c>
      <c r="K44" s="1">
        <f t="shared" si="14"/>
        <v>0.48632218844984804</v>
      </c>
      <c r="L44" s="1">
        <f t="shared" si="15"/>
        <v>9.1999999999999957</v>
      </c>
      <c r="M44" s="1">
        <f t="shared" si="16"/>
        <v>0.49010685399991183</v>
      </c>
      <c r="N44" s="1">
        <f t="shared" si="17"/>
        <v>18.771416732730799</v>
      </c>
      <c r="O44" t="s">
        <v>64</v>
      </c>
    </row>
    <row r="45" spans="1:15" x14ac:dyDescent="0.35">
      <c r="A45" s="13">
        <v>35</v>
      </c>
      <c r="B45" s="12" t="s">
        <v>40</v>
      </c>
      <c r="C45" s="11">
        <v>56</v>
      </c>
      <c r="D45" s="10" t="s">
        <v>44</v>
      </c>
      <c r="E45" s="9" t="str">
        <f t="shared" si="9"/>
        <v>Significantly Different</v>
      </c>
      <c r="G45">
        <f t="shared" si="10"/>
        <v>56</v>
      </c>
      <c r="H45">
        <f t="shared" si="11"/>
        <v>6</v>
      </c>
      <c r="I45" t="str">
        <f t="shared" si="12"/>
        <v>+/-</v>
      </c>
      <c r="J45" t="str">
        <f t="shared" si="13"/>
        <v>0.4</v>
      </c>
      <c r="K45" s="1">
        <f t="shared" si="14"/>
        <v>0.24316109422492402</v>
      </c>
      <c r="L45" s="1">
        <f t="shared" si="15"/>
        <v>10.299999999999997</v>
      </c>
      <c r="M45" s="1">
        <f t="shared" si="16"/>
        <v>0.25064471888253259</v>
      </c>
      <c r="N45" s="1">
        <f t="shared" si="17"/>
        <v>41.09402362803106</v>
      </c>
      <c r="O45" t="s">
        <v>63</v>
      </c>
    </row>
    <row r="46" spans="1:15" x14ac:dyDescent="0.35">
      <c r="A46" s="13">
        <v>35</v>
      </c>
      <c r="B46" s="12" t="s">
        <v>38</v>
      </c>
      <c r="C46" s="11">
        <v>56</v>
      </c>
      <c r="D46" s="10" t="s">
        <v>44</v>
      </c>
      <c r="E46" s="9" t="str">
        <f t="shared" si="9"/>
        <v>Significantly Different</v>
      </c>
      <c r="G46">
        <f t="shared" si="10"/>
        <v>56</v>
      </c>
      <c r="H46">
        <f t="shared" si="11"/>
        <v>6</v>
      </c>
      <c r="I46" t="str">
        <f t="shared" si="12"/>
        <v>+/-</v>
      </c>
      <c r="J46" t="str">
        <f t="shared" si="13"/>
        <v>0.4</v>
      </c>
      <c r="K46" s="1">
        <f t="shared" si="14"/>
        <v>0.24316109422492402</v>
      </c>
      <c r="L46" s="1">
        <f t="shared" si="15"/>
        <v>10.299999999999997</v>
      </c>
      <c r="M46" s="1">
        <f t="shared" si="16"/>
        <v>0.25064471888253259</v>
      </c>
      <c r="N46" s="1">
        <f t="shared" si="17"/>
        <v>41.09402362803106</v>
      </c>
      <c r="O46" t="s">
        <v>61</v>
      </c>
    </row>
    <row r="47" spans="1:15" x14ac:dyDescent="0.35">
      <c r="A47" s="13">
        <v>37</v>
      </c>
      <c r="B47" s="12" t="s">
        <v>35</v>
      </c>
      <c r="C47" s="11">
        <v>55.2</v>
      </c>
      <c r="D47" s="10" t="s">
        <v>44</v>
      </c>
      <c r="E47" s="9" t="str">
        <f t="shared" si="9"/>
        <v>Significantly Different</v>
      </c>
      <c r="G47">
        <f t="shared" si="10"/>
        <v>55.2</v>
      </c>
      <c r="H47">
        <f t="shared" si="11"/>
        <v>6</v>
      </c>
      <c r="I47" t="str">
        <f t="shared" si="12"/>
        <v>+/-</v>
      </c>
      <c r="J47" t="str">
        <f t="shared" si="13"/>
        <v>0.4</v>
      </c>
      <c r="K47" s="1">
        <f t="shared" si="14"/>
        <v>0.24316109422492402</v>
      </c>
      <c r="L47" s="1">
        <f t="shared" si="15"/>
        <v>11.099999999999994</v>
      </c>
      <c r="M47" s="1">
        <f t="shared" si="16"/>
        <v>0.25064471888253259</v>
      </c>
      <c r="N47" s="1">
        <f t="shared" si="17"/>
        <v>44.285792453509188</v>
      </c>
      <c r="O47" t="s">
        <v>59</v>
      </c>
    </row>
    <row r="48" spans="1:15" x14ac:dyDescent="0.35">
      <c r="A48" s="13">
        <v>38</v>
      </c>
      <c r="B48" s="12" t="s">
        <v>51</v>
      </c>
      <c r="C48" s="11">
        <v>54.2</v>
      </c>
      <c r="D48" s="10" t="s">
        <v>26</v>
      </c>
      <c r="E48" s="9" t="str">
        <f t="shared" si="9"/>
        <v>Significantly Different</v>
      </c>
      <c r="G48">
        <f t="shared" si="10"/>
        <v>54.2</v>
      </c>
      <c r="H48">
        <f t="shared" si="11"/>
        <v>6</v>
      </c>
      <c r="I48" t="str">
        <f t="shared" si="12"/>
        <v>+/-</v>
      </c>
      <c r="J48" t="str">
        <f t="shared" si="13"/>
        <v>0.6</v>
      </c>
      <c r="K48" s="1">
        <f t="shared" si="14"/>
        <v>0.36474164133738601</v>
      </c>
      <c r="L48" s="1">
        <f t="shared" si="15"/>
        <v>12.099999999999994</v>
      </c>
      <c r="M48" s="1">
        <f t="shared" si="16"/>
        <v>0.36977279819442066</v>
      </c>
      <c r="N48" s="1">
        <f t="shared" si="17"/>
        <v>32.722796428194826</v>
      </c>
      <c r="O48" t="s">
        <v>57</v>
      </c>
    </row>
    <row r="49" spans="1:15" x14ac:dyDescent="0.35">
      <c r="A49" s="13">
        <v>39</v>
      </c>
      <c r="B49" s="12" t="s">
        <v>70</v>
      </c>
      <c r="C49" s="11">
        <v>52.2</v>
      </c>
      <c r="D49" s="10" t="s">
        <v>84</v>
      </c>
      <c r="E49" s="9" t="str">
        <f t="shared" si="9"/>
        <v>Significantly Different</v>
      </c>
      <c r="G49">
        <f t="shared" si="10"/>
        <v>52.2</v>
      </c>
      <c r="H49">
        <f t="shared" si="11"/>
        <v>6</v>
      </c>
      <c r="I49" t="str">
        <f t="shared" si="12"/>
        <v>+/-</v>
      </c>
      <c r="J49" t="str">
        <f t="shared" si="13"/>
        <v>0.9</v>
      </c>
      <c r="K49" s="1">
        <f t="shared" si="14"/>
        <v>0.54711246200607899</v>
      </c>
      <c r="L49" s="1">
        <f t="shared" si="15"/>
        <v>14.099999999999994</v>
      </c>
      <c r="M49" s="1">
        <f t="shared" si="16"/>
        <v>0.55047933970440222</v>
      </c>
      <c r="N49" s="1">
        <f t="shared" si="17"/>
        <v>25.614040315430273</v>
      </c>
      <c r="O49" t="s">
        <v>55</v>
      </c>
    </row>
    <row r="50" spans="1:15" x14ac:dyDescent="0.35">
      <c r="A50" s="13">
        <v>40</v>
      </c>
      <c r="B50" s="12" t="s">
        <v>57</v>
      </c>
      <c r="C50" s="11">
        <v>50.5</v>
      </c>
      <c r="D50" s="10" t="s">
        <v>83</v>
      </c>
      <c r="E50" s="9" t="str">
        <f t="shared" si="9"/>
        <v>Significantly Different</v>
      </c>
      <c r="G50">
        <f t="shared" si="10"/>
        <v>50.5</v>
      </c>
      <c r="H50">
        <f t="shared" si="11"/>
        <v>6</v>
      </c>
      <c r="I50" t="str">
        <f t="shared" si="12"/>
        <v>+/-</v>
      </c>
      <c r="J50" t="str">
        <f t="shared" si="13"/>
        <v>0.5</v>
      </c>
      <c r="K50" s="1">
        <f t="shared" si="14"/>
        <v>0.303951367781155</v>
      </c>
      <c r="L50" s="1">
        <f t="shared" si="15"/>
        <v>15.799999999999997</v>
      </c>
      <c r="M50" s="1">
        <f t="shared" si="16"/>
        <v>0.30997079109986531</v>
      </c>
      <c r="N50" s="1">
        <f t="shared" si="17"/>
        <v>50.972544683765406</v>
      </c>
      <c r="O50" t="s">
        <v>53</v>
      </c>
    </row>
    <row r="51" spans="1:15" x14ac:dyDescent="0.35">
      <c r="A51" s="13">
        <v>41</v>
      </c>
      <c r="B51" s="12" t="s">
        <v>41</v>
      </c>
      <c r="C51" s="11">
        <v>49.4</v>
      </c>
      <c r="D51" s="10" t="s">
        <v>154</v>
      </c>
      <c r="E51" s="9" t="str">
        <f t="shared" si="9"/>
        <v>Significantly Different</v>
      </c>
      <c r="G51">
        <f t="shared" si="10"/>
        <v>49.4</v>
      </c>
      <c r="H51">
        <f t="shared" si="11"/>
        <v>6</v>
      </c>
      <c r="I51" t="str">
        <f t="shared" si="12"/>
        <v>+/-</v>
      </c>
      <c r="J51" t="str">
        <f t="shared" si="13"/>
        <v>1.2</v>
      </c>
      <c r="K51" s="1">
        <f t="shared" si="14"/>
        <v>0.72948328267477203</v>
      </c>
      <c r="L51" s="1">
        <f t="shared" si="15"/>
        <v>16.899999999999999</v>
      </c>
      <c r="M51" s="1">
        <f t="shared" si="16"/>
        <v>0.73201182849801194</v>
      </c>
      <c r="N51" s="1">
        <f t="shared" si="17"/>
        <v>23.087058626738976</v>
      </c>
      <c r="O51" t="s">
        <v>51</v>
      </c>
    </row>
    <row r="52" spans="1:15" x14ac:dyDescent="0.35">
      <c r="A52" s="13">
        <v>42</v>
      </c>
      <c r="B52" s="12" t="s">
        <v>60</v>
      </c>
      <c r="C52" s="11">
        <v>48</v>
      </c>
      <c r="D52" s="10" t="s">
        <v>122</v>
      </c>
      <c r="E52" s="9" t="str">
        <f t="shared" si="9"/>
        <v>Significantly Different</v>
      </c>
      <c r="G52">
        <f t="shared" si="10"/>
        <v>48</v>
      </c>
      <c r="H52">
        <f t="shared" si="11"/>
        <v>6</v>
      </c>
      <c r="I52" t="str">
        <f t="shared" si="12"/>
        <v>+/-</v>
      </c>
      <c r="J52" t="str">
        <f t="shared" si="13"/>
        <v>1.0</v>
      </c>
      <c r="K52" s="1">
        <f t="shared" si="14"/>
        <v>0.60790273556231</v>
      </c>
      <c r="L52" s="1">
        <f t="shared" si="15"/>
        <v>18.299999999999997</v>
      </c>
      <c r="M52" s="1">
        <f t="shared" si="16"/>
        <v>0.61093468821403585</v>
      </c>
      <c r="N52" s="1">
        <f t="shared" si="17"/>
        <v>29.954102055486405</v>
      </c>
      <c r="O52" t="s">
        <v>49</v>
      </c>
    </row>
    <row r="53" spans="1:15" x14ac:dyDescent="0.35">
      <c r="A53" s="13">
        <v>43</v>
      </c>
      <c r="B53" s="12" t="s">
        <v>62</v>
      </c>
      <c r="C53" s="11">
        <v>46.6</v>
      </c>
      <c r="D53" s="10" t="s">
        <v>121</v>
      </c>
      <c r="E53" s="9" t="str">
        <f t="shared" si="9"/>
        <v>Significantly Different</v>
      </c>
      <c r="G53">
        <f t="shared" si="10"/>
        <v>46.6</v>
      </c>
      <c r="H53">
        <f t="shared" si="11"/>
        <v>6</v>
      </c>
      <c r="I53" t="str">
        <f t="shared" si="12"/>
        <v>+/-</v>
      </c>
      <c r="J53" t="str">
        <f t="shared" si="13"/>
        <v>1.1</v>
      </c>
      <c r="K53" s="1">
        <f t="shared" si="14"/>
        <v>0.66869300911854113</v>
      </c>
      <c r="L53" s="1">
        <f t="shared" si="15"/>
        <v>19.699999999999996</v>
      </c>
      <c r="M53" s="1">
        <f t="shared" si="16"/>
        <v>0.67145051776214359</v>
      </c>
      <c r="N53" s="1">
        <f t="shared" si="17"/>
        <v>29.339466541268759</v>
      </c>
      <c r="O53" t="s">
        <v>47</v>
      </c>
    </row>
    <row r="54" spans="1:15" x14ac:dyDescent="0.35">
      <c r="A54" s="13">
        <v>44</v>
      </c>
      <c r="B54" s="12" t="s">
        <v>82</v>
      </c>
      <c r="C54" s="11">
        <v>46.3</v>
      </c>
      <c r="D54" s="10" t="s">
        <v>116</v>
      </c>
      <c r="E54" s="9" t="str">
        <f t="shared" si="9"/>
        <v>Significantly Different</v>
      </c>
      <c r="G54">
        <f t="shared" si="10"/>
        <v>46.3</v>
      </c>
      <c r="H54">
        <f t="shared" si="11"/>
        <v>6</v>
      </c>
      <c r="I54" t="str">
        <f t="shared" si="12"/>
        <v>+/-</v>
      </c>
      <c r="J54" t="str">
        <f t="shared" si="13"/>
        <v>0.8</v>
      </c>
      <c r="K54" s="1">
        <f t="shared" si="14"/>
        <v>0.48632218844984804</v>
      </c>
      <c r="L54" s="1">
        <f t="shared" si="15"/>
        <v>20</v>
      </c>
      <c r="M54" s="1">
        <f t="shared" si="16"/>
        <v>0.49010685399991183</v>
      </c>
      <c r="N54" s="1">
        <f t="shared" si="17"/>
        <v>40.807427679849582</v>
      </c>
      <c r="O54" t="s">
        <v>42</v>
      </c>
    </row>
    <row r="55" spans="1:15" x14ac:dyDescent="0.35">
      <c r="A55" s="13">
        <v>45</v>
      </c>
      <c r="B55" s="12" t="s">
        <v>75</v>
      </c>
      <c r="C55" s="11">
        <v>45.7</v>
      </c>
      <c r="D55" s="10" t="s">
        <v>83</v>
      </c>
      <c r="E55" s="9" t="str">
        <f t="shared" si="9"/>
        <v>Significantly Different</v>
      </c>
      <c r="G55">
        <f t="shared" si="10"/>
        <v>45.7</v>
      </c>
      <c r="H55">
        <f t="shared" si="11"/>
        <v>6</v>
      </c>
      <c r="I55" t="str">
        <f t="shared" si="12"/>
        <v>+/-</v>
      </c>
      <c r="J55" t="str">
        <f t="shared" si="13"/>
        <v>0.5</v>
      </c>
      <c r="K55" s="1">
        <f t="shared" si="14"/>
        <v>0.303951367781155</v>
      </c>
      <c r="L55" s="1">
        <f t="shared" si="15"/>
        <v>20.599999999999994</v>
      </c>
      <c r="M55" s="1">
        <f t="shared" si="16"/>
        <v>0.30997079109986531</v>
      </c>
      <c r="N55" s="1">
        <f t="shared" si="17"/>
        <v>66.457874714276414</v>
      </c>
      <c r="O55" t="s">
        <v>43</v>
      </c>
    </row>
    <row r="56" spans="1:15" x14ac:dyDescent="0.35">
      <c r="A56" s="13">
        <v>46</v>
      </c>
      <c r="B56" s="12" t="s">
        <v>58</v>
      </c>
      <c r="C56" s="11">
        <v>45.2</v>
      </c>
      <c r="D56" s="10" t="s">
        <v>83</v>
      </c>
      <c r="E56" s="9" t="str">
        <f t="shared" si="9"/>
        <v>Significantly Different</v>
      </c>
      <c r="G56">
        <f t="shared" si="10"/>
        <v>45.2</v>
      </c>
      <c r="H56">
        <f t="shared" si="11"/>
        <v>6</v>
      </c>
      <c r="I56" t="str">
        <f t="shared" si="12"/>
        <v>+/-</v>
      </c>
      <c r="J56" t="str">
        <f t="shared" si="13"/>
        <v>0.5</v>
      </c>
      <c r="K56" s="1">
        <f t="shared" si="14"/>
        <v>0.303951367781155</v>
      </c>
      <c r="L56" s="1">
        <f t="shared" si="15"/>
        <v>21.099999999999994</v>
      </c>
      <c r="M56" s="1">
        <f t="shared" si="16"/>
        <v>0.30997079109986531</v>
      </c>
      <c r="N56" s="1">
        <f t="shared" si="17"/>
        <v>68.070929925787979</v>
      </c>
      <c r="O56" t="s">
        <v>41</v>
      </c>
    </row>
    <row r="57" spans="1:15" x14ac:dyDescent="0.35">
      <c r="A57" s="13">
        <v>47</v>
      </c>
      <c r="B57" s="12" t="s">
        <v>50</v>
      </c>
      <c r="C57" s="11">
        <v>45.1</v>
      </c>
      <c r="D57" s="10" t="s">
        <v>28</v>
      </c>
      <c r="E57" s="9" t="str">
        <f t="shared" si="9"/>
        <v>Significantly Different</v>
      </c>
      <c r="G57">
        <f t="shared" si="10"/>
        <v>45.1</v>
      </c>
      <c r="H57">
        <f t="shared" si="11"/>
        <v>6</v>
      </c>
      <c r="I57" t="str">
        <f t="shared" si="12"/>
        <v>+/-</v>
      </c>
      <c r="J57" t="str">
        <f t="shared" si="13"/>
        <v>0.3</v>
      </c>
      <c r="K57" s="1">
        <f t="shared" si="14"/>
        <v>0.18237082066869301</v>
      </c>
      <c r="L57" s="1">
        <f t="shared" si="15"/>
        <v>21.199999999999996</v>
      </c>
      <c r="M57" s="1">
        <f t="shared" si="16"/>
        <v>0.19223572402239389</v>
      </c>
      <c r="N57" s="1">
        <f t="shared" si="17"/>
        <v>110.28127112071203</v>
      </c>
      <c r="O57" t="s">
        <v>38</v>
      </c>
    </row>
    <row r="58" spans="1:15" x14ac:dyDescent="0.35">
      <c r="A58" s="13">
        <v>48</v>
      </c>
      <c r="B58" s="12" t="s">
        <v>67</v>
      </c>
      <c r="C58" s="11">
        <v>43.1</v>
      </c>
      <c r="D58" s="10" t="s">
        <v>122</v>
      </c>
      <c r="E58" s="9" t="str">
        <f t="shared" si="9"/>
        <v>Significantly Different</v>
      </c>
      <c r="G58">
        <f t="shared" si="10"/>
        <v>43.1</v>
      </c>
      <c r="H58">
        <f t="shared" si="11"/>
        <v>6</v>
      </c>
      <c r="I58" t="str">
        <f t="shared" si="12"/>
        <v>+/-</v>
      </c>
      <c r="J58" t="str">
        <f t="shared" si="13"/>
        <v>1.0</v>
      </c>
      <c r="K58" s="1">
        <f t="shared" si="14"/>
        <v>0.60790273556231</v>
      </c>
      <c r="L58" s="1">
        <f t="shared" si="15"/>
        <v>23.199999999999996</v>
      </c>
      <c r="M58" s="1">
        <f t="shared" si="16"/>
        <v>0.61093468821403585</v>
      </c>
      <c r="N58" s="1">
        <f t="shared" si="17"/>
        <v>37.974599327174019</v>
      </c>
      <c r="O58" t="s">
        <v>35</v>
      </c>
    </row>
    <row r="59" spans="1:15" x14ac:dyDescent="0.35">
      <c r="A59" s="13">
        <v>49</v>
      </c>
      <c r="B59" s="12" t="s">
        <v>27</v>
      </c>
      <c r="C59" s="11">
        <v>41.8</v>
      </c>
      <c r="D59" s="10" t="s">
        <v>121</v>
      </c>
      <c r="E59" s="9" t="str">
        <f t="shared" si="9"/>
        <v>Significantly Different</v>
      </c>
      <c r="G59">
        <f t="shared" si="10"/>
        <v>41.8</v>
      </c>
      <c r="H59">
        <f t="shared" si="11"/>
        <v>6</v>
      </c>
      <c r="I59" t="str">
        <f t="shared" si="12"/>
        <v>+/-</v>
      </c>
      <c r="J59" t="str">
        <f t="shared" si="13"/>
        <v>1.1</v>
      </c>
      <c r="K59" s="1">
        <f t="shared" si="14"/>
        <v>0.66869300911854113</v>
      </c>
      <c r="L59" s="1">
        <f t="shared" si="15"/>
        <v>24.5</v>
      </c>
      <c r="M59" s="1">
        <f t="shared" si="16"/>
        <v>0.67145051776214359</v>
      </c>
      <c r="N59" s="1">
        <f t="shared" si="17"/>
        <v>36.488169048786027</v>
      </c>
      <c r="O59" t="s">
        <v>32</v>
      </c>
    </row>
    <row r="60" spans="1:15" x14ac:dyDescent="0.35">
      <c r="A60" s="13">
        <v>50</v>
      </c>
      <c r="B60" s="12" t="s">
        <v>31</v>
      </c>
      <c r="C60" s="11">
        <v>41.2</v>
      </c>
      <c r="D60" s="10" t="s">
        <v>134</v>
      </c>
      <c r="E60" s="9" t="str">
        <f t="shared" si="9"/>
        <v>Significantly Different</v>
      </c>
      <c r="G60">
        <f t="shared" si="10"/>
        <v>41.2</v>
      </c>
      <c r="H60">
        <f t="shared" si="11"/>
        <v>6</v>
      </c>
      <c r="I60" t="str">
        <f t="shared" si="12"/>
        <v>+/-</v>
      </c>
      <c r="J60" t="str">
        <f t="shared" si="13"/>
        <v>1.3</v>
      </c>
      <c r="K60" s="1">
        <f t="shared" si="14"/>
        <v>0.79027355623100304</v>
      </c>
      <c r="L60" s="1">
        <f t="shared" si="15"/>
        <v>25.099999999999994</v>
      </c>
      <c r="M60" s="1">
        <f t="shared" si="16"/>
        <v>0.79260819516141623</v>
      </c>
      <c r="N60" s="1">
        <f t="shared" si="17"/>
        <v>31.667600907013494</v>
      </c>
      <c r="O60" t="s">
        <v>30</v>
      </c>
    </row>
    <row r="61" spans="1:15" x14ac:dyDescent="0.35">
      <c r="A61" s="13">
        <v>51</v>
      </c>
      <c r="B61" s="12" t="s">
        <v>45</v>
      </c>
      <c r="C61" s="11">
        <v>35.5</v>
      </c>
      <c r="D61" s="10" t="s">
        <v>36</v>
      </c>
      <c r="E61" s="9" t="str">
        <f t="shared" si="9"/>
        <v>Significantly Different</v>
      </c>
      <c r="G61">
        <f t="shared" si="10"/>
        <v>35.5</v>
      </c>
      <c r="H61">
        <f t="shared" si="11"/>
        <v>6</v>
      </c>
      <c r="I61" t="str">
        <f t="shared" si="12"/>
        <v>+/-</v>
      </c>
      <c r="J61" t="str">
        <f t="shared" si="13"/>
        <v>0.7</v>
      </c>
      <c r="K61" s="1">
        <f t="shared" si="14"/>
        <v>0.42553191489361697</v>
      </c>
      <c r="L61" s="1">
        <f t="shared" si="15"/>
        <v>30.799999999999997</v>
      </c>
      <c r="M61" s="1">
        <f t="shared" si="16"/>
        <v>0.42985214661796195</v>
      </c>
      <c r="N61" s="1">
        <f t="shared" si="17"/>
        <v>71.652544351195246</v>
      </c>
      <c r="O61" t="s">
        <v>27</v>
      </c>
    </row>
    <row r="62" spans="1:15" ht="15" thickBot="1" x14ac:dyDescent="0.4">
      <c r="A62" s="8"/>
      <c r="B62" s="7" t="s">
        <v>25</v>
      </c>
      <c r="C62" s="6">
        <v>94.3</v>
      </c>
      <c r="D62" s="5" t="s">
        <v>28</v>
      </c>
      <c r="E62" s="4" t="str">
        <f t="shared" si="9"/>
        <v>Significantly Different</v>
      </c>
      <c r="G62">
        <f t="shared" si="10"/>
        <v>94.3</v>
      </c>
      <c r="H62">
        <f t="shared" si="11"/>
        <v>6</v>
      </c>
      <c r="I62" t="str">
        <f t="shared" si="12"/>
        <v>+/-</v>
      </c>
      <c r="J62" t="str">
        <f t="shared" si="13"/>
        <v>0.3</v>
      </c>
      <c r="K62" s="1">
        <f t="shared" si="14"/>
        <v>0.18237082066869301</v>
      </c>
      <c r="L62" s="1">
        <f t="shared" si="15"/>
        <v>-28</v>
      </c>
      <c r="M62" s="1">
        <f t="shared" si="16"/>
        <v>0.19223572402239389</v>
      </c>
      <c r="N62" s="1">
        <f t="shared" si="17"/>
        <v>-145.65450902735554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74" priority="1" operator="equal">
      <formula>"OTHER ERROR"</formula>
    </cfRule>
    <cfRule type="cellIs" dxfId="373" priority="2" operator="equal">
      <formula>"Statistical Test not applicable"</formula>
    </cfRule>
    <cfRule type="cellIs" dxfId="372" priority="3" operator="equal">
      <formula>"Geography Selected"</formula>
    </cfRule>
  </conditionalFormatting>
  <conditionalFormatting sqref="E10:J62">
    <cfRule type="cellIs" dxfId="371" priority="4" operator="equal">
      <formula>"Not Significantly Different"</formula>
    </cfRule>
  </conditionalFormatting>
  <conditionalFormatting sqref="F10:J62">
    <cfRule type="cellIs" dxfId="3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388E890-8F7C-4DFD-8388-AD59929FB2F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21663C5-50DD-4D36-A1BC-B62ED3774D2B}"/>
    <hyperlink ref="A68" r:id="rId2" xr:uid="{1610ABDC-6302-4A13-ADC5-5EBDC5A15731}"/>
    <hyperlink ref="A66" r:id="rId3" xr:uid="{FBF49868-40D2-4CA6-87F6-78F867F9F5BC}"/>
    <hyperlink ref="A67" r:id="rId4" xr:uid="{F7ED4D33-482F-4E9E-894D-897E802F7563}"/>
  </hyperlinks>
  <pageMargins left="0.7" right="0.7" top="0.75" bottom="0.75" header="0.3" footer="0.3"/>
  <pageSetup orientation="portrait" r:id="rId5"/>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27EE-6CA4-4030-903A-9FA5F8297578}">
  <sheetPr codeName="Sheet1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187</v>
      </c>
    </row>
    <row r="2" spans="1:16" x14ac:dyDescent="0.35">
      <c r="A2" s="27" t="s">
        <v>109</v>
      </c>
      <c r="B2" t="s">
        <v>186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v>
      </c>
      <c r="C6" t="s">
        <v>103</v>
      </c>
      <c r="H6" s="15" t="s">
        <v>102</v>
      </c>
      <c r="I6">
        <f>VLOOKUP($B$4,$B$9:$K$62,6,FALSE)</f>
        <v>11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18.7</v>
      </c>
      <c r="D11" s="14" t="s">
        <v>138</v>
      </c>
      <c r="E11" s="9" t="str">
        <f t="shared" si="0"/>
        <v>Significantly Different</v>
      </c>
      <c r="G11">
        <f t="shared" si="1"/>
        <v>18.7</v>
      </c>
      <c r="H11">
        <f t="shared" si="2"/>
        <v>6</v>
      </c>
      <c r="I11" t="str">
        <f t="shared" si="3"/>
        <v>+/-</v>
      </c>
      <c r="J11" t="str">
        <f t="shared" si="4"/>
        <v>1.5</v>
      </c>
      <c r="K11" s="1">
        <f t="shared" si="5"/>
        <v>0.91185410334346506</v>
      </c>
      <c r="L11" s="1">
        <f t="shared" si="6"/>
        <v>-7.6999999999999993</v>
      </c>
      <c r="M11" s="1">
        <f t="shared" si="7"/>
        <v>0.91387819929318592</v>
      </c>
      <c r="N11" s="1">
        <f t="shared" si="8"/>
        <v>-8.4256304679938232</v>
      </c>
      <c r="O11" t="s">
        <v>68</v>
      </c>
    </row>
    <row r="12" spans="1:16" x14ac:dyDescent="0.35">
      <c r="A12" s="13">
        <v>2</v>
      </c>
      <c r="B12" s="12" t="s">
        <v>62</v>
      </c>
      <c r="C12" s="11">
        <v>14</v>
      </c>
      <c r="D12" s="10" t="s">
        <v>121</v>
      </c>
      <c r="E12" s="9" t="str">
        <f t="shared" si="0"/>
        <v>Significantly Different</v>
      </c>
      <c r="G12">
        <f t="shared" si="1"/>
        <v>14</v>
      </c>
      <c r="H12">
        <f t="shared" si="2"/>
        <v>6</v>
      </c>
      <c r="I12" t="str">
        <f t="shared" si="3"/>
        <v>+/-</v>
      </c>
      <c r="J12" t="str">
        <f t="shared" si="4"/>
        <v>1.1</v>
      </c>
      <c r="K12" s="1">
        <f t="shared" si="5"/>
        <v>0.66869300911854113</v>
      </c>
      <c r="L12" s="1">
        <f t="shared" si="6"/>
        <v>-3</v>
      </c>
      <c r="M12" s="1">
        <f t="shared" si="7"/>
        <v>0.67145051776214359</v>
      </c>
      <c r="N12" s="1">
        <f t="shared" si="8"/>
        <v>-4.467939067198289</v>
      </c>
      <c r="O12" t="s">
        <v>62</v>
      </c>
    </row>
    <row r="13" spans="1:16" x14ac:dyDescent="0.35">
      <c r="A13" s="13">
        <v>3</v>
      </c>
      <c r="B13" s="12" t="s">
        <v>75</v>
      </c>
      <c r="C13" s="11">
        <v>13.5</v>
      </c>
      <c r="D13" s="10" t="s">
        <v>44</v>
      </c>
      <c r="E13" s="9" t="str">
        <f t="shared" si="0"/>
        <v>Significantly Different</v>
      </c>
      <c r="G13">
        <f t="shared" si="1"/>
        <v>13.5</v>
      </c>
      <c r="H13">
        <f t="shared" si="2"/>
        <v>6</v>
      </c>
      <c r="I13" t="str">
        <f t="shared" si="3"/>
        <v>+/-</v>
      </c>
      <c r="J13" t="str">
        <f t="shared" si="4"/>
        <v>0.4</v>
      </c>
      <c r="K13" s="1">
        <f t="shared" si="5"/>
        <v>0.24316109422492402</v>
      </c>
      <c r="L13" s="1">
        <f t="shared" si="6"/>
        <v>-2.5</v>
      </c>
      <c r="M13" s="1">
        <f t="shared" si="7"/>
        <v>0.25064471888253259</v>
      </c>
      <c r="N13" s="1">
        <f t="shared" si="8"/>
        <v>-9.9742775796191925</v>
      </c>
      <c r="O13" t="s">
        <v>58</v>
      </c>
    </row>
    <row r="14" spans="1:16" x14ac:dyDescent="0.35">
      <c r="A14" s="13">
        <v>3</v>
      </c>
      <c r="B14" s="12" t="s">
        <v>59</v>
      </c>
      <c r="C14" s="11">
        <v>13.5</v>
      </c>
      <c r="D14" s="10" t="s">
        <v>83</v>
      </c>
      <c r="E14" s="9" t="str">
        <f t="shared" si="0"/>
        <v>Significantly Different</v>
      </c>
      <c r="G14">
        <f t="shared" si="1"/>
        <v>13.5</v>
      </c>
      <c r="H14">
        <f t="shared" si="2"/>
        <v>6</v>
      </c>
      <c r="I14" t="str">
        <f t="shared" si="3"/>
        <v>+/-</v>
      </c>
      <c r="J14" t="str">
        <f t="shared" si="4"/>
        <v>0.5</v>
      </c>
      <c r="K14" s="1">
        <f t="shared" si="5"/>
        <v>0.303951367781155</v>
      </c>
      <c r="L14" s="1">
        <f t="shared" si="6"/>
        <v>-2.5</v>
      </c>
      <c r="M14" s="1">
        <f t="shared" si="7"/>
        <v>0.30997079109986531</v>
      </c>
      <c r="N14" s="1">
        <f t="shared" si="8"/>
        <v>-8.0652760575578188</v>
      </c>
      <c r="O14" t="s">
        <v>73</v>
      </c>
    </row>
    <row r="15" spans="1:16" x14ac:dyDescent="0.35">
      <c r="A15" s="13">
        <v>5</v>
      </c>
      <c r="B15" s="12" t="s">
        <v>63</v>
      </c>
      <c r="C15" s="11">
        <v>13.4</v>
      </c>
      <c r="D15" s="10" t="s">
        <v>121</v>
      </c>
      <c r="E15" s="9" t="str">
        <f t="shared" si="0"/>
        <v>Significantly Different</v>
      </c>
      <c r="G15">
        <f t="shared" si="1"/>
        <v>13.4</v>
      </c>
      <c r="H15">
        <f t="shared" si="2"/>
        <v>6</v>
      </c>
      <c r="I15" t="str">
        <f t="shared" si="3"/>
        <v>+/-</v>
      </c>
      <c r="J15" t="str">
        <f t="shared" si="4"/>
        <v>1.1</v>
      </c>
      <c r="K15" s="1">
        <f t="shared" si="5"/>
        <v>0.66869300911854113</v>
      </c>
      <c r="L15" s="1">
        <f t="shared" si="6"/>
        <v>-2.4000000000000004</v>
      </c>
      <c r="M15" s="1">
        <f t="shared" si="7"/>
        <v>0.67145051776214359</v>
      </c>
      <c r="N15" s="1">
        <f t="shared" si="8"/>
        <v>-3.5743512537586315</v>
      </c>
      <c r="O15" t="s">
        <v>34</v>
      </c>
    </row>
    <row r="16" spans="1:16" x14ac:dyDescent="0.35">
      <c r="A16" s="13">
        <v>6</v>
      </c>
      <c r="B16" s="12" t="s">
        <v>82</v>
      </c>
      <c r="C16" s="11">
        <v>13.2</v>
      </c>
      <c r="D16" s="10" t="s">
        <v>26</v>
      </c>
      <c r="E16" s="9" t="str">
        <f t="shared" si="0"/>
        <v>Significantly Different</v>
      </c>
      <c r="G16">
        <f t="shared" si="1"/>
        <v>13.2</v>
      </c>
      <c r="H16">
        <f t="shared" si="2"/>
        <v>6</v>
      </c>
      <c r="I16" t="str">
        <f t="shared" si="3"/>
        <v>+/-</v>
      </c>
      <c r="J16" t="str">
        <f t="shared" si="4"/>
        <v>0.6</v>
      </c>
      <c r="K16" s="1">
        <f t="shared" si="5"/>
        <v>0.36474164133738601</v>
      </c>
      <c r="L16" s="1">
        <f t="shared" si="6"/>
        <v>-2.1999999999999993</v>
      </c>
      <c r="M16" s="1">
        <f t="shared" si="7"/>
        <v>0.36977279819442066</v>
      </c>
      <c r="N16" s="1">
        <f t="shared" si="8"/>
        <v>-5.9495993505808782</v>
      </c>
      <c r="O16" t="s">
        <v>75</v>
      </c>
    </row>
    <row r="17" spans="1:15" x14ac:dyDescent="0.35">
      <c r="A17" s="13">
        <v>6</v>
      </c>
      <c r="B17" s="12" t="s">
        <v>45</v>
      </c>
      <c r="C17" s="11">
        <v>13.2</v>
      </c>
      <c r="D17" s="10" t="s">
        <v>36</v>
      </c>
      <c r="E17" s="9" t="str">
        <f t="shared" si="0"/>
        <v>Significantly Different</v>
      </c>
      <c r="G17">
        <f t="shared" si="1"/>
        <v>13.2</v>
      </c>
      <c r="H17">
        <f t="shared" si="2"/>
        <v>6</v>
      </c>
      <c r="I17" t="str">
        <f t="shared" si="3"/>
        <v>+/-</v>
      </c>
      <c r="J17" t="str">
        <f t="shared" si="4"/>
        <v>0.7</v>
      </c>
      <c r="K17" s="1">
        <f t="shared" si="5"/>
        <v>0.42553191489361697</v>
      </c>
      <c r="L17" s="1">
        <f t="shared" si="6"/>
        <v>-2.1999999999999993</v>
      </c>
      <c r="M17" s="1">
        <f t="shared" si="7"/>
        <v>0.42985214661796195</v>
      </c>
      <c r="N17" s="1">
        <f t="shared" si="8"/>
        <v>-5.1180388822282303</v>
      </c>
      <c r="O17" t="s">
        <v>66</v>
      </c>
    </row>
    <row r="18" spans="1:15" x14ac:dyDescent="0.35">
      <c r="A18" s="13">
        <v>8</v>
      </c>
      <c r="B18" s="12" t="s">
        <v>58</v>
      </c>
      <c r="C18" s="11">
        <v>12.9</v>
      </c>
      <c r="D18" s="10" t="s">
        <v>44</v>
      </c>
      <c r="E18" s="9" t="str">
        <f t="shared" si="0"/>
        <v>Significantly Different</v>
      </c>
      <c r="G18">
        <f t="shared" si="1"/>
        <v>12.9</v>
      </c>
      <c r="H18">
        <f t="shared" si="2"/>
        <v>6</v>
      </c>
      <c r="I18" t="str">
        <f t="shared" si="3"/>
        <v>+/-</v>
      </c>
      <c r="J18" t="str">
        <f t="shared" si="4"/>
        <v>0.4</v>
      </c>
      <c r="K18" s="1">
        <f t="shared" si="5"/>
        <v>0.24316109422492402</v>
      </c>
      <c r="L18" s="1">
        <f t="shared" si="6"/>
        <v>-1.9000000000000004</v>
      </c>
      <c r="M18" s="1">
        <f t="shared" si="7"/>
        <v>0.25064471888253259</v>
      </c>
      <c r="N18" s="1">
        <f t="shared" si="8"/>
        <v>-7.5804509605105874</v>
      </c>
      <c r="O18" t="s">
        <v>60</v>
      </c>
    </row>
    <row r="19" spans="1:15" x14ac:dyDescent="0.35">
      <c r="A19" s="13">
        <v>9</v>
      </c>
      <c r="B19" s="12" t="s">
        <v>42</v>
      </c>
      <c r="C19" s="11">
        <v>12.8</v>
      </c>
      <c r="D19" s="10" t="s">
        <v>39</v>
      </c>
      <c r="E19" s="9" t="str">
        <f t="shared" si="0"/>
        <v>Significantly Different</v>
      </c>
      <c r="G19">
        <f t="shared" si="1"/>
        <v>12.8</v>
      </c>
      <c r="H19">
        <f t="shared" si="2"/>
        <v>6</v>
      </c>
      <c r="I19" t="str">
        <f t="shared" si="3"/>
        <v>+/-</v>
      </c>
      <c r="J19" t="str">
        <f t="shared" si="4"/>
        <v>0.2</v>
      </c>
      <c r="K19" s="1">
        <f t="shared" si="5"/>
        <v>0.12158054711246201</v>
      </c>
      <c r="L19" s="1">
        <f t="shared" si="6"/>
        <v>-1.8000000000000007</v>
      </c>
      <c r="M19" s="1">
        <f t="shared" si="7"/>
        <v>0.1359311840425404</v>
      </c>
      <c r="N19" s="1">
        <f t="shared" si="8"/>
        <v>-13.24199456275376</v>
      </c>
      <c r="O19" t="s">
        <v>31</v>
      </c>
    </row>
    <row r="20" spans="1:15" x14ac:dyDescent="0.35">
      <c r="A20" s="13">
        <v>10</v>
      </c>
      <c r="B20" s="12" t="s">
        <v>35</v>
      </c>
      <c r="C20" s="11">
        <v>12.7</v>
      </c>
      <c r="D20" s="14" t="s">
        <v>28</v>
      </c>
      <c r="E20" s="9" t="str">
        <f t="shared" si="0"/>
        <v>Significantly Different</v>
      </c>
      <c r="G20">
        <f t="shared" si="1"/>
        <v>12.7</v>
      </c>
      <c r="H20">
        <f t="shared" si="2"/>
        <v>6</v>
      </c>
      <c r="I20" t="str">
        <f t="shared" si="3"/>
        <v>+/-</v>
      </c>
      <c r="J20" t="str">
        <f t="shared" si="4"/>
        <v>0.3</v>
      </c>
      <c r="K20" s="1">
        <f t="shared" si="5"/>
        <v>0.18237082066869301</v>
      </c>
      <c r="L20" s="1">
        <f t="shared" si="6"/>
        <v>-1.6999999999999993</v>
      </c>
      <c r="M20" s="1">
        <f t="shared" si="7"/>
        <v>0.19223572402239389</v>
      </c>
      <c r="N20" s="1">
        <f t="shared" si="8"/>
        <v>-8.8433094766608686</v>
      </c>
      <c r="O20" t="s">
        <v>50</v>
      </c>
    </row>
    <row r="21" spans="1:15" x14ac:dyDescent="0.35">
      <c r="A21" s="13">
        <v>11</v>
      </c>
      <c r="B21" s="12" t="s">
        <v>43</v>
      </c>
      <c r="C21" s="11">
        <v>12.6</v>
      </c>
      <c r="D21" s="10" t="s">
        <v>83</v>
      </c>
      <c r="E21" s="9" t="str">
        <f t="shared" si="0"/>
        <v>Significantly Different</v>
      </c>
      <c r="G21">
        <f t="shared" si="1"/>
        <v>12.6</v>
      </c>
      <c r="H21">
        <f t="shared" si="2"/>
        <v>6</v>
      </c>
      <c r="I21" t="str">
        <f t="shared" si="3"/>
        <v>+/-</v>
      </c>
      <c r="J21" t="str">
        <f t="shared" si="4"/>
        <v>0.5</v>
      </c>
      <c r="K21" s="1">
        <f t="shared" si="5"/>
        <v>0.303951367781155</v>
      </c>
      <c r="L21" s="1">
        <f t="shared" si="6"/>
        <v>-1.5999999999999996</v>
      </c>
      <c r="M21" s="1">
        <f t="shared" si="7"/>
        <v>0.30997079109986531</v>
      </c>
      <c r="N21" s="1">
        <f t="shared" si="8"/>
        <v>-5.161776676837003</v>
      </c>
      <c r="O21" t="s">
        <v>46</v>
      </c>
    </row>
    <row r="22" spans="1:15" x14ac:dyDescent="0.35">
      <c r="A22" s="13">
        <v>12</v>
      </c>
      <c r="B22" s="12" t="s">
        <v>78</v>
      </c>
      <c r="C22" s="11">
        <v>12.5</v>
      </c>
      <c r="D22" s="10" t="s">
        <v>44</v>
      </c>
      <c r="E22" s="9" t="str">
        <f t="shared" si="0"/>
        <v>Significantly Different</v>
      </c>
      <c r="G22">
        <f t="shared" si="1"/>
        <v>12.5</v>
      </c>
      <c r="H22">
        <f t="shared" si="2"/>
        <v>6</v>
      </c>
      <c r="I22" t="str">
        <f t="shared" si="3"/>
        <v>+/-</v>
      </c>
      <c r="J22" t="str">
        <f t="shared" si="4"/>
        <v>0.4</v>
      </c>
      <c r="K22" s="1">
        <f t="shared" si="5"/>
        <v>0.24316109422492402</v>
      </c>
      <c r="L22" s="1">
        <f t="shared" si="6"/>
        <v>-1.5</v>
      </c>
      <c r="M22" s="1">
        <f t="shared" si="7"/>
        <v>0.25064471888253259</v>
      </c>
      <c r="N22" s="1">
        <f t="shared" si="8"/>
        <v>-5.9845665477715153</v>
      </c>
      <c r="O22" t="s">
        <v>29</v>
      </c>
    </row>
    <row r="23" spans="1:15" x14ac:dyDescent="0.35">
      <c r="A23" s="13">
        <v>12</v>
      </c>
      <c r="B23" s="12" t="s">
        <v>69</v>
      </c>
      <c r="C23" s="11">
        <v>12.5</v>
      </c>
      <c r="D23" s="10" t="s">
        <v>26</v>
      </c>
      <c r="E23" s="9" t="str">
        <f t="shared" si="0"/>
        <v>Significantly Different</v>
      </c>
      <c r="G23">
        <f t="shared" si="1"/>
        <v>12.5</v>
      </c>
      <c r="H23">
        <f t="shared" si="2"/>
        <v>6</v>
      </c>
      <c r="I23" t="str">
        <f t="shared" si="3"/>
        <v>+/-</v>
      </c>
      <c r="J23" t="str">
        <f t="shared" si="4"/>
        <v>0.6</v>
      </c>
      <c r="K23" s="1">
        <f t="shared" si="5"/>
        <v>0.36474164133738601</v>
      </c>
      <c r="L23" s="1">
        <f t="shared" si="6"/>
        <v>-1.5</v>
      </c>
      <c r="M23" s="1">
        <f t="shared" si="7"/>
        <v>0.36977279819442066</v>
      </c>
      <c r="N23" s="1">
        <f t="shared" si="8"/>
        <v>-4.0565450117596908</v>
      </c>
      <c r="O23" t="s">
        <v>82</v>
      </c>
    </row>
    <row r="24" spans="1:15" x14ac:dyDescent="0.35">
      <c r="A24" s="13">
        <v>14</v>
      </c>
      <c r="B24" s="12" t="s">
        <v>70</v>
      </c>
      <c r="C24" s="11">
        <v>12.4</v>
      </c>
      <c r="D24" s="10" t="s">
        <v>116</v>
      </c>
      <c r="E24" s="9" t="str">
        <f t="shared" si="0"/>
        <v>Significantly Different</v>
      </c>
      <c r="G24">
        <f t="shared" si="1"/>
        <v>12.4</v>
      </c>
      <c r="H24">
        <f t="shared" si="2"/>
        <v>6</v>
      </c>
      <c r="I24" t="str">
        <f t="shared" si="3"/>
        <v>+/-</v>
      </c>
      <c r="J24" t="str">
        <f t="shared" si="4"/>
        <v>0.8</v>
      </c>
      <c r="K24" s="1">
        <f t="shared" si="5"/>
        <v>0.48632218844984804</v>
      </c>
      <c r="L24" s="1">
        <f t="shared" si="6"/>
        <v>-1.4000000000000004</v>
      </c>
      <c r="M24" s="1">
        <f t="shared" si="7"/>
        <v>0.49010685399991183</v>
      </c>
      <c r="N24" s="1">
        <f t="shared" si="8"/>
        <v>-2.8565199375894714</v>
      </c>
      <c r="O24" t="s">
        <v>65</v>
      </c>
    </row>
    <row r="25" spans="1:15" x14ac:dyDescent="0.35">
      <c r="A25" s="13">
        <v>14</v>
      </c>
      <c r="B25" s="12" t="s">
        <v>57</v>
      </c>
      <c r="C25" s="11">
        <v>12.4</v>
      </c>
      <c r="D25" s="10" t="s">
        <v>83</v>
      </c>
      <c r="E25" s="9" t="str">
        <f t="shared" si="0"/>
        <v>Significantly Different</v>
      </c>
      <c r="G25">
        <f t="shared" si="1"/>
        <v>12.4</v>
      </c>
      <c r="H25">
        <f t="shared" si="2"/>
        <v>6</v>
      </c>
      <c r="I25" t="str">
        <f t="shared" si="3"/>
        <v>+/-</v>
      </c>
      <c r="J25" t="str">
        <f t="shared" si="4"/>
        <v>0.5</v>
      </c>
      <c r="K25" s="1">
        <f t="shared" si="5"/>
        <v>0.303951367781155</v>
      </c>
      <c r="L25" s="1">
        <f t="shared" si="6"/>
        <v>-1.4000000000000004</v>
      </c>
      <c r="M25" s="1">
        <f t="shared" si="7"/>
        <v>0.30997079109986531</v>
      </c>
      <c r="N25" s="1">
        <f t="shared" si="8"/>
        <v>-4.5165545922323798</v>
      </c>
      <c r="O25" t="s">
        <v>81</v>
      </c>
    </row>
    <row r="26" spans="1:15" x14ac:dyDescent="0.35">
      <c r="A26" s="13">
        <v>16</v>
      </c>
      <c r="B26" s="12" t="s">
        <v>27</v>
      </c>
      <c r="C26" s="11">
        <v>12.2</v>
      </c>
      <c r="D26" s="10" t="s">
        <v>121</v>
      </c>
      <c r="E26" s="9" t="str">
        <f t="shared" si="0"/>
        <v>Significantly Different</v>
      </c>
      <c r="G26">
        <f t="shared" si="1"/>
        <v>12.2</v>
      </c>
      <c r="H26">
        <f t="shared" si="2"/>
        <v>6</v>
      </c>
      <c r="I26" t="str">
        <f t="shared" si="3"/>
        <v>+/-</v>
      </c>
      <c r="J26" t="str">
        <f t="shared" si="4"/>
        <v>1.1</v>
      </c>
      <c r="K26" s="1">
        <f t="shared" si="5"/>
        <v>0.66869300911854113</v>
      </c>
      <c r="L26" s="1">
        <f t="shared" si="6"/>
        <v>-1.1999999999999993</v>
      </c>
      <c r="M26" s="1">
        <f t="shared" si="7"/>
        <v>0.67145051776214359</v>
      </c>
      <c r="N26" s="1">
        <f t="shared" si="8"/>
        <v>-1.7871756268793144</v>
      </c>
      <c r="O26" t="s">
        <v>80</v>
      </c>
    </row>
    <row r="27" spans="1:15" x14ac:dyDescent="0.35">
      <c r="A27" s="13">
        <v>17</v>
      </c>
      <c r="B27" s="12" t="s">
        <v>50</v>
      </c>
      <c r="C27" s="11">
        <v>12.1</v>
      </c>
      <c r="D27" s="10" t="s">
        <v>28</v>
      </c>
      <c r="E27" s="9" t="str">
        <f t="shared" si="0"/>
        <v>Significantly Different</v>
      </c>
      <c r="G27">
        <f t="shared" si="1"/>
        <v>12.1</v>
      </c>
      <c r="H27">
        <f t="shared" si="2"/>
        <v>6</v>
      </c>
      <c r="I27" t="str">
        <f t="shared" si="3"/>
        <v>+/-</v>
      </c>
      <c r="J27" t="str">
        <f t="shared" si="4"/>
        <v>0.3</v>
      </c>
      <c r="K27" s="1">
        <f t="shared" si="5"/>
        <v>0.18237082066869301</v>
      </c>
      <c r="L27" s="1">
        <f t="shared" si="6"/>
        <v>-1.0999999999999996</v>
      </c>
      <c r="M27" s="1">
        <f t="shared" si="7"/>
        <v>0.19223572402239389</v>
      </c>
      <c r="N27" s="1">
        <f t="shared" si="8"/>
        <v>-5.7221414260746801</v>
      </c>
      <c r="O27" t="s">
        <v>78</v>
      </c>
    </row>
    <row r="28" spans="1:15" x14ac:dyDescent="0.35">
      <c r="A28" s="13">
        <v>17</v>
      </c>
      <c r="B28" s="12" t="s">
        <v>46</v>
      </c>
      <c r="C28" s="11">
        <v>12.1</v>
      </c>
      <c r="D28" s="10" t="s">
        <v>28</v>
      </c>
      <c r="E28" s="9" t="str">
        <f t="shared" si="0"/>
        <v>Significantly Different</v>
      </c>
      <c r="G28">
        <f t="shared" si="1"/>
        <v>12.1</v>
      </c>
      <c r="H28">
        <f t="shared" si="2"/>
        <v>6</v>
      </c>
      <c r="I28" t="str">
        <f t="shared" si="3"/>
        <v>+/-</v>
      </c>
      <c r="J28" t="str">
        <f t="shared" si="4"/>
        <v>0.3</v>
      </c>
      <c r="K28" s="1">
        <f t="shared" si="5"/>
        <v>0.18237082066869301</v>
      </c>
      <c r="L28" s="1">
        <f t="shared" si="6"/>
        <v>-1.0999999999999996</v>
      </c>
      <c r="M28" s="1">
        <f t="shared" si="7"/>
        <v>0.19223572402239389</v>
      </c>
      <c r="N28" s="1">
        <f t="shared" si="8"/>
        <v>-5.7221414260746801</v>
      </c>
      <c r="O28" t="s">
        <v>79</v>
      </c>
    </row>
    <row r="29" spans="1:15" x14ac:dyDescent="0.35">
      <c r="A29" s="13">
        <v>17</v>
      </c>
      <c r="B29" s="12" t="s">
        <v>49</v>
      </c>
      <c r="C29" s="11">
        <v>12.1</v>
      </c>
      <c r="D29" s="10" t="s">
        <v>116</v>
      </c>
      <c r="E29" s="9" t="str">
        <f t="shared" si="0"/>
        <v>Significantly Different</v>
      </c>
      <c r="G29">
        <f t="shared" si="1"/>
        <v>12.1</v>
      </c>
      <c r="H29">
        <f t="shared" si="2"/>
        <v>6</v>
      </c>
      <c r="I29" t="str">
        <f t="shared" si="3"/>
        <v>+/-</v>
      </c>
      <c r="J29" t="str">
        <f t="shared" si="4"/>
        <v>0.8</v>
      </c>
      <c r="K29" s="1">
        <f t="shared" si="5"/>
        <v>0.48632218844984804</v>
      </c>
      <c r="L29" s="1">
        <f t="shared" si="6"/>
        <v>-1.0999999999999996</v>
      </c>
      <c r="M29" s="1">
        <f t="shared" si="7"/>
        <v>0.49010685399991183</v>
      </c>
      <c r="N29" s="1">
        <f t="shared" si="8"/>
        <v>-2.2444085223917263</v>
      </c>
      <c r="O29" t="s">
        <v>56</v>
      </c>
    </row>
    <row r="30" spans="1:15" x14ac:dyDescent="0.35">
      <c r="A30" s="13">
        <v>20</v>
      </c>
      <c r="B30" s="12" t="s">
        <v>51</v>
      </c>
      <c r="C30" s="11">
        <v>11.8</v>
      </c>
      <c r="D30" s="10" t="s">
        <v>44</v>
      </c>
      <c r="E30" s="9" t="str">
        <f t="shared" si="0"/>
        <v>Significantly Different</v>
      </c>
      <c r="G30">
        <f t="shared" si="1"/>
        <v>11.8</v>
      </c>
      <c r="H30">
        <f t="shared" si="2"/>
        <v>6</v>
      </c>
      <c r="I30" t="str">
        <f t="shared" si="3"/>
        <v>+/-</v>
      </c>
      <c r="J30" t="str">
        <f t="shared" si="4"/>
        <v>0.4</v>
      </c>
      <c r="K30" s="1">
        <f t="shared" si="5"/>
        <v>0.24316109422492402</v>
      </c>
      <c r="L30" s="1">
        <f t="shared" si="6"/>
        <v>-0.80000000000000071</v>
      </c>
      <c r="M30" s="1">
        <f t="shared" si="7"/>
        <v>0.25064471888253259</v>
      </c>
      <c r="N30" s="1">
        <f t="shared" si="8"/>
        <v>-3.1917688254781442</v>
      </c>
      <c r="O30" t="s">
        <v>77</v>
      </c>
    </row>
    <row r="31" spans="1:15" x14ac:dyDescent="0.35">
      <c r="A31" s="13">
        <v>21</v>
      </c>
      <c r="B31" s="12" t="s">
        <v>73</v>
      </c>
      <c r="C31" s="11">
        <v>11.6</v>
      </c>
      <c r="D31" s="10" t="s">
        <v>83</v>
      </c>
      <c r="E31" s="9" t="str">
        <f t="shared" si="0"/>
        <v>Significantly Different</v>
      </c>
      <c r="G31">
        <f t="shared" si="1"/>
        <v>11.6</v>
      </c>
      <c r="H31">
        <f t="shared" si="2"/>
        <v>6</v>
      </c>
      <c r="I31" t="str">
        <f t="shared" si="3"/>
        <v>+/-</v>
      </c>
      <c r="J31" t="str">
        <f t="shared" si="4"/>
        <v>0.5</v>
      </c>
      <c r="K31" s="1">
        <f t="shared" si="5"/>
        <v>0.303951367781155</v>
      </c>
      <c r="L31" s="1">
        <f t="shared" si="6"/>
        <v>-0.59999999999999964</v>
      </c>
      <c r="M31" s="1">
        <f t="shared" si="7"/>
        <v>0.30997079109986531</v>
      </c>
      <c r="N31" s="1">
        <f t="shared" si="8"/>
        <v>-1.9356662538138754</v>
      </c>
      <c r="O31" t="s">
        <v>40</v>
      </c>
    </row>
    <row r="32" spans="1:15" x14ac:dyDescent="0.35">
      <c r="A32" s="13">
        <v>21</v>
      </c>
      <c r="B32" s="12" t="s">
        <v>72</v>
      </c>
      <c r="C32" s="11">
        <v>11.6</v>
      </c>
      <c r="D32" s="10" t="s">
        <v>44</v>
      </c>
      <c r="E32" s="9" t="str">
        <f t="shared" si="0"/>
        <v>Significantly Different</v>
      </c>
      <c r="G32">
        <f t="shared" si="1"/>
        <v>11.6</v>
      </c>
      <c r="H32">
        <f t="shared" si="2"/>
        <v>6</v>
      </c>
      <c r="I32" t="str">
        <f t="shared" si="3"/>
        <v>+/-</v>
      </c>
      <c r="J32" t="str">
        <f t="shared" si="4"/>
        <v>0.4</v>
      </c>
      <c r="K32" s="1">
        <f t="shared" si="5"/>
        <v>0.24316109422492402</v>
      </c>
      <c r="L32" s="1">
        <f t="shared" si="6"/>
        <v>-0.59999999999999964</v>
      </c>
      <c r="M32" s="1">
        <f t="shared" si="7"/>
        <v>0.25064471888253259</v>
      </c>
      <c r="N32" s="1">
        <f t="shared" si="8"/>
        <v>-2.3938266191086046</v>
      </c>
      <c r="O32" t="s">
        <v>71</v>
      </c>
    </row>
    <row r="33" spans="1:15" x14ac:dyDescent="0.35">
      <c r="A33" s="13">
        <v>21</v>
      </c>
      <c r="B33" s="12" t="s">
        <v>47</v>
      </c>
      <c r="C33" s="11">
        <v>11.6</v>
      </c>
      <c r="D33" s="10" t="s">
        <v>28</v>
      </c>
      <c r="E33" s="9" t="str">
        <f t="shared" si="0"/>
        <v>Significantly Different</v>
      </c>
      <c r="G33">
        <f t="shared" si="1"/>
        <v>11.6</v>
      </c>
      <c r="H33">
        <f t="shared" si="2"/>
        <v>6</v>
      </c>
      <c r="I33" t="str">
        <f t="shared" si="3"/>
        <v>+/-</v>
      </c>
      <c r="J33" t="str">
        <f t="shared" si="4"/>
        <v>0.3</v>
      </c>
      <c r="K33" s="1">
        <f t="shared" si="5"/>
        <v>0.18237082066869301</v>
      </c>
      <c r="L33" s="1">
        <f t="shared" si="6"/>
        <v>-0.59999999999999964</v>
      </c>
      <c r="M33" s="1">
        <f t="shared" si="7"/>
        <v>0.19223572402239389</v>
      </c>
      <c r="N33" s="1">
        <f t="shared" si="8"/>
        <v>-3.1211680505861885</v>
      </c>
      <c r="O33" t="s">
        <v>76</v>
      </c>
    </row>
    <row r="34" spans="1:15" x14ac:dyDescent="0.35">
      <c r="A34" s="13">
        <v>21</v>
      </c>
      <c r="B34" s="12" t="s">
        <v>38</v>
      </c>
      <c r="C34" s="11">
        <v>11.6</v>
      </c>
      <c r="D34" s="10" t="s">
        <v>28</v>
      </c>
      <c r="E34" s="9" t="str">
        <f t="shared" si="0"/>
        <v>Significantly Different</v>
      </c>
      <c r="G34">
        <f t="shared" si="1"/>
        <v>11.6</v>
      </c>
      <c r="H34">
        <f t="shared" si="2"/>
        <v>6</v>
      </c>
      <c r="I34" t="str">
        <f t="shared" si="3"/>
        <v>+/-</v>
      </c>
      <c r="J34" t="str">
        <f t="shared" si="4"/>
        <v>0.3</v>
      </c>
      <c r="K34" s="1">
        <f t="shared" si="5"/>
        <v>0.18237082066869301</v>
      </c>
      <c r="L34" s="1">
        <f t="shared" si="6"/>
        <v>-0.59999999999999964</v>
      </c>
      <c r="M34" s="1">
        <f t="shared" si="7"/>
        <v>0.19223572402239389</v>
      </c>
      <c r="N34" s="1">
        <f t="shared" si="8"/>
        <v>-3.1211680505861885</v>
      </c>
      <c r="O34" t="s">
        <v>74</v>
      </c>
    </row>
    <row r="35" spans="1:15" x14ac:dyDescent="0.35">
      <c r="A35" s="13">
        <v>25</v>
      </c>
      <c r="B35" s="12" t="s">
        <v>79</v>
      </c>
      <c r="C35" s="11">
        <v>11.5</v>
      </c>
      <c r="D35" s="10" t="s">
        <v>44</v>
      </c>
      <c r="E35" s="9" t="str">
        <f t="shared" si="0"/>
        <v>Significantly Different</v>
      </c>
      <c r="G35">
        <f t="shared" si="1"/>
        <v>11.5</v>
      </c>
      <c r="H35">
        <f t="shared" si="2"/>
        <v>6</v>
      </c>
      <c r="I35" t="str">
        <f t="shared" si="3"/>
        <v>+/-</v>
      </c>
      <c r="J35" t="str">
        <f t="shared" si="4"/>
        <v>0.4</v>
      </c>
      <c r="K35" s="1">
        <f t="shared" si="5"/>
        <v>0.24316109422492402</v>
      </c>
      <c r="L35" s="1">
        <f t="shared" si="6"/>
        <v>-0.5</v>
      </c>
      <c r="M35" s="1">
        <f t="shared" si="7"/>
        <v>0.25064471888253259</v>
      </c>
      <c r="N35" s="1">
        <f t="shared" si="8"/>
        <v>-1.9948555159238384</v>
      </c>
      <c r="O35" t="s">
        <v>54</v>
      </c>
    </row>
    <row r="36" spans="1:15" x14ac:dyDescent="0.35">
      <c r="A36" s="13">
        <v>26</v>
      </c>
      <c r="B36" s="12" t="s">
        <v>80</v>
      </c>
      <c r="C36" s="11">
        <v>11.4</v>
      </c>
      <c r="D36" s="10" t="s">
        <v>83</v>
      </c>
      <c r="E36" s="9" t="str">
        <f t="shared" si="0"/>
        <v>Not Significantly Different</v>
      </c>
      <c r="G36">
        <f t="shared" si="1"/>
        <v>11.4</v>
      </c>
      <c r="H36">
        <f t="shared" si="2"/>
        <v>6</v>
      </c>
      <c r="I36" t="str">
        <f t="shared" si="3"/>
        <v>+/-</v>
      </c>
      <c r="J36" t="str">
        <f t="shared" si="4"/>
        <v>0.5</v>
      </c>
      <c r="K36" s="1">
        <f t="shared" si="5"/>
        <v>0.303951367781155</v>
      </c>
      <c r="L36" s="1">
        <f t="shared" si="6"/>
        <v>-0.40000000000000036</v>
      </c>
      <c r="M36" s="1">
        <f t="shared" si="7"/>
        <v>0.30997079109986531</v>
      </c>
      <c r="N36" s="1">
        <f t="shared" si="8"/>
        <v>-1.2904441692092523</v>
      </c>
      <c r="O36" t="s">
        <v>72</v>
      </c>
    </row>
    <row r="37" spans="1:15" x14ac:dyDescent="0.35">
      <c r="A37" s="13">
        <v>26</v>
      </c>
      <c r="B37" s="12" t="s">
        <v>64</v>
      </c>
      <c r="C37" s="11">
        <v>11.4</v>
      </c>
      <c r="D37" s="10" t="s">
        <v>28</v>
      </c>
      <c r="E37" s="9" t="str">
        <f t="shared" si="0"/>
        <v>Significantly Different</v>
      </c>
      <c r="G37">
        <f t="shared" si="1"/>
        <v>11.4</v>
      </c>
      <c r="H37">
        <f t="shared" si="2"/>
        <v>6</v>
      </c>
      <c r="I37" t="str">
        <f t="shared" si="3"/>
        <v>+/-</v>
      </c>
      <c r="J37" t="str">
        <f t="shared" si="4"/>
        <v>0.3</v>
      </c>
      <c r="K37" s="1">
        <f t="shared" si="5"/>
        <v>0.18237082066869301</v>
      </c>
      <c r="L37" s="1">
        <f t="shared" si="6"/>
        <v>-0.40000000000000036</v>
      </c>
      <c r="M37" s="1">
        <f t="shared" si="7"/>
        <v>0.19223572402239389</v>
      </c>
      <c r="N37" s="1">
        <f t="shared" si="8"/>
        <v>-2.0807787003907952</v>
      </c>
      <c r="O37" t="s">
        <v>70</v>
      </c>
    </row>
    <row r="38" spans="1:15" x14ac:dyDescent="0.35">
      <c r="A38" s="13">
        <v>28</v>
      </c>
      <c r="B38" s="12" t="s">
        <v>61</v>
      </c>
      <c r="C38" s="11">
        <v>11.3</v>
      </c>
      <c r="D38" s="10" t="s">
        <v>39</v>
      </c>
      <c r="E38" s="9" t="str">
        <f t="shared" si="0"/>
        <v>Significantly Different</v>
      </c>
      <c r="G38">
        <f t="shared" si="1"/>
        <v>11.3</v>
      </c>
      <c r="H38">
        <f t="shared" si="2"/>
        <v>6</v>
      </c>
      <c r="I38" t="str">
        <f t="shared" si="3"/>
        <v>+/-</v>
      </c>
      <c r="J38" t="str">
        <f t="shared" si="4"/>
        <v>0.2</v>
      </c>
      <c r="K38" s="1">
        <f t="shared" si="5"/>
        <v>0.12158054711246201</v>
      </c>
      <c r="L38" s="1">
        <f t="shared" si="6"/>
        <v>-0.30000000000000071</v>
      </c>
      <c r="M38" s="1">
        <f t="shared" si="7"/>
        <v>0.1359311840425404</v>
      </c>
      <c r="N38" s="1">
        <f t="shared" si="8"/>
        <v>-2.2069990937922976</v>
      </c>
      <c r="O38" t="s">
        <v>69</v>
      </c>
    </row>
    <row r="39" spans="1:15" x14ac:dyDescent="0.35">
      <c r="A39" s="13">
        <v>29</v>
      </c>
      <c r="B39" s="12" t="s">
        <v>81</v>
      </c>
      <c r="C39" s="11">
        <v>11.2</v>
      </c>
      <c r="D39" s="10" t="s">
        <v>28</v>
      </c>
      <c r="E39" s="9" t="str">
        <f t="shared" si="0"/>
        <v>Not Significantly Different</v>
      </c>
      <c r="G39">
        <f t="shared" si="1"/>
        <v>11.2</v>
      </c>
      <c r="H39">
        <f t="shared" si="2"/>
        <v>6</v>
      </c>
      <c r="I39" t="str">
        <f t="shared" si="3"/>
        <v>+/-</v>
      </c>
      <c r="J39" t="str">
        <f t="shared" si="4"/>
        <v>0.3</v>
      </c>
      <c r="K39" s="1">
        <f t="shared" si="5"/>
        <v>0.18237082066869301</v>
      </c>
      <c r="L39" s="1">
        <f t="shared" si="6"/>
        <v>-0.19999999999999929</v>
      </c>
      <c r="M39" s="1">
        <f t="shared" si="7"/>
        <v>0.19223572402239389</v>
      </c>
      <c r="N39" s="1">
        <f t="shared" si="8"/>
        <v>-1.0403893501953931</v>
      </c>
      <c r="O39" t="s">
        <v>45</v>
      </c>
    </row>
    <row r="40" spans="1:15" x14ac:dyDescent="0.35">
      <c r="A40" s="13">
        <v>30</v>
      </c>
      <c r="B40" s="12" t="s">
        <v>29</v>
      </c>
      <c r="C40" s="11">
        <v>11.1</v>
      </c>
      <c r="D40" s="10" t="s">
        <v>36</v>
      </c>
      <c r="E40" s="9" t="str">
        <f t="shared" si="0"/>
        <v>Not Significantly Different</v>
      </c>
      <c r="G40">
        <f t="shared" si="1"/>
        <v>11.1</v>
      </c>
      <c r="H40">
        <f t="shared" si="2"/>
        <v>6</v>
      </c>
      <c r="I40" t="str">
        <f t="shared" si="3"/>
        <v>+/-</v>
      </c>
      <c r="J40" t="str">
        <f t="shared" si="4"/>
        <v>0.7</v>
      </c>
      <c r="K40" s="1">
        <f t="shared" si="5"/>
        <v>0.42553191489361697</v>
      </c>
      <c r="L40" s="1">
        <f t="shared" si="6"/>
        <v>-9.9999999999999645E-2</v>
      </c>
      <c r="M40" s="1">
        <f t="shared" si="7"/>
        <v>0.42985214661796195</v>
      </c>
      <c r="N40" s="1">
        <f t="shared" si="8"/>
        <v>-0.23263813101037334</v>
      </c>
      <c r="O40" t="s">
        <v>67</v>
      </c>
    </row>
    <row r="41" spans="1:15" x14ac:dyDescent="0.35">
      <c r="A41" s="13">
        <v>31</v>
      </c>
      <c r="B41" s="12" t="s">
        <v>41</v>
      </c>
      <c r="C41" s="11">
        <v>11</v>
      </c>
      <c r="D41" s="10" t="s">
        <v>121</v>
      </c>
      <c r="E41" s="9" t="str">
        <f t="shared" si="0"/>
        <v>Not Significantly Different</v>
      </c>
      <c r="G41">
        <f t="shared" si="1"/>
        <v>11</v>
      </c>
      <c r="H41">
        <f t="shared" si="2"/>
        <v>6</v>
      </c>
      <c r="I41" t="str">
        <f t="shared" si="3"/>
        <v>+/-</v>
      </c>
      <c r="J41" t="str">
        <f t="shared" si="4"/>
        <v>1.1</v>
      </c>
      <c r="K41" s="1">
        <f t="shared" si="5"/>
        <v>0.66869300911854113</v>
      </c>
      <c r="L41" s="1">
        <f t="shared" si="6"/>
        <v>0</v>
      </c>
      <c r="M41" s="1">
        <f t="shared" si="7"/>
        <v>0.67145051776214359</v>
      </c>
      <c r="N41" s="1">
        <f t="shared" si="8"/>
        <v>0</v>
      </c>
      <c r="O41" t="s">
        <v>48</v>
      </c>
    </row>
    <row r="42" spans="1:15" x14ac:dyDescent="0.35">
      <c r="A42" s="13">
        <v>32</v>
      </c>
      <c r="B42" s="12" t="s">
        <v>68</v>
      </c>
      <c r="C42" s="11">
        <v>10.9</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10.9</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9.9999999999999645E-2</v>
      </c>
      <c r="M42" s="1">
        <f t="shared" ref="M42:M62" si="16">IF(AND(ISNUMBER(K42),ISNUMBER($I$7)),SQRT(K42^2+($I$7)^2),"N/A")</f>
        <v>0.25064471888253259</v>
      </c>
      <c r="N42" s="1">
        <f t="shared" ref="N42:N73" si="17">IF(AND(ISNUMBER(L42),ISNUMBER(M42),M42&lt;&gt;0),L42/M42,"NA")</f>
        <v>0.39897110318476625</v>
      </c>
      <c r="O42" t="s">
        <v>37</v>
      </c>
    </row>
    <row r="43" spans="1:15" x14ac:dyDescent="0.35">
      <c r="A43" s="13">
        <v>33</v>
      </c>
      <c r="B43" s="12" t="s">
        <v>74</v>
      </c>
      <c r="C43" s="11">
        <v>10.8</v>
      </c>
      <c r="D43" s="10" t="s">
        <v>28</v>
      </c>
      <c r="E43" s="9" t="str">
        <f t="shared" si="9"/>
        <v>Not Significantly Different</v>
      </c>
      <c r="G43">
        <f t="shared" si="10"/>
        <v>10.8</v>
      </c>
      <c r="H43">
        <f t="shared" si="11"/>
        <v>6</v>
      </c>
      <c r="I43" t="str">
        <f t="shared" si="12"/>
        <v>+/-</v>
      </c>
      <c r="J43" t="str">
        <f t="shared" si="13"/>
        <v>0.3</v>
      </c>
      <c r="K43" s="1">
        <f t="shared" si="14"/>
        <v>0.18237082066869301</v>
      </c>
      <c r="L43" s="1">
        <f t="shared" si="15"/>
        <v>0.19999999999999929</v>
      </c>
      <c r="M43" s="1">
        <f t="shared" si="16"/>
        <v>0.19223572402239389</v>
      </c>
      <c r="N43" s="1">
        <f t="shared" si="17"/>
        <v>1.0403893501953931</v>
      </c>
      <c r="O43" t="s">
        <v>52</v>
      </c>
    </row>
    <row r="44" spans="1:15" x14ac:dyDescent="0.35">
      <c r="A44" s="13">
        <v>34</v>
      </c>
      <c r="B44" s="12" t="s">
        <v>37</v>
      </c>
      <c r="C44" s="11">
        <v>10.7</v>
      </c>
      <c r="D44" s="10" t="s">
        <v>36</v>
      </c>
      <c r="E44" s="9" t="str">
        <f t="shared" si="9"/>
        <v>Not Significantly Different</v>
      </c>
      <c r="G44">
        <f t="shared" si="10"/>
        <v>10.7</v>
      </c>
      <c r="H44">
        <f t="shared" si="11"/>
        <v>6</v>
      </c>
      <c r="I44" t="str">
        <f t="shared" si="12"/>
        <v>+/-</v>
      </c>
      <c r="J44" t="str">
        <f t="shared" si="13"/>
        <v>0.7</v>
      </c>
      <c r="K44" s="1">
        <f t="shared" si="14"/>
        <v>0.42553191489361697</v>
      </c>
      <c r="L44" s="1">
        <f t="shared" si="15"/>
        <v>0.30000000000000071</v>
      </c>
      <c r="M44" s="1">
        <f t="shared" si="16"/>
        <v>0.42985214661796195</v>
      </c>
      <c r="N44" s="1">
        <f t="shared" si="17"/>
        <v>0.69791439303112413</v>
      </c>
      <c r="O44" t="s">
        <v>64</v>
      </c>
    </row>
    <row r="45" spans="1:15" x14ac:dyDescent="0.35">
      <c r="A45" s="13">
        <v>35</v>
      </c>
      <c r="B45" s="12" t="s">
        <v>30</v>
      </c>
      <c r="C45" s="11">
        <v>10.6</v>
      </c>
      <c r="D45" s="10" t="s">
        <v>28</v>
      </c>
      <c r="E45" s="9" t="str">
        <f t="shared" si="9"/>
        <v>Significantly Different</v>
      </c>
      <c r="G45">
        <f t="shared" si="10"/>
        <v>10.6</v>
      </c>
      <c r="H45">
        <f t="shared" si="11"/>
        <v>6</v>
      </c>
      <c r="I45" t="str">
        <f t="shared" si="12"/>
        <v>+/-</v>
      </c>
      <c r="J45" t="str">
        <f t="shared" si="13"/>
        <v>0.3</v>
      </c>
      <c r="K45" s="1">
        <f t="shared" si="14"/>
        <v>0.18237082066869301</v>
      </c>
      <c r="L45" s="1">
        <f t="shared" si="15"/>
        <v>0.40000000000000036</v>
      </c>
      <c r="M45" s="1">
        <f t="shared" si="16"/>
        <v>0.19223572402239389</v>
      </c>
      <c r="N45" s="1">
        <f t="shared" si="17"/>
        <v>2.0807787003907952</v>
      </c>
      <c r="O45" t="s">
        <v>63</v>
      </c>
    </row>
    <row r="46" spans="1:15" x14ac:dyDescent="0.35">
      <c r="A46" s="13">
        <v>36</v>
      </c>
      <c r="B46" s="12" t="s">
        <v>53</v>
      </c>
      <c r="C46" s="11">
        <v>10.4</v>
      </c>
      <c r="D46" s="10" t="s">
        <v>122</v>
      </c>
      <c r="E46" s="9" t="str">
        <f t="shared" si="9"/>
        <v>Not Significantly Different</v>
      </c>
      <c r="G46">
        <f t="shared" si="10"/>
        <v>10.4</v>
      </c>
      <c r="H46">
        <f t="shared" si="11"/>
        <v>6</v>
      </c>
      <c r="I46" t="str">
        <f t="shared" si="12"/>
        <v>+/-</v>
      </c>
      <c r="J46" t="str">
        <f t="shared" si="13"/>
        <v>1.0</v>
      </c>
      <c r="K46" s="1">
        <f t="shared" si="14"/>
        <v>0.60790273556231</v>
      </c>
      <c r="L46" s="1">
        <f t="shared" si="15"/>
        <v>0.59999999999999964</v>
      </c>
      <c r="M46" s="1">
        <f t="shared" si="16"/>
        <v>0.61093468821403585</v>
      </c>
      <c r="N46" s="1">
        <f t="shared" si="17"/>
        <v>0.98210170673725872</v>
      </c>
      <c r="O46" t="s">
        <v>61</v>
      </c>
    </row>
    <row r="47" spans="1:15" x14ac:dyDescent="0.35">
      <c r="A47" s="13">
        <v>37</v>
      </c>
      <c r="B47" s="12" t="s">
        <v>76</v>
      </c>
      <c r="C47" s="11">
        <v>10.199999999999999</v>
      </c>
      <c r="D47" s="10" t="s">
        <v>39</v>
      </c>
      <c r="E47" s="9" t="str">
        <f t="shared" si="9"/>
        <v>Significantly Different</v>
      </c>
      <c r="G47">
        <f t="shared" si="10"/>
        <v>10.199999999999999</v>
      </c>
      <c r="H47">
        <f t="shared" si="11"/>
        <v>6</v>
      </c>
      <c r="I47" t="str">
        <f t="shared" si="12"/>
        <v>+/-</v>
      </c>
      <c r="J47" t="str">
        <f t="shared" si="13"/>
        <v>0.2</v>
      </c>
      <c r="K47" s="1">
        <f t="shared" si="14"/>
        <v>0.12158054711246201</v>
      </c>
      <c r="L47" s="1">
        <f t="shared" si="15"/>
        <v>0.80000000000000071</v>
      </c>
      <c r="M47" s="1">
        <f t="shared" si="16"/>
        <v>0.1359311840425404</v>
      </c>
      <c r="N47" s="1">
        <f t="shared" si="17"/>
        <v>5.8853309167794521</v>
      </c>
      <c r="O47" t="s">
        <v>59</v>
      </c>
    </row>
    <row r="48" spans="1:15" x14ac:dyDescent="0.35">
      <c r="A48" s="13">
        <v>38</v>
      </c>
      <c r="B48" s="12" t="s">
        <v>54</v>
      </c>
      <c r="C48" s="11">
        <v>10.1</v>
      </c>
      <c r="D48" s="10" t="s">
        <v>26</v>
      </c>
      <c r="E48" s="9" t="str">
        <f t="shared" si="9"/>
        <v>Significantly Different</v>
      </c>
      <c r="G48">
        <f t="shared" si="10"/>
        <v>10.1</v>
      </c>
      <c r="H48">
        <f t="shared" si="11"/>
        <v>6</v>
      </c>
      <c r="I48" t="str">
        <f t="shared" si="12"/>
        <v>+/-</v>
      </c>
      <c r="J48" t="str">
        <f t="shared" si="13"/>
        <v>0.6</v>
      </c>
      <c r="K48" s="1">
        <f t="shared" si="14"/>
        <v>0.36474164133738601</v>
      </c>
      <c r="L48" s="1">
        <f t="shared" si="15"/>
        <v>0.90000000000000036</v>
      </c>
      <c r="M48" s="1">
        <f t="shared" si="16"/>
        <v>0.36977279819442066</v>
      </c>
      <c r="N48" s="1">
        <f t="shared" si="17"/>
        <v>2.4339270070558157</v>
      </c>
      <c r="O48" t="s">
        <v>57</v>
      </c>
    </row>
    <row r="49" spans="1:15" x14ac:dyDescent="0.35">
      <c r="A49" s="13">
        <v>39</v>
      </c>
      <c r="B49" s="12" t="s">
        <v>60</v>
      </c>
      <c r="C49" s="11">
        <v>10</v>
      </c>
      <c r="D49" s="10" t="s">
        <v>84</v>
      </c>
      <c r="E49" s="9" t="str">
        <f t="shared" si="9"/>
        <v>Significantly Different</v>
      </c>
      <c r="G49">
        <f t="shared" si="10"/>
        <v>10</v>
      </c>
      <c r="H49">
        <f t="shared" si="11"/>
        <v>6</v>
      </c>
      <c r="I49" t="str">
        <f t="shared" si="12"/>
        <v>+/-</v>
      </c>
      <c r="J49" t="str">
        <f t="shared" si="13"/>
        <v>0.9</v>
      </c>
      <c r="K49" s="1">
        <f t="shared" si="14"/>
        <v>0.54711246200607899</v>
      </c>
      <c r="L49" s="1">
        <f t="shared" si="15"/>
        <v>1</v>
      </c>
      <c r="M49" s="1">
        <f t="shared" si="16"/>
        <v>0.55047933970440222</v>
      </c>
      <c r="N49" s="1">
        <f t="shared" si="17"/>
        <v>1.8165986039312256</v>
      </c>
      <c r="O49" t="s">
        <v>55</v>
      </c>
    </row>
    <row r="50" spans="1:15" x14ac:dyDescent="0.35">
      <c r="A50" s="13">
        <v>39</v>
      </c>
      <c r="B50" s="12" t="s">
        <v>56</v>
      </c>
      <c r="C50" s="11">
        <v>10</v>
      </c>
      <c r="D50" s="10" t="s">
        <v>83</v>
      </c>
      <c r="E50" s="9" t="str">
        <f t="shared" si="9"/>
        <v>Significantly Different</v>
      </c>
      <c r="G50">
        <f t="shared" si="10"/>
        <v>10</v>
      </c>
      <c r="H50">
        <f t="shared" si="11"/>
        <v>6</v>
      </c>
      <c r="I50" t="str">
        <f t="shared" si="12"/>
        <v>+/-</v>
      </c>
      <c r="J50" t="str">
        <f t="shared" si="13"/>
        <v>0.5</v>
      </c>
      <c r="K50" s="1">
        <f t="shared" si="14"/>
        <v>0.303951367781155</v>
      </c>
      <c r="L50" s="1">
        <f t="shared" si="15"/>
        <v>1</v>
      </c>
      <c r="M50" s="1">
        <f t="shared" si="16"/>
        <v>0.30997079109986531</v>
      </c>
      <c r="N50" s="1">
        <f t="shared" si="17"/>
        <v>3.2261104230231274</v>
      </c>
      <c r="O50" t="s">
        <v>53</v>
      </c>
    </row>
    <row r="51" spans="1:15" x14ac:dyDescent="0.35">
      <c r="A51" s="13">
        <v>39</v>
      </c>
      <c r="B51" s="12" t="s">
        <v>40</v>
      </c>
      <c r="C51" s="11">
        <v>10</v>
      </c>
      <c r="D51" s="10" t="s">
        <v>44</v>
      </c>
      <c r="E51" s="9" t="str">
        <f t="shared" si="9"/>
        <v>Significantly Different</v>
      </c>
      <c r="G51">
        <f t="shared" si="10"/>
        <v>10</v>
      </c>
      <c r="H51">
        <f t="shared" si="11"/>
        <v>6</v>
      </c>
      <c r="I51" t="str">
        <f t="shared" si="12"/>
        <v>+/-</v>
      </c>
      <c r="J51" t="str">
        <f t="shared" si="13"/>
        <v>0.4</v>
      </c>
      <c r="K51" s="1">
        <f t="shared" si="14"/>
        <v>0.24316109422492402</v>
      </c>
      <c r="L51" s="1">
        <f t="shared" si="15"/>
        <v>1</v>
      </c>
      <c r="M51" s="1">
        <f t="shared" si="16"/>
        <v>0.25064471888253259</v>
      </c>
      <c r="N51" s="1">
        <f t="shared" si="17"/>
        <v>3.9897110318476767</v>
      </c>
      <c r="O51" t="s">
        <v>51</v>
      </c>
    </row>
    <row r="52" spans="1:15" x14ac:dyDescent="0.35">
      <c r="A52" s="13">
        <v>42</v>
      </c>
      <c r="B52" s="12" t="s">
        <v>67</v>
      </c>
      <c r="C52" s="11">
        <v>9.9</v>
      </c>
      <c r="D52" s="10" t="s">
        <v>26</v>
      </c>
      <c r="E52" s="9" t="str">
        <f t="shared" si="9"/>
        <v>Significantly Different</v>
      </c>
      <c r="G52">
        <f t="shared" si="10"/>
        <v>9.9</v>
      </c>
      <c r="H52">
        <f t="shared" si="11"/>
        <v>6</v>
      </c>
      <c r="I52" t="str">
        <f t="shared" si="12"/>
        <v>+/-</v>
      </c>
      <c r="J52" t="str">
        <f t="shared" si="13"/>
        <v>0.6</v>
      </c>
      <c r="K52" s="1">
        <f t="shared" si="14"/>
        <v>0.36474164133738601</v>
      </c>
      <c r="L52" s="1">
        <f t="shared" si="15"/>
        <v>1.0999999999999996</v>
      </c>
      <c r="M52" s="1">
        <f t="shared" si="16"/>
        <v>0.36977279819442066</v>
      </c>
      <c r="N52" s="1">
        <f t="shared" si="17"/>
        <v>2.9747996752904391</v>
      </c>
      <c r="O52" t="s">
        <v>49</v>
      </c>
    </row>
    <row r="53" spans="1:15" x14ac:dyDescent="0.35">
      <c r="A53" s="13">
        <v>43</v>
      </c>
      <c r="B53" s="12" t="s">
        <v>71</v>
      </c>
      <c r="C53" s="11">
        <v>9.8000000000000007</v>
      </c>
      <c r="D53" s="10" t="s">
        <v>28</v>
      </c>
      <c r="E53" s="9" t="str">
        <f t="shared" si="9"/>
        <v>Significantly Different</v>
      </c>
      <c r="G53">
        <f t="shared" si="10"/>
        <v>9.8000000000000007</v>
      </c>
      <c r="H53">
        <f t="shared" si="11"/>
        <v>6</v>
      </c>
      <c r="I53" t="str">
        <f t="shared" si="12"/>
        <v>+/-</v>
      </c>
      <c r="J53" t="str">
        <f t="shared" si="13"/>
        <v>0.3</v>
      </c>
      <c r="K53" s="1">
        <f t="shared" si="14"/>
        <v>0.18237082066869301</v>
      </c>
      <c r="L53" s="1">
        <f t="shared" si="15"/>
        <v>1.1999999999999993</v>
      </c>
      <c r="M53" s="1">
        <f t="shared" si="16"/>
        <v>0.19223572402239389</v>
      </c>
      <c r="N53" s="1">
        <f t="shared" si="17"/>
        <v>6.242336101172377</v>
      </c>
      <c r="O53" t="s">
        <v>47</v>
      </c>
    </row>
    <row r="54" spans="1:15" x14ac:dyDescent="0.35">
      <c r="A54" s="13">
        <v>43</v>
      </c>
      <c r="B54" s="12" t="s">
        <v>32</v>
      </c>
      <c r="C54" s="11">
        <v>9.8000000000000007</v>
      </c>
      <c r="D54" s="10" t="s">
        <v>26</v>
      </c>
      <c r="E54" s="9" t="str">
        <f t="shared" si="9"/>
        <v>Significantly Different</v>
      </c>
      <c r="G54">
        <f t="shared" si="10"/>
        <v>9.8000000000000007</v>
      </c>
      <c r="H54">
        <f t="shared" si="11"/>
        <v>6</v>
      </c>
      <c r="I54" t="str">
        <f t="shared" si="12"/>
        <v>+/-</v>
      </c>
      <c r="J54" t="str">
        <f t="shared" si="13"/>
        <v>0.6</v>
      </c>
      <c r="K54" s="1">
        <f t="shared" si="14"/>
        <v>0.36474164133738601</v>
      </c>
      <c r="L54" s="1">
        <f t="shared" si="15"/>
        <v>1.1999999999999993</v>
      </c>
      <c r="M54" s="1">
        <f t="shared" si="16"/>
        <v>0.36977279819442066</v>
      </c>
      <c r="N54" s="1">
        <f t="shared" si="17"/>
        <v>3.2452360094077508</v>
      </c>
      <c r="O54" t="s">
        <v>42</v>
      </c>
    </row>
    <row r="55" spans="1:15" x14ac:dyDescent="0.35">
      <c r="A55" s="13">
        <v>45</v>
      </c>
      <c r="B55" s="12" t="s">
        <v>77</v>
      </c>
      <c r="C55" s="11">
        <v>9.6999999999999993</v>
      </c>
      <c r="D55" s="10" t="s">
        <v>26</v>
      </c>
      <c r="E55" s="9" t="str">
        <f t="shared" si="9"/>
        <v>Significantly Different</v>
      </c>
      <c r="G55">
        <f t="shared" si="10"/>
        <v>9.6999999999999993</v>
      </c>
      <c r="H55">
        <f t="shared" si="11"/>
        <v>6</v>
      </c>
      <c r="I55" t="str">
        <f t="shared" si="12"/>
        <v>+/-</v>
      </c>
      <c r="J55" t="str">
        <f t="shared" si="13"/>
        <v>0.6</v>
      </c>
      <c r="K55" s="1">
        <f t="shared" si="14"/>
        <v>0.36474164133738601</v>
      </c>
      <c r="L55" s="1">
        <f t="shared" si="15"/>
        <v>1.3000000000000007</v>
      </c>
      <c r="M55" s="1">
        <f t="shared" si="16"/>
        <v>0.36977279819442066</v>
      </c>
      <c r="N55" s="1">
        <f t="shared" si="17"/>
        <v>3.5156723435250674</v>
      </c>
      <c r="O55" t="s">
        <v>43</v>
      </c>
    </row>
    <row r="56" spans="1:15" x14ac:dyDescent="0.35">
      <c r="A56" s="13">
        <v>46</v>
      </c>
      <c r="B56" s="12" t="s">
        <v>34</v>
      </c>
      <c r="C56" s="11">
        <v>9.6</v>
      </c>
      <c r="D56" s="10" t="s">
        <v>39</v>
      </c>
      <c r="E56" s="9" t="str">
        <f t="shared" si="9"/>
        <v>Significantly Different</v>
      </c>
      <c r="G56">
        <f t="shared" si="10"/>
        <v>9.6</v>
      </c>
      <c r="H56">
        <f t="shared" si="11"/>
        <v>6</v>
      </c>
      <c r="I56" t="str">
        <f t="shared" si="12"/>
        <v>+/-</v>
      </c>
      <c r="J56" t="str">
        <f t="shared" si="13"/>
        <v>0.2</v>
      </c>
      <c r="K56" s="1">
        <f t="shared" si="14"/>
        <v>0.12158054711246201</v>
      </c>
      <c r="L56" s="1">
        <f t="shared" si="15"/>
        <v>1.4000000000000004</v>
      </c>
      <c r="M56" s="1">
        <f t="shared" si="16"/>
        <v>0.1359311840425404</v>
      </c>
      <c r="N56" s="1">
        <f t="shared" si="17"/>
        <v>10.299329104364034</v>
      </c>
      <c r="O56" t="s">
        <v>41</v>
      </c>
    </row>
    <row r="57" spans="1:15" x14ac:dyDescent="0.35">
      <c r="A57" s="13">
        <v>46</v>
      </c>
      <c r="B57" s="12" t="s">
        <v>55</v>
      </c>
      <c r="C57" s="11">
        <v>9.6</v>
      </c>
      <c r="D57" s="10" t="s">
        <v>39</v>
      </c>
      <c r="E57" s="9" t="str">
        <f t="shared" si="9"/>
        <v>Significantly Different</v>
      </c>
      <c r="G57">
        <f t="shared" si="10"/>
        <v>9.6</v>
      </c>
      <c r="H57">
        <f t="shared" si="11"/>
        <v>6</v>
      </c>
      <c r="I57" t="str">
        <f t="shared" si="12"/>
        <v>+/-</v>
      </c>
      <c r="J57" t="str">
        <f t="shared" si="13"/>
        <v>0.2</v>
      </c>
      <c r="K57" s="1">
        <f t="shared" si="14"/>
        <v>0.12158054711246201</v>
      </c>
      <c r="L57" s="1">
        <f t="shared" si="15"/>
        <v>1.4000000000000004</v>
      </c>
      <c r="M57" s="1">
        <f t="shared" si="16"/>
        <v>0.1359311840425404</v>
      </c>
      <c r="N57" s="1">
        <f t="shared" si="17"/>
        <v>10.299329104364034</v>
      </c>
      <c r="O57" t="s">
        <v>38</v>
      </c>
    </row>
    <row r="58" spans="1:15" x14ac:dyDescent="0.35">
      <c r="A58" s="13">
        <v>48</v>
      </c>
      <c r="B58" s="12" t="s">
        <v>66</v>
      </c>
      <c r="C58" s="11">
        <v>9.5</v>
      </c>
      <c r="D58" s="10" t="s">
        <v>83</v>
      </c>
      <c r="E58" s="9" t="str">
        <f t="shared" si="9"/>
        <v>Significantly Different</v>
      </c>
      <c r="G58">
        <f t="shared" si="10"/>
        <v>9.5</v>
      </c>
      <c r="H58">
        <f t="shared" si="11"/>
        <v>6</v>
      </c>
      <c r="I58" t="str">
        <f t="shared" si="12"/>
        <v>+/-</v>
      </c>
      <c r="J58" t="str">
        <f t="shared" si="13"/>
        <v>0.5</v>
      </c>
      <c r="K58" s="1">
        <f t="shared" si="14"/>
        <v>0.303951367781155</v>
      </c>
      <c r="L58" s="1">
        <f t="shared" si="15"/>
        <v>1.5</v>
      </c>
      <c r="M58" s="1">
        <f t="shared" si="16"/>
        <v>0.30997079109986531</v>
      </c>
      <c r="N58" s="1">
        <f t="shared" si="17"/>
        <v>4.8391656345346918</v>
      </c>
      <c r="O58" t="s">
        <v>35</v>
      </c>
    </row>
    <row r="59" spans="1:15" x14ac:dyDescent="0.35">
      <c r="A59" s="13">
        <v>48</v>
      </c>
      <c r="B59" s="12" t="s">
        <v>65</v>
      </c>
      <c r="C59" s="11">
        <v>9.5</v>
      </c>
      <c r="D59" s="10" t="s">
        <v>28</v>
      </c>
      <c r="E59" s="9" t="str">
        <f t="shared" si="9"/>
        <v>Significantly Different</v>
      </c>
      <c r="G59">
        <f t="shared" si="10"/>
        <v>9.5</v>
      </c>
      <c r="H59">
        <f t="shared" si="11"/>
        <v>6</v>
      </c>
      <c r="I59" t="str">
        <f t="shared" si="12"/>
        <v>+/-</v>
      </c>
      <c r="J59" t="str">
        <f t="shared" si="13"/>
        <v>0.3</v>
      </c>
      <c r="K59" s="1">
        <f t="shared" si="14"/>
        <v>0.18237082066869301</v>
      </c>
      <c r="L59" s="1">
        <f t="shared" si="15"/>
        <v>1.5</v>
      </c>
      <c r="M59" s="1">
        <f t="shared" si="16"/>
        <v>0.19223572402239389</v>
      </c>
      <c r="N59" s="1">
        <f t="shared" si="17"/>
        <v>7.8029201264654757</v>
      </c>
      <c r="O59" t="s">
        <v>32</v>
      </c>
    </row>
    <row r="60" spans="1:15" x14ac:dyDescent="0.35">
      <c r="A60" s="13">
        <v>50</v>
      </c>
      <c r="B60" s="12" t="s">
        <v>52</v>
      </c>
      <c r="C60" s="11">
        <v>8.5</v>
      </c>
      <c r="D60" s="10" t="s">
        <v>39</v>
      </c>
      <c r="E60" s="9" t="str">
        <f t="shared" si="9"/>
        <v>Significantly Different</v>
      </c>
      <c r="G60">
        <f t="shared" si="10"/>
        <v>8.5</v>
      </c>
      <c r="H60">
        <f t="shared" si="11"/>
        <v>6</v>
      </c>
      <c r="I60" t="str">
        <f t="shared" si="12"/>
        <v>+/-</v>
      </c>
      <c r="J60" t="str">
        <f t="shared" si="13"/>
        <v>0.2</v>
      </c>
      <c r="K60" s="1">
        <f t="shared" si="14"/>
        <v>0.12158054711246201</v>
      </c>
      <c r="L60" s="1">
        <f t="shared" si="15"/>
        <v>2.5</v>
      </c>
      <c r="M60" s="1">
        <f t="shared" si="16"/>
        <v>0.1359311840425404</v>
      </c>
      <c r="N60" s="1">
        <f t="shared" si="17"/>
        <v>18.39165911493577</v>
      </c>
      <c r="O60" t="s">
        <v>30</v>
      </c>
    </row>
    <row r="61" spans="1:15" x14ac:dyDescent="0.35">
      <c r="A61" s="13">
        <v>51</v>
      </c>
      <c r="B61" s="12" t="s">
        <v>48</v>
      </c>
      <c r="C61" s="11">
        <v>7.8</v>
      </c>
      <c r="D61" s="10" t="s">
        <v>28</v>
      </c>
      <c r="E61" s="9" t="str">
        <f t="shared" si="9"/>
        <v>Significantly Different</v>
      </c>
      <c r="G61">
        <f t="shared" si="10"/>
        <v>7.8</v>
      </c>
      <c r="H61">
        <f t="shared" si="11"/>
        <v>6</v>
      </c>
      <c r="I61" t="str">
        <f t="shared" si="12"/>
        <v>+/-</v>
      </c>
      <c r="J61" t="str">
        <f t="shared" si="13"/>
        <v>0.3</v>
      </c>
      <c r="K61" s="1">
        <f t="shared" si="14"/>
        <v>0.18237082066869301</v>
      </c>
      <c r="L61" s="1">
        <f t="shared" si="15"/>
        <v>3.2</v>
      </c>
      <c r="M61" s="1">
        <f t="shared" si="16"/>
        <v>0.19223572402239389</v>
      </c>
      <c r="N61" s="1">
        <f t="shared" si="17"/>
        <v>16.646229603126351</v>
      </c>
      <c r="O61" t="s">
        <v>27</v>
      </c>
    </row>
    <row r="62" spans="1:15" ht="15" thickBot="1" x14ac:dyDescent="0.4">
      <c r="A62" s="8"/>
      <c r="B62" s="7" t="s">
        <v>25</v>
      </c>
      <c r="C62" s="6">
        <v>4.9000000000000004</v>
      </c>
      <c r="D62" s="5" t="s">
        <v>28</v>
      </c>
      <c r="E62" s="4" t="str">
        <f t="shared" si="9"/>
        <v>Significantly Different</v>
      </c>
      <c r="G62">
        <f t="shared" si="10"/>
        <v>4.9000000000000004</v>
      </c>
      <c r="H62">
        <f t="shared" si="11"/>
        <v>6</v>
      </c>
      <c r="I62" t="str">
        <f t="shared" si="12"/>
        <v>+/-</v>
      </c>
      <c r="J62" t="str">
        <f t="shared" si="13"/>
        <v>0.3</v>
      </c>
      <c r="K62" s="1">
        <f t="shared" si="14"/>
        <v>0.18237082066869301</v>
      </c>
      <c r="L62" s="1">
        <f t="shared" si="15"/>
        <v>6.1</v>
      </c>
      <c r="M62" s="1">
        <f t="shared" si="16"/>
        <v>0.19223572402239389</v>
      </c>
      <c r="N62" s="1">
        <f t="shared" si="17"/>
        <v>31.731875180959598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69" priority="1" operator="equal">
      <formula>"OTHER ERROR"</formula>
    </cfRule>
    <cfRule type="cellIs" dxfId="368" priority="2" operator="equal">
      <formula>"Statistical Test not applicable"</formula>
    </cfRule>
    <cfRule type="cellIs" dxfId="367" priority="3" operator="equal">
      <formula>"Geography Selected"</formula>
    </cfRule>
  </conditionalFormatting>
  <conditionalFormatting sqref="E10:J62">
    <cfRule type="cellIs" dxfId="366" priority="4" operator="equal">
      <formula>"Not Significantly Different"</formula>
    </cfRule>
  </conditionalFormatting>
  <conditionalFormatting sqref="F10:J62">
    <cfRule type="cellIs" dxfId="3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9E74626-E784-4F67-B5A8-CCD20C39BCC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2CA55AF-DC20-4DE1-AF08-2A8D3E9325FF}"/>
    <hyperlink ref="A68" r:id="rId2" xr:uid="{29D868B9-4C21-4D64-897E-ABE3D839A993}"/>
    <hyperlink ref="A66" r:id="rId3" xr:uid="{6C8003E0-147E-40C5-AA64-D95B78B4D083}"/>
    <hyperlink ref="A67" r:id="rId4" xr:uid="{4829890F-DD4C-4E78-9FE5-5BDDAAF96C32}"/>
  </hyperlinks>
  <pageMargins left="0.7" right="0.7" top="0.75" bottom="0.75" header="0.3" footer="0.3"/>
  <pageSetup orientation="portrait" r:id="rId5"/>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3EBCA-6476-4590-96F9-4FF336256B9A}">
  <sheetPr codeName="Sheet1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189</v>
      </c>
    </row>
    <row r="2" spans="1:16" x14ac:dyDescent="0.35">
      <c r="A2" s="27" t="s">
        <v>109</v>
      </c>
      <c r="B2" t="s">
        <v>188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8.9</v>
      </c>
      <c r="C6" t="s">
        <v>103</v>
      </c>
      <c r="H6" s="15" t="s">
        <v>102</v>
      </c>
      <c r="I6">
        <f>VLOOKUP($B$4,$B$9:$K$62,6,FALSE)</f>
        <v>8.9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8.9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42</v>
      </c>
      <c r="C11" s="11">
        <v>11</v>
      </c>
      <c r="D11" s="14" t="s">
        <v>39</v>
      </c>
      <c r="E11" s="9" t="str">
        <f t="shared" si="0"/>
        <v>Significantly Different</v>
      </c>
      <c r="G11">
        <f t="shared" si="1"/>
        <v>11</v>
      </c>
      <c r="H11">
        <f t="shared" si="2"/>
        <v>6</v>
      </c>
      <c r="I11" t="str">
        <f t="shared" si="3"/>
        <v>+/-</v>
      </c>
      <c r="J11" t="str">
        <f t="shared" si="4"/>
        <v>0.2</v>
      </c>
      <c r="K11" s="1">
        <f t="shared" si="5"/>
        <v>0.12158054711246201</v>
      </c>
      <c r="L11" s="1">
        <f t="shared" si="6"/>
        <v>-2.0999999999999996</v>
      </c>
      <c r="M11" s="1">
        <f t="shared" si="7"/>
        <v>0.1359311840425404</v>
      </c>
      <c r="N11" s="1">
        <f t="shared" si="8"/>
        <v>-15.448993656546046</v>
      </c>
      <c r="O11" t="s">
        <v>68</v>
      </c>
    </row>
    <row r="12" spans="1:16" x14ac:dyDescent="0.35">
      <c r="A12" s="13">
        <v>2</v>
      </c>
      <c r="B12" s="12" t="s">
        <v>31</v>
      </c>
      <c r="C12" s="11">
        <v>10.9</v>
      </c>
      <c r="D12" s="10" t="s">
        <v>139</v>
      </c>
      <c r="E12" s="9" t="str">
        <f t="shared" si="0"/>
        <v>Significantly Different</v>
      </c>
      <c r="G12">
        <f t="shared" si="1"/>
        <v>10.9</v>
      </c>
      <c r="H12">
        <f t="shared" si="2"/>
        <v>6</v>
      </c>
      <c r="I12" t="str">
        <f t="shared" si="3"/>
        <v>+/-</v>
      </c>
      <c r="J12" t="str">
        <f t="shared" si="4"/>
        <v>1.4</v>
      </c>
      <c r="K12" s="1">
        <f t="shared" si="5"/>
        <v>0.85106382978723394</v>
      </c>
      <c r="L12" s="1">
        <f t="shared" si="6"/>
        <v>-2</v>
      </c>
      <c r="M12" s="1">
        <f t="shared" si="7"/>
        <v>0.85323214879137987</v>
      </c>
      <c r="N12" s="1">
        <f t="shared" si="8"/>
        <v>-2.3440279446022272</v>
      </c>
      <c r="O12" t="s">
        <v>62</v>
      </c>
    </row>
    <row r="13" spans="1:16" x14ac:dyDescent="0.35">
      <c r="A13" s="13">
        <v>2</v>
      </c>
      <c r="B13" s="12" t="s">
        <v>59</v>
      </c>
      <c r="C13" s="11">
        <v>10.9</v>
      </c>
      <c r="D13" s="10" t="s">
        <v>44</v>
      </c>
      <c r="E13" s="9" t="str">
        <f t="shared" si="0"/>
        <v>Significantly Different</v>
      </c>
      <c r="G13">
        <f t="shared" si="1"/>
        <v>10.9</v>
      </c>
      <c r="H13">
        <f t="shared" si="2"/>
        <v>6</v>
      </c>
      <c r="I13" t="str">
        <f t="shared" si="3"/>
        <v>+/-</v>
      </c>
      <c r="J13" t="str">
        <f t="shared" si="4"/>
        <v>0.4</v>
      </c>
      <c r="K13" s="1">
        <f t="shared" si="5"/>
        <v>0.24316109422492402</v>
      </c>
      <c r="L13" s="1">
        <f t="shared" si="6"/>
        <v>-2</v>
      </c>
      <c r="M13" s="1">
        <f t="shared" si="7"/>
        <v>0.25064471888253259</v>
      </c>
      <c r="N13" s="1">
        <f t="shared" si="8"/>
        <v>-7.9794220636953535</v>
      </c>
      <c r="O13" t="s">
        <v>58</v>
      </c>
    </row>
    <row r="14" spans="1:16" x14ac:dyDescent="0.35">
      <c r="A14" s="13">
        <v>4</v>
      </c>
      <c r="B14" s="12" t="s">
        <v>75</v>
      </c>
      <c r="C14" s="11">
        <v>10.4</v>
      </c>
      <c r="D14" s="10" t="s">
        <v>44</v>
      </c>
      <c r="E14" s="9" t="str">
        <f t="shared" si="0"/>
        <v>Significantly Different</v>
      </c>
      <c r="G14">
        <f t="shared" si="1"/>
        <v>10.4</v>
      </c>
      <c r="H14">
        <f t="shared" si="2"/>
        <v>6</v>
      </c>
      <c r="I14" t="str">
        <f t="shared" si="3"/>
        <v>+/-</v>
      </c>
      <c r="J14" t="str">
        <f t="shared" si="4"/>
        <v>0.4</v>
      </c>
      <c r="K14" s="1">
        <f t="shared" si="5"/>
        <v>0.24316109422492402</v>
      </c>
      <c r="L14" s="1">
        <f t="shared" si="6"/>
        <v>-1.5</v>
      </c>
      <c r="M14" s="1">
        <f t="shared" si="7"/>
        <v>0.25064471888253259</v>
      </c>
      <c r="N14" s="1">
        <f t="shared" si="8"/>
        <v>-5.9845665477715153</v>
      </c>
      <c r="O14" t="s">
        <v>73</v>
      </c>
    </row>
    <row r="15" spans="1:16" x14ac:dyDescent="0.35">
      <c r="A15" s="13">
        <v>5</v>
      </c>
      <c r="B15" s="12" t="s">
        <v>69</v>
      </c>
      <c r="C15" s="11">
        <v>10</v>
      </c>
      <c r="D15" s="10" t="s">
        <v>83</v>
      </c>
      <c r="E15" s="9" t="str">
        <f t="shared" si="0"/>
        <v>Significantly Different</v>
      </c>
      <c r="G15">
        <f t="shared" si="1"/>
        <v>10</v>
      </c>
      <c r="H15">
        <f t="shared" si="2"/>
        <v>6</v>
      </c>
      <c r="I15" t="str">
        <f t="shared" si="3"/>
        <v>+/-</v>
      </c>
      <c r="J15" t="str">
        <f t="shared" si="4"/>
        <v>0.5</v>
      </c>
      <c r="K15" s="1">
        <f t="shared" si="5"/>
        <v>0.303951367781155</v>
      </c>
      <c r="L15" s="1">
        <f t="shared" si="6"/>
        <v>-1.0999999999999996</v>
      </c>
      <c r="M15" s="1">
        <f t="shared" si="7"/>
        <v>0.30997079109986531</v>
      </c>
      <c r="N15" s="1">
        <f t="shared" si="8"/>
        <v>-3.5487214653254391</v>
      </c>
      <c r="O15" t="s">
        <v>34</v>
      </c>
    </row>
    <row r="16" spans="1:16" x14ac:dyDescent="0.35">
      <c r="A16" s="13">
        <v>6</v>
      </c>
      <c r="B16" s="12" t="s">
        <v>62</v>
      </c>
      <c r="C16" s="11">
        <v>9.9</v>
      </c>
      <c r="D16" s="10" t="s">
        <v>122</v>
      </c>
      <c r="E16" s="9" t="str">
        <f t="shared" si="0"/>
        <v>Not Significantly Different</v>
      </c>
      <c r="G16">
        <f t="shared" si="1"/>
        <v>9.9</v>
      </c>
      <c r="H16">
        <f t="shared" si="2"/>
        <v>6</v>
      </c>
      <c r="I16" t="str">
        <f t="shared" si="3"/>
        <v>+/-</v>
      </c>
      <c r="J16" t="str">
        <f t="shared" si="4"/>
        <v>1.0</v>
      </c>
      <c r="K16" s="1">
        <f t="shared" si="5"/>
        <v>0.60790273556231</v>
      </c>
      <c r="L16" s="1">
        <f t="shared" si="6"/>
        <v>-1</v>
      </c>
      <c r="M16" s="1">
        <f t="shared" si="7"/>
        <v>0.61093468821403585</v>
      </c>
      <c r="N16" s="1">
        <f t="shared" si="8"/>
        <v>-1.6368361778954321</v>
      </c>
      <c r="O16" t="s">
        <v>75</v>
      </c>
    </row>
    <row r="17" spans="1:15" x14ac:dyDescent="0.35">
      <c r="A17" s="13">
        <v>6</v>
      </c>
      <c r="B17" s="12" t="s">
        <v>63</v>
      </c>
      <c r="C17" s="11">
        <v>9.9</v>
      </c>
      <c r="D17" s="10" t="s">
        <v>121</v>
      </c>
      <c r="E17" s="9" t="str">
        <f t="shared" si="0"/>
        <v>Not Significantly Different</v>
      </c>
      <c r="G17">
        <f t="shared" si="1"/>
        <v>9.9</v>
      </c>
      <c r="H17">
        <f t="shared" si="2"/>
        <v>6</v>
      </c>
      <c r="I17" t="str">
        <f t="shared" si="3"/>
        <v>+/-</v>
      </c>
      <c r="J17" t="str">
        <f t="shared" si="4"/>
        <v>1.1</v>
      </c>
      <c r="K17" s="1">
        <f t="shared" si="5"/>
        <v>0.66869300911854113</v>
      </c>
      <c r="L17" s="1">
        <f t="shared" si="6"/>
        <v>-1</v>
      </c>
      <c r="M17" s="1">
        <f t="shared" si="7"/>
        <v>0.67145051776214359</v>
      </c>
      <c r="N17" s="1">
        <f t="shared" si="8"/>
        <v>-1.4893130223994298</v>
      </c>
      <c r="O17" t="s">
        <v>66</v>
      </c>
    </row>
    <row r="18" spans="1:15" x14ac:dyDescent="0.35">
      <c r="A18" s="13">
        <v>6</v>
      </c>
      <c r="B18" s="12" t="s">
        <v>43</v>
      </c>
      <c r="C18" s="11">
        <v>9.9</v>
      </c>
      <c r="D18" s="10" t="s">
        <v>83</v>
      </c>
      <c r="E18" s="9" t="str">
        <f t="shared" si="0"/>
        <v>Significantly Different</v>
      </c>
      <c r="G18">
        <f t="shared" si="1"/>
        <v>9.9</v>
      </c>
      <c r="H18">
        <f t="shared" si="2"/>
        <v>6</v>
      </c>
      <c r="I18" t="str">
        <f t="shared" si="3"/>
        <v>+/-</v>
      </c>
      <c r="J18" t="str">
        <f t="shared" si="4"/>
        <v>0.5</v>
      </c>
      <c r="K18" s="1">
        <f t="shared" si="5"/>
        <v>0.303951367781155</v>
      </c>
      <c r="L18" s="1">
        <f t="shared" si="6"/>
        <v>-1</v>
      </c>
      <c r="M18" s="1">
        <f t="shared" si="7"/>
        <v>0.30997079109986531</v>
      </c>
      <c r="N18" s="1">
        <f t="shared" si="8"/>
        <v>-3.2261104230231274</v>
      </c>
      <c r="O18" t="s">
        <v>60</v>
      </c>
    </row>
    <row r="19" spans="1:15" x14ac:dyDescent="0.35">
      <c r="A19" s="13">
        <v>6</v>
      </c>
      <c r="B19" s="12" t="s">
        <v>35</v>
      </c>
      <c r="C19" s="11">
        <v>9.9</v>
      </c>
      <c r="D19" s="10" t="s">
        <v>28</v>
      </c>
      <c r="E19" s="9" t="str">
        <f t="shared" si="0"/>
        <v>Significantly Different</v>
      </c>
      <c r="G19">
        <f t="shared" si="1"/>
        <v>9.9</v>
      </c>
      <c r="H19">
        <f t="shared" si="2"/>
        <v>6</v>
      </c>
      <c r="I19" t="str">
        <f t="shared" si="3"/>
        <v>+/-</v>
      </c>
      <c r="J19" t="str">
        <f t="shared" si="4"/>
        <v>0.3</v>
      </c>
      <c r="K19" s="1">
        <f t="shared" si="5"/>
        <v>0.18237082066869301</v>
      </c>
      <c r="L19" s="1">
        <f t="shared" si="6"/>
        <v>-1</v>
      </c>
      <c r="M19" s="1">
        <f t="shared" si="7"/>
        <v>0.19223572402239389</v>
      </c>
      <c r="N19" s="1">
        <f t="shared" si="8"/>
        <v>-5.2019467509769841</v>
      </c>
      <c r="O19" t="s">
        <v>31</v>
      </c>
    </row>
    <row r="20" spans="1:15" x14ac:dyDescent="0.35">
      <c r="A20" s="13">
        <v>10</v>
      </c>
      <c r="B20" s="12" t="s">
        <v>58</v>
      </c>
      <c r="C20" s="11">
        <v>9.8000000000000007</v>
      </c>
      <c r="D20" s="14" t="s">
        <v>44</v>
      </c>
      <c r="E20" s="9" t="str">
        <f t="shared" si="0"/>
        <v>Significantly Different</v>
      </c>
      <c r="G20">
        <f t="shared" si="1"/>
        <v>9.8000000000000007</v>
      </c>
      <c r="H20">
        <f t="shared" si="2"/>
        <v>6</v>
      </c>
      <c r="I20" t="str">
        <f t="shared" si="3"/>
        <v>+/-</v>
      </c>
      <c r="J20" t="str">
        <f t="shared" si="4"/>
        <v>0.4</v>
      </c>
      <c r="K20" s="1">
        <f t="shared" si="5"/>
        <v>0.24316109422492402</v>
      </c>
      <c r="L20" s="1">
        <f t="shared" si="6"/>
        <v>-0.90000000000000036</v>
      </c>
      <c r="M20" s="1">
        <f t="shared" si="7"/>
        <v>0.25064471888253259</v>
      </c>
      <c r="N20" s="1">
        <f t="shared" si="8"/>
        <v>-3.5907399286629107</v>
      </c>
      <c r="O20" t="s">
        <v>50</v>
      </c>
    </row>
    <row r="21" spans="1:15" x14ac:dyDescent="0.35">
      <c r="A21" s="13">
        <v>11</v>
      </c>
      <c r="B21" s="12" t="s">
        <v>46</v>
      </c>
      <c r="C21" s="11">
        <v>9.6999999999999993</v>
      </c>
      <c r="D21" s="10" t="s">
        <v>28</v>
      </c>
      <c r="E21" s="9" t="str">
        <f t="shared" si="0"/>
        <v>Significantly Different</v>
      </c>
      <c r="G21">
        <f t="shared" si="1"/>
        <v>9.6999999999999993</v>
      </c>
      <c r="H21">
        <f t="shared" si="2"/>
        <v>6</v>
      </c>
      <c r="I21" t="str">
        <f t="shared" si="3"/>
        <v>+/-</v>
      </c>
      <c r="J21" t="str">
        <f t="shared" si="4"/>
        <v>0.3</v>
      </c>
      <c r="K21" s="1">
        <f t="shared" si="5"/>
        <v>0.18237082066869301</v>
      </c>
      <c r="L21" s="1">
        <f t="shared" si="6"/>
        <v>-0.79999999999999893</v>
      </c>
      <c r="M21" s="1">
        <f t="shared" si="7"/>
        <v>0.19223572402239389</v>
      </c>
      <c r="N21" s="1">
        <f t="shared" si="8"/>
        <v>-4.1615574007815814</v>
      </c>
      <c r="O21" t="s">
        <v>46</v>
      </c>
    </row>
    <row r="22" spans="1:15" x14ac:dyDescent="0.35">
      <c r="A22" s="13">
        <v>12</v>
      </c>
      <c r="B22" s="12" t="s">
        <v>50</v>
      </c>
      <c r="C22" s="11">
        <v>9.6</v>
      </c>
      <c r="D22" s="10" t="s">
        <v>39</v>
      </c>
      <c r="E22" s="9" t="str">
        <f t="shared" si="0"/>
        <v>Significantly Different</v>
      </c>
      <c r="G22">
        <f t="shared" si="1"/>
        <v>9.6</v>
      </c>
      <c r="H22">
        <f t="shared" si="2"/>
        <v>6</v>
      </c>
      <c r="I22" t="str">
        <f t="shared" si="3"/>
        <v>+/-</v>
      </c>
      <c r="J22" t="str">
        <f t="shared" si="4"/>
        <v>0.2</v>
      </c>
      <c r="K22" s="1">
        <f t="shared" si="5"/>
        <v>0.12158054711246201</v>
      </c>
      <c r="L22" s="1">
        <f t="shared" si="6"/>
        <v>-0.69999999999999929</v>
      </c>
      <c r="M22" s="1">
        <f t="shared" si="7"/>
        <v>0.1359311840425404</v>
      </c>
      <c r="N22" s="1">
        <f t="shared" si="8"/>
        <v>-5.1496645521820108</v>
      </c>
      <c r="O22" t="s">
        <v>29</v>
      </c>
    </row>
    <row r="23" spans="1:15" x14ac:dyDescent="0.35">
      <c r="A23" s="13">
        <v>12</v>
      </c>
      <c r="B23" s="12" t="s">
        <v>78</v>
      </c>
      <c r="C23" s="11">
        <v>9.6</v>
      </c>
      <c r="D23" s="10" t="s">
        <v>44</v>
      </c>
      <c r="E23" s="9" t="str">
        <f t="shared" si="0"/>
        <v>Significantly Different</v>
      </c>
      <c r="G23">
        <f t="shared" si="1"/>
        <v>9.6</v>
      </c>
      <c r="H23">
        <f t="shared" si="2"/>
        <v>6</v>
      </c>
      <c r="I23" t="str">
        <f t="shared" si="3"/>
        <v>+/-</v>
      </c>
      <c r="J23" t="str">
        <f t="shared" si="4"/>
        <v>0.4</v>
      </c>
      <c r="K23" s="1">
        <f t="shared" si="5"/>
        <v>0.24316109422492402</v>
      </c>
      <c r="L23" s="1">
        <f t="shared" si="6"/>
        <v>-0.69999999999999929</v>
      </c>
      <c r="M23" s="1">
        <f t="shared" si="7"/>
        <v>0.25064471888253259</v>
      </c>
      <c r="N23" s="1">
        <f t="shared" si="8"/>
        <v>-2.7927977222933711</v>
      </c>
      <c r="O23" t="s">
        <v>82</v>
      </c>
    </row>
    <row r="24" spans="1:15" x14ac:dyDescent="0.35">
      <c r="A24" s="13">
        <v>12</v>
      </c>
      <c r="B24" s="12" t="s">
        <v>61</v>
      </c>
      <c r="C24" s="11">
        <v>9.6</v>
      </c>
      <c r="D24" s="10" t="s">
        <v>39</v>
      </c>
      <c r="E24" s="9" t="str">
        <f t="shared" si="0"/>
        <v>Significantly Different</v>
      </c>
      <c r="G24">
        <f t="shared" si="1"/>
        <v>9.6</v>
      </c>
      <c r="H24">
        <f t="shared" si="2"/>
        <v>6</v>
      </c>
      <c r="I24" t="str">
        <f t="shared" si="3"/>
        <v>+/-</v>
      </c>
      <c r="J24" t="str">
        <f t="shared" si="4"/>
        <v>0.2</v>
      </c>
      <c r="K24" s="1">
        <f t="shared" si="5"/>
        <v>0.12158054711246201</v>
      </c>
      <c r="L24" s="1">
        <f t="shared" si="6"/>
        <v>-0.69999999999999929</v>
      </c>
      <c r="M24" s="1">
        <f t="shared" si="7"/>
        <v>0.1359311840425404</v>
      </c>
      <c r="N24" s="1">
        <f t="shared" si="8"/>
        <v>-5.1496645521820108</v>
      </c>
      <c r="O24" t="s">
        <v>65</v>
      </c>
    </row>
    <row r="25" spans="1:15" x14ac:dyDescent="0.35">
      <c r="A25" s="13">
        <v>12</v>
      </c>
      <c r="B25" s="12" t="s">
        <v>57</v>
      </c>
      <c r="C25" s="11">
        <v>9.6</v>
      </c>
      <c r="D25" s="10" t="s">
        <v>44</v>
      </c>
      <c r="E25" s="9" t="str">
        <f t="shared" si="0"/>
        <v>Significantly Different</v>
      </c>
      <c r="G25">
        <f t="shared" si="1"/>
        <v>9.6</v>
      </c>
      <c r="H25">
        <f t="shared" si="2"/>
        <v>6</v>
      </c>
      <c r="I25" t="str">
        <f t="shared" si="3"/>
        <v>+/-</v>
      </c>
      <c r="J25" t="str">
        <f t="shared" si="4"/>
        <v>0.4</v>
      </c>
      <c r="K25" s="1">
        <f t="shared" si="5"/>
        <v>0.24316109422492402</v>
      </c>
      <c r="L25" s="1">
        <f t="shared" si="6"/>
        <v>-0.69999999999999929</v>
      </c>
      <c r="M25" s="1">
        <f t="shared" si="7"/>
        <v>0.25064471888253259</v>
      </c>
      <c r="N25" s="1">
        <f t="shared" si="8"/>
        <v>-2.7927977222933711</v>
      </c>
      <c r="O25" t="s">
        <v>81</v>
      </c>
    </row>
    <row r="26" spans="1:15" x14ac:dyDescent="0.35">
      <c r="A26" s="13">
        <v>16</v>
      </c>
      <c r="B26" s="12" t="s">
        <v>73</v>
      </c>
      <c r="C26" s="11">
        <v>9.5</v>
      </c>
      <c r="D26" s="10" t="s">
        <v>83</v>
      </c>
      <c r="E26" s="9" t="str">
        <f t="shared" si="0"/>
        <v>Significantly Different</v>
      </c>
      <c r="G26">
        <f t="shared" si="1"/>
        <v>9.5</v>
      </c>
      <c r="H26">
        <f t="shared" si="2"/>
        <v>6</v>
      </c>
      <c r="I26" t="str">
        <f t="shared" si="3"/>
        <v>+/-</v>
      </c>
      <c r="J26" t="str">
        <f t="shared" si="4"/>
        <v>0.5</v>
      </c>
      <c r="K26" s="1">
        <f t="shared" si="5"/>
        <v>0.303951367781155</v>
      </c>
      <c r="L26" s="1">
        <f t="shared" si="6"/>
        <v>-0.59999999999999964</v>
      </c>
      <c r="M26" s="1">
        <f t="shared" si="7"/>
        <v>0.30997079109986531</v>
      </c>
      <c r="N26" s="1">
        <f t="shared" si="8"/>
        <v>-1.9356662538138754</v>
      </c>
      <c r="O26" t="s">
        <v>80</v>
      </c>
    </row>
    <row r="27" spans="1:15" x14ac:dyDescent="0.35">
      <c r="A27" s="13">
        <v>16</v>
      </c>
      <c r="B27" s="12" t="s">
        <v>82</v>
      </c>
      <c r="C27" s="11">
        <v>9.5</v>
      </c>
      <c r="D27" s="10" t="s">
        <v>83</v>
      </c>
      <c r="E27" s="9" t="str">
        <f t="shared" si="0"/>
        <v>Significantly Different</v>
      </c>
      <c r="G27">
        <f t="shared" si="1"/>
        <v>9.5</v>
      </c>
      <c r="H27">
        <f t="shared" si="2"/>
        <v>6</v>
      </c>
      <c r="I27" t="str">
        <f t="shared" si="3"/>
        <v>+/-</v>
      </c>
      <c r="J27" t="str">
        <f t="shared" si="4"/>
        <v>0.5</v>
      </c>
      <c r="K27" s="1">
        <f t="shared" si="5"/>
        <v>0.303951367781155</v>
      </c>
      <c r="L27" s="1">
        <f t="shared" si="6"/>
        <v>-0.59999999999999964</v>
      </c>
      <c r="M27" s="1">
        <f t="shared" si="7"/>
        <v>0.30997079109986531</v>
      </c>
      <c r="N27" s="1">
        <f t="shared" si="8"/>
        <v>-1.9356662538138754</v>
      </c>
      <c r="O27" t="s">
        <v>78</v>
      </c>
    </row>
    <row r="28" spans="1:15" x14ac:dyDescent="0.35">
      <c r="A28" s="13">
        <v>16</v>
      </c>
      <c r="B28" s="12" t="s">
        <v>80</v>
      </c>
      <c r="C28" s="11">
        <v>9.5</v>
      </c>
      <c r="D28" s="10" t="s">
        <v>44</v>
      </c>
      <c r="E28" s="9" t="str">
        <f t="shared" si="0"/>
        <v>Significantly Different</v>
      </c>
      <c r="G28">
        <f t="shared" si="1"/>
        <v>9.5</v>
      </c>
      <c r="H28">
        <f t="shared" si="2"/>
        <v>6</v>
      </c>
      <c r="I28" t="str">
        <f t="shared" si="3"/>
        <v>+/-</v>
      </c>
      <c r="J28" t="str">
        <f t="shared" si="4"/>
        <v>0.4</v>
      </c>
      <c r="K28" s="1">
        <f t="shared" si="5"/>
        <v>0.24316109422492402</v>
      </c>
      <c r="L28" s="1">
        <f t="shared" si="6"/>
        <v>-0.59999999999999964</v>
      </c>
      <c r="M28" s="1">
        <f t="shared" si="7"/>
        <v>0.25064471888253259</v>
      </c>
      <c r="N28" s="1">
        <f t="shared" si="8"/>
        <v>-2.3938266191086046</v>
      </c>
      <c r="O28" t="s">
        <v>79</v>
      </c>
    </row>
    <row r="29" spans="1:15" x14ac:dyDescent="0.35">
      <c r="A29" s="13">
        <v>19</v>
      </c>
      <c r="B29" s="12" t="s">
        <v>49</v>
      </c>
      <c r="C29" s="11">
        <v>9.4</v>
      </c>
      <c r="D29" s="10" t="s">
        <v>36</v>
      </c>
      <c r="E29" s="9" t="str">
        <f t="shared" si="0"/>
        <v>Not Significantly Different</v>
      </c>
      <c r="G29">
        <f t="shared" si="1"/>
        <v>9.4</v>
      </c>
      <c r="H29">
        <f t="shared" si="2"/>
        <v>6</v>
      </c>
      <c r="I29" t="str">
        <f t="shared" si="3"/>
        <v>+/-</v>
      </c>
      <c r="J29" t="str">
        <f t="shared" si="4"/>
        <v>0.7</v>
      </c>
      <c r="K29" s="1">
        <f t="shared" si="5"/>
        <v>0.42553191489361697</v>
      </c>
      <c r="L29" s="1">
        <f t="shared" si="6"/>
        <v>-0.5</v>
      </c>
      <c r="M29" s="1">
        <f t="shared" si="7"/>
        <v>0.42985214661796195</v>
      </c>
      <c r="N29" s="1">
        <f t="shared" si="8"/>
        <v>-1.1631906550518709</v>
      </c>
      <c r="O29" t="s">
        <v>56</v>
      </c>
    </row>
    <row r="30" spans="1:15" x14ac:dyDescent="0.35">
      <c r="A30" s="13">
        <v>20</v>
      </c>
      <c r="B30" s="12" t="s">
        <v>81</v>
      </c>
      <c r="C30" s="11">
        <v>9.3000000000000007</v>
      </c>
      <c r="D30" s="10" t="s">
        <v>28</v>
      </c>
      <c r="E30" s="9" t="str">
        <f t="shared" si="0"/>
        <v>Significantly Different</v>
      </c>
      <c r="G30">
        <f t="shared" si="1"/>
        <v>9.3000000000000007</v>
      </c>
      <c r="H30">
        <f t="shared" si="2"/>
        <v>6</v>
      </c>
      <c r="I30" t="str">
        <f t="shared" si="3"/>
        <v>+/-</v>
      </c>
      <c r="J30" t="str">
        <f t="shared" si="4"/>
        <v>0.3</v>
      </c>
      <c r="K30" s="1">
        <f t="shared" si="5"/>
        <v>0.18237082066869301</v>
      </c>
      <c r="L30" s="1">
        <f t="shared" si="6"/>
        <v>-0.40000000000000036</v>
      </c>
      <c r="M30" s="1">
        <f t="shared" si="7"/>
        <v>0.19223572402239389</v>
      </c>
      <c r="N30" s="1">
        <f t="shared" si="8"/>
        <v>-2.0807787003907952</v>
      </c>
      <c r="O30" t="s">
        <v>77</v>
      </c>
    </row>
    <row r="31" spans="1:15" x14ac:dyDescent="0.35">
      <c r="A31" s="13">
        <v>20</v>
      </c>
      <c r="B31" s="12" t="s">
        <v>79</v>
      </c>
      <c r="C31" s="11">
        <v>9.3000000000000007</v>
      </c>
      <c r="D31" s="10" t="s">
        <v>44</v>
      </c>
      <c r="E31" s="9" t="str">
        <f t="shared" si="0"/>
        <v>Not Significantly Different</v>
      </c>
      <c r="G31">
        <f t="shared" si="1"/>
        <v>9.3000000000000007</v>
      </c>
      <c r="H31">
        <f t="shared" si="2"/>
        <v>6</v>
      </c>
      <c r="I31" t="str">
        <f t="shared" si="3"/>
        <v>+/-</v>
      </c>
      <c r="J31" t="str">
        <f t="shared" si="4"/>
        <v>0.4</v>
      </c>
      <c r="K31" s="1">
        <f t="shared" si="5"/>
        <v>0.24316109422492402</v>
      </c>
      <c r="L31" s="1">
        <f t="shared" si="6"/>
        <v>-0.40000000000000036</v>
      </c>
      <c r="M31" s="1">
        <f t="shared" si="7"/>
        <v>0.25064471888253259</v>
      </c>
      <c r="N31" s="1">
        <f t="shared" si="8"/>
        <v>-1.5958844127390721</v>
      </c>
      <c r="O31" t="s">
        <v>40</v>
      </c>
    </row>
    <row r="32" spans="1:15" x14ac:dyDescent="0.35">
      <c r="A32" s="13">
        <v>20</v>
      </c>
      <c r="B32" s="12" t="s">
        <v>72</v>
      </c>
      <c r="C32" s="11">
        <v>9.3000000000000007</v>
      </c>
      <c r="D32" s="10" t="s">
        <v>44</v>
      </c>
      <c r="E32" s="9" t="str">
        <f t="shared" si="0"/>
        <v>Not Significantly Different</v>
      </c>
      <c r="G32">
        <f t="shared" si="1"/>
        <v>9.3000000000000007</v>
      </c>
      <c r="H32">
        <f t="shared" si="2"/>
        <v>6</v>
      </c>
      <c r="I32" t="str">
        <f t="shared" si="3"/>
        <v>+/-</v>
      </c>
      <c r="J32" t="str">
        <f t="shared" si="4"/>
        <v>0.4</v>
      </c>
      <c r="K32" s="1">
        <f t="shared" si="5"/>
        <v>0.24316109422492402</v>
      </c>
      <c r="L32" s="1">
        <f t="shared" si="6"/>
        <v>-0.40000000000000036</v>
      </c>
      <c r="M32" s="1">
        <f t="shared" si="7"/>
        <v>0.25064471888253259</v>
      </c>
      <c r="N32" s="1">
        <f t="shared" si="8"/>
        <v>-1.5958844127390721</v>
      </c>
      <c r="O32" t="s">
        <v>71</v>
      </c>
    </row>
    <row r="33" spans="1:15" x14ac:dyDescent="0.35">
      <c r="A33" s="13">
        <v>23</v>
      </c>
      <c r="B33" s="12" t="s">
        <v>70</v>
      </c>
      <c r="C33" s="11">
        <v>9.1999999999999993</v>
      </c>
      <c r="D33" s="10" t="s">
        <v>36</v>
      </c>
      <c r="E33" s="9" t="str">
        <f t="shared" si="0"/>
        <v>Not Significantly Different</v>
      </c>
      <c r="G33">
        <f t="shared" si="1"/>
        <v>9.1999999999999993</v>
      </c>
      <c r="H33">
        <f t="shared" si="2"/>
        <v>6</v>
      </c>
      <c r="I33" t="str">
        <f t="shared" si="3"/>
        <v>+/-</v>
      </c>
      <c r="J33" t="str">
        <f t="shared" si="4"/>
        <v>0.7</v>
      </c>
      <c r="K33" s="1">
        <f t="shared" si="5"/>
        <v>0.42553191489361697</v>
      </c>
      <c r="L33" s="1">
        <f t="shared" si="6"/>
        <v>-0.29999999999999893</v>
      </c>
      <c r="M33" s="1">
        <f t="shared" si="7"/>
        <v>0.42985214661796195</v>
      </c>
      <c r="N33" s="1">
        <f t="shared" si="8"/>
        <v>-0.69791439303112002</v>
      </c>
      <c r="O33" t="s">
        <v>76</v>
      </c>
    </row>
    <row r="34" spans="1:15" x14ac:dyDescent="0.35">
      <c r="A34" s="13">
        <v>24</v>
      </c>
      <c r="B34" s="12" t="s">
        <v>45</v>
      </c>
      <c r="C34" s="11">
        <v>9.1</v>
      </c>
      <c r="D34" s="10" t="s">
        <v>26</v>
      </c>
      <c r="E34" s="9" t="str">
        <f t="shared" si="0"/>
        <v>Not Significantly Different</v>
      </c>
      <c r="G34">
        <f t="shared" si="1"/>
        <v>9.1</v>
      </c>
      <c r="H34">
        <f t="shared" si="2"/>
        <v>6</v>
      </c>
      <c r="I34" t="str">
        <f t="shared" si="3"/>
        <v>+/-</v>
      </c>
      <c r="J34" t="str">
        <f t="shared" si="4"/>
        <v>0.6</v>
      </c>
      <c r="K34" s="1">
        <f t="shared" si="5"/>
        <v>0.36474164133738601</v>
      </c>
      <c r="L34" s="1">
        <f t="shared" si="6"/>
        <v>-0.19999999999999929</v>
      </c>
      <c r="M34" s="1">
        <f t="shared" si="7"/>
        <v>0.36977279819442066</v>
      </c>
      <c r="N34" s="1">
        <f t="shared" si="8"/>
        <v>-0.54087266823462354</v>
      </c>
      <c r="O34" t="s">
        <v>74</v>
      </c>
    </row>
    <row r="35" spans="1:15" x14ac:dyDescent="0.35">
      <c r="A35" s="13">
        <v>25</v>
      </c>
      <c r="B35" s="12" t="s">
        <v>74</v>
      </c>
      <c r="C35" s="11">
        <v>8.9</v>
      </c>
      <c r="D35" s="10" t="s">
        <v>28</v>
      </c>
      <c r="E35" s="9" t="str">
        <f t="shared" si="0"/>
        <v>Not Significantly Different</v>
      </c>
      <c r="G35">
        <f t="shared" si="1"/>
        <v>8.9</v>
      </c>
      <c r="H35">
        <f t="shared" si="2"/>
        <v>6</v>
      </c>
      <c r="I35" t="str">
        <f t="shared" si="3"/>
        <v>+/-</v>
      </c>
      <c r="J35" t="str">
        <f t="shared" si="4"/>
        <v>0.3</v>
      </c>
      <c r="K35" s="1">
        <f t="shared" si="5"/>
        <v>0.18237082066869301</v>
      </c>
      <c r="L35" s="1">
        <f t="shared" si="6"/>
        <v>0</v>
      </c>
      <c r="M35" s="1">
        <f t="shared" si="7"/>
        <v>0.19223572402239389</v>
      </c>
      <c r="N35" s="1">
        <f t="shared" si="8"/>
        <v>0</v>
      </c>
      <c r="O35" t="s">
        <v>54</v>
      </c>
    </row>
    <row r="36" spans="1:15" x14ac:dyDescent="0.35">
      <c r="A36" s="13">
        <v>25</v>
      </c>
      <c r="B36" s="12" t="s">
        <v>47</v>
      </c>
      <c r="C36" s="11">
        <v>8.9</v>
      </c>
      <c r="D36" s="10" t="s">
        <v>28</v>
      </c>
      <c r="E36" s="9" t="str">
        <f t="shared" si="0"/>
        <v>Not Significantly Different</v>
      </c>
      <c r="G36">
        <f t="shared" si="1"/>
        <v>8.9</v>
      </c>
      <c r="H36">
        <f t="shared" si="2"/>
        <v>6</v>
      </c>
      <c r="I36" t="str">
        <f t="shared" si="3"/>
        <v>+/-</v>
      </c>
      <c r="J36" t="str">
        <f t="shared" si="4"/>
        <v>0.3</v>
      </c>
      <c r="K36" s="1">
        <f t="shared" si="5"/>
        <v>0.18237082066869301</v>
      </c>
      <c r="L36" s="1">
        <f t="shared" si="6"/>
        <v>0</v>
      </c>
      <c r="M36" s="1">
        <f t="shared" si="7"/>
        <v>0.19223572402239389</v>
      </c>
      <c r="N36" s="1">
        <f t="shared" si="8"/>
        <v>0</v>
      </c>
      <c r="O36" t="s">
        <v>72</v>
      </c>
    </row>
    <row r="37" spans="1:15" x14ac:dyDescent="0.35">
      <c r="A37" s="13">
        <v>27</v>
      </c>
      <c r="B37" s="12" t="s">
        <v>76</v>
      </c>
      <c r="C37" s="11">
        <v>8.8000000000000007</v>
      </c>
      <c r="D37" s="10" t="s">
        <v>28</v>
      </c>
      <c r="E37" s="9" t="str">
        <f t="shared" si="0"/>
        <v>Not Significantly Different</v>
      </c>
      <c r="G37">
        <f t="shared" si="1"/>
        <v>8.8000000000000007</v>
      </c>
      <c r="H37">
        <f t="shared" si="2"/>
        <v>6</v>
      </c>
      <c r="I37" t="str">
        <f t="shared" si="3"/>
        <v>+/-</v>
      </c>
      <c r="J37" t="str">
        <f t="shared" si="4"/>
        <v>0.3</v>
      </c>
      <c r="K37" s="1">
        <f t="shared" si="5"/>
        <v>0.18237082066869301</v>
      </c>
      <c r="L37" s="1">
        <f t="shared" si="6"/>
        <v>9.9999999999999645E-2</v>
      </c>
      <c r="M37" s="1">
        <f t="shared" si="7"/>
        <v>0.19223572402239389</v>
      </c>
      <c r="N37" s="1">
        <f t="shared" si="8"/>
        <v>0.52019467509769657</v>
      </c>
      <c r="O37" t="s">
        <v>70</v>
      </c>
    </row>
    <row r="38" spans="1:15" x14ac:dyDescent="0.35">
      <c r="A38" s="13">
        <v>28</v>
      </c>
      <c r="B38" s="12" t="s">
        <v>64</v>
      </c>
      <c r="C38" s="11">
        <v>8.6999999999999993</v>
      </c>
      <c r="D38" s="10" t="s">
        <v>39</v>
      </c>
      <c r="E38" s="9" t="str">
        <f t="shared" si="0"/>
        <v>Not Significantly Different</v>
      </c>
      <c r="G38">
        <f t="shared" si="1"/>
        <v>8.6999999999999993</v>
      </c>
      <c r="H38">
        <f t="shared" si="2"/>
        <v>6</v>
      </c>
      <c r="I38" t="str">
        <f t="shared" si="3"/>
        <v>+/-</v>
      </c>
      <c r="J38" t="str">
        <f t="shared" si="4"/>
        <v>0.2</v>
      </c>
      <c r="K38" s="1">
        <f t="shared" si="5"/>
        <v>0.12158054711246201</v>
      </c>
      <c r="L38" s="1">
        <f t="shared" si="6"/>
        <v>0.20000000000000107</v>
      </c>
      <c r="M38" s="1">
        <f t="shared" si="7"/>
        <v>0.1359311840425404</v>
      </c>
      <c r="N38" s="1">
        <f t="shared" si="8"/>
        <v>1.4713327291948695</v>
      </c>
      <c r="O38" t="s">
        <v>69</v>
      </c>
    </row>
    <row r="39" spans="1:15" x14ac:dyDescent="0.35">
      <c r="A39" s="13">
        <v>29</v>
      </c>
      <c r="B39" s="12" t="s">
        <v>68</v>
      </c>
      <c r="C39" s="11">
        <v>8.6</v>
      </c>
      <c r="D39" s="10" t="s">
        <v>28</v>
      </c>
      <c r="E39" s="9" t="str">
        <f t="shared" si="0"/>
        <v>Not Significantly Different</v>
      </c>
      <c r="G39">
        <f t="shared" si="1"/>
        <v>8.6</v>
      </c>
      <c r="H39">
        <f t="shared" si="2"/>
        <v>6</v>
      </c>
      <c r="I39" t="str">
        <f t="shared" si="3"/>
        <v>+/-</v>
      </c>
      <c r="J39" t="str">
        <f t="shared" si="4"/>
        <v>0.3</v>
      </c>
      <c r="K39" s="1">
        <f t="shared" si="5"/>
        <v>0.18237082066869301</v>
      </c>
      <c r="L39" s="1">
        <f t="shared" si="6"/>
        <v>0.30000000000000071</v>
      </c>
      <c r="M39" s="1">
        <f t="shared" si="7"/>
        <v>0.19223572402239389</v>
      </c>
      <c r="N39" s="1">
        <f t="shared" si="8"/>
        <v>1.5605840252930989</v>
      </c>
      <c r="O39" t="s">
        <v>45</v>
      </c>
    </row>
    <row r="40" spans="1:15" x14ac:dyDescent="0.35">
      <c r="A40" s="13">
        <v>29</v>
      </c>
      <c r="B40" s="12" t="s">
        <v>34</v>
      </c>
      <c r="C40" s="11">
        <v>8.6</v>
      </c>
      <c r="D40" s="10" t="s">
        <v>39</v>
      </c>
      <c r="E40" s="9" t="str">
        <f t="shared" si="0"/>
        <v>Significantly Different</v>
      </c>
      <c r="G40">
        <f t="shared" si="1"/>
        <v>8.6</v>
      </c>
      <c r="H40">
        <f t="shared" si="2"/>
        <v>6</v>
      </c>
      <c r="I40" t="str">
        <f t="shared" si="3"/>
        <v>+/-</v>
      </c>
      <c r="J40" t="str">
        <f t="shared" si="4"/>
        <v>0.2</v>
      </c>
      <c r="K40" s="1">
        <f t="shared" si="5"/>
        <v>0.12158054711246201</v>
      </c>
      <c r="L40" s="1">
        <f t="shared" si="6"/>
        <v>0.30000000000000071</v>
      </c>
      <c r="M40" s="1">
        <f t="shared" si="7"/>
        <v>0.1359311840425404</v>
      </c>
      <c r="N40" s="1">
        <f t="shared" si="8"/>
        <v>2.2069990937922976</v>
      </c>
      <c r="O40" t="s">
        <v>67</v>
      </c>
    </row>
    <row r="41" spans="1:15" x14ac:dyDescent="0.35">
      <c r="A41" s="13">
        <v>29</v>
      </c>
      <c r="B41" s="12" t="s">
        <v>38</v>
      </c>
      <c r="C41" s="11">
        <v>8.6</v>
      </c>
      <c r="D41" s="10" t="s">
        <v>28</v>
      </c>
      <c r="E41" s="9" t="str">
        <f t="shared" si="0"/>
        <v>Not Significantly Different</v>
      </c>
      <c r="G41">
        <f t="shared" si="1"/>
        <v>8.6</v>
      </c>
      <c r="H41">
        <f t="shared" si="2"/>
        <v>6</v>
      </c>
      <c r="I41" t="str">
        <f t="shared" si="3"/>
        <v>+/-</v>
      </c>
      <c r="J41" t="str">
        <f t="shared" si="4"/>
        <v>0.3</v>
      </c>
      <c r="K41" s="1">
        <f t="shared" si="5"/>
        <v>0.18237082066869301</v>
      </c>
      <c r="L41" s="1">
        <f t="shared" si="6"/>
        <v>0.30000000000000071</v>
      </c>
      <c r="M41" s="1">
        <f t="shared" si="7"/>
        <v>0.19223572402239389</v>
      </c>
      <c r="N41" s="1">
        <f t="shared" si="8"/>
        <v>1.5605840252930989</v>
      </c>
      <c r="O41" t="s">
        <v>48</v>
      </c>
    </row>
    <row r="42" spans="1:15" x14ac:dyDescent="0.35">
      <c r="A42" s="13">
        <v>29</v>
      </c>
      <c r="B42" s="12" t="s">
        <v>30</v>
      </c>
      <c r="C42" s="11">
        <v>8.6</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8.6</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0.30000000000000071</v>
      </c>
      <c r="M42" s="1">
        <f t="shared" ref="M42:M62" si="16">IF(AND(ISNUMBER(K42),ISNUMBER($I$7)),SQRT(K42^2+($I$7)^2),"N/A")</f>
        <v>0.19223572402239389</v>
      </c>
      <c r="N42" s="1">
        <f t="shared" ref="N42:N73" si="17">IF(AND(ISNUMBER(L42),ISNUMBER(M42),M42&lt;&gt;0),L42/M42,"NA")</f>
        <v>1.5605840252930989</v>
      </c>
      <c r="O42" t="s">
        <v>37</v>
      </c>
    </row>
    <row r="43" spans="1:15" x14ac:dyDescent="0.35">
      <c r="A43" s="13">
        <v>33</v>
      </c>
      <c r="B43" s="12" t="s">
        <v>56</v>
      </c>
      <c r="C43" s="11">
        <v>8.4</v>
      </c>
      <c r="D43" s="10" t="s">
        <v>44</v>
      </c>
      <c r="E43" s="9" t="str">
        <f t="shared" si="9"/>
        <v>Significantly Different</v>
      </c>
      <c r="G43">
        <f t="shared" si="10"/>
        <v>8.4</v>
      </c>
      <c r="H43">
        <f t="shared" si="11"/>
        <v>6</v>
      </c>
      <c r="I43" t="str">
        <f t="shared" si="12"/>
        <v>+/-</v>
      </c>
      <c r="J43" t="str">
        <f t="shared" si="13"/>
        <v>0.4</v>
      </c>
      <c r="K43" s="1">
        <f t="shared" si="14"/>
        <v>0.24316109422492402</v>
      </c>
      <c r="L43" s="1">
        <f t="shared" si="15"/>
        <v>0.5</v>
      </c>
      <c r="M43" s="1">
        <f t="shared" si="16"/>
        <v>0.25064471888253259</v>
      </c>
      <c r="N43" s="1">
        <f t="shared" si="17"/>
        <v>1.9948555159238384</v>
      </c>
      <c r="O43" t="s">
        <v>52</v>
      </c>
    </row>
    <row r="44" spans="1:15" x14ac:dyDescent="0.35">
      <c r="A44" s="13">
        <v>34</v>
      </c>
      <c r="B44" s="12" t="s">
        <v>51</v>
      </c>
      <c r="C44" s="11">
        <v>8.3000000000000007</v>
      </c>
      <c r="D44" s="10" t="s">
        <v>44</v>
      </c>
      <c r="E44" s="9" t="str">
        <f t="shared" si="9"/>
        <v>Significantly Different</v>
      </c>
      <c r="G44">
        <f t="shared" si="10"/>
        <v>8.3000000000000007</v>
      </c>
      <c r="H44">
        <f t="shared" si="11"/>
        <v>6</v>
      </c>
      <c r="I44" t="str">
        <f t="shared" si="12"/>
        <v>+/-</v>
      </c>
      <c r="J44" t="str">
        <f t="shared" si="13"/>
        <v>0.4</v>
      </c>
      <c r="K44" s="1">
        <f t="shared" si="14"/>
        <v>0.24316109422492402</v>
      </c>
      <c r="L44" s="1">
        <f t="shared" si="15"/>
        <v>0.59999999999999964</v>
      </c>
      <c r="M44" s="1">
        <f t="shared" si="16"/>
        <v>0.25064471888253259</v>
      </c>
      <c r="N44" s="1">
        <f t="shared" si="17"/>
        <v>2.3938266191086046</v>
      </c>
      <c r="O44" t="s">
        <v>64</v>
      </c>
    </row>
    <row r="45" spans="1:15" x14ac:dyDescent="0.35">
      <c r="A45" s="13">
        <v>35</v>
      </c>
      <c r="B45" s="12" t="s">
        <v>37</v>
      </c>
      <c r="C45" s="11">
        <v>8.1999999999999993</v>
      </c>
      <c r="D45" s="10" t="s">
        <v>26</v>
      </c>
      <c r="E45" s="9" t="str">
        <f t="shared" si="9"/>
        <v>Significantly Different</v>
      </c>
      <c r="G45">
        <f t="shared" si="10"/>
        <v>8.1999999999999993</v>
      </c>
      <c r="H45">
        <f t="shared" si="11"/>
        <v>6</v>
      </c>
      <c r="I45" t="str">
        <f t="shared" si="12"/>
        <v>+/-</v>
      </c>
      <c r="J45" t="str">
        <f t="shared" si="13"/>
        <v>0.6</v>
      </c>
      <c r="K45" s="1">
        <f t="shared" si="14"/>
        <v>0.36474164133738601</v>
      </c>
      <c r="L45" s="1">
        <f t="shared" si="15"/>
        <v>0.70000000000000107</v>
      </c>
      <c r="M45" s="1">
        <f t="shared" si="16"/>
        <v>0.36977279819442066</v>
      </c>
      <c r="N45" s="1">
        <f t="shared" si="17"/>
        <v>1.893054338821192</v>
      </c>
      <c r="O45" t="s">
        <v>63</v>
      </c>
    </row>
    <row r="46" spans="1:15" x14ac:dyDescent="0.35">
      <c r="A46" s="13">
        <v>36</v>
      </c>
      <c r="B46" s="12" t="s">
        <v>65</v>
      </c>
      <c r="C46" s="11">
        <v>7.9</v>
      </c>
      <c r="D46" s="10" t="s">
        <v>39</v>
      </c>
      <c r="E46" s="9" t="str">
        <f t="shared" si="9"/>
        <v>Significantly Different</v>
      </c>
      <c r="G46">
        <f t="shared" si="10"/>
        <v>7.9</v>
      </c>
      <c r="H46">
        <f t="shared" si="11"/>
        <v>6</v>
      </c>
      <c r="I46" t="str">
        <f t="shared" si="12"/>
        <v>+/-</v>
      </c>
      <c r="J46" t="str">
        <f t="shared" si="13"/>
        <v>0.2</v>
      </c>
      <c r="K46" s="1">
        <f t="shared" si="14"/>
        <v>0.12158054711246201</v>
      </c>
      <c r="L46" s="1">
        <f t="shared" si="15"/>
        <v>1</v>
      </c>
      <c r="M46" s="1">
        <f t="shared" si="16"/>
        <v>0.1359311840425404</v>
      </c>
      <c r="N46" s="1">
        <f t="shared" si="17"/>
        <v>7.3566636459743089</v>
      </c>
      <c r="O46" t="s">
        <v>61</v>
      </c>
    </row>
    <row r="47" spans="1:15" x14ac:dyDescent="0.35">
      <c r="A47" s="13">
        <v>36</v>
      </c>
      <c r="B47" s="12" t="s">
        <v>54</v>
      </c>
      <c r="C47" s="11">
        <v>7.9</v>
      </c>
      <c r="D47" s="10" t="s">
        <v>83</v>
      </c>
      <c r="E47" s="9" t="str">
        <f t="shared" si="9"/>
        <v>Significantly Different</v>
      </c>
      <c r="G47">
        <f t="shared" si="10"/>
        <v>7.9</v>
      </c>
      <c r="H47">
        <f t="shared" si="11"/>
        <v>6</v>
      </c>
      <c r="I47" t="str">
        <f t="shared" si="12"/>
        <v>+/-</v>
      </c>
      <c r="J47" t="str">
        <f t="shared" si="13"/>
        <v>0.5</v>
      </c>
      <c r="K47" s="1">
        <f t="shared" si="14"/>
        <v>0.303951367781155</v>
      </c>
      <c r="L47" s="1">
        <f t="shared" si="15"/>
        <v>1</v>
      </c>
      <c r="M47" s="1">
        <f t="shared" si="16"/>
        <v>0.30997079109986531</v>
      </c>
      <c r="N47" s="1">
        <f t="shared" si="17"/>
        <v>3.2261104230231274</v>
      </c>
      <c r="O47" t="s">
        <v>59</v>
      </c>
    </row>
    <row r="48" spans="1:15" x14ac:dyDescent="0.35">
      <c r="A48" s="13">
        <v>38</v>
      </c>
      <c r="B48" s="12" t="s">
        <v>55</v>
      </c>
      <c r="C48" s="11">
        <v>7.8</v>
      </c>
      <c r="D48" s="10" t="s">
        <v>39</v>
      </c>
      <c r="E48" s="9" t="str">
        <f t="shared" si="9"/>
        <v>Significantly Different</v>
      </c>
      <c r="G48">
        <f t="shared" si="10"/>
        <v>7.8</v>
      </c>
      <c r="H48">
        <f t="shared" si="11"/>
        <v>6</v>
      </c>
      <c r="I48" t="str">
        <f t="shared" si="12"/>
        <v>+/-</v>
      </c>
      <c r="J48" t="str">
        <f t="shared" si="13"/>
        <v>0.2</v>
      </c>
      <c r="K48" s="1">
        <f t="shared" si="14"/>
        <v>0.12158054711246201</v>
      </c>
      <c r="L48" s="1">
        <f t="shared" si="15"/>
        <v>1.1000000000000005</v>
      </c>
      <c r="M48" s="1">
        <f t="shared" si="16"/>
        <v>0.1359311840425404</v>
      </c>
      <c r="N48" s="1">
        <f t="shared" si="17"/>
        <v>8.0923300105717431</v>
      </c>
      <c r="O48" t="s">
        <v>57</v>
      </c>
    </row>
    <row r="49" spans="1:15" x14ac:dyDescent="0.35">
      <c r="A49" s="13">
        <v>38</v>
      </c>
      <c r="B49" s="12" t="s">
        <v>27</v>
      </c>
      <c r="C49" s="11">
        <v>7.8</v>
      </c>
      <c r="D49" s="10" t="s">
        <v>116</v>
      </c>
      <c r="E49" s="9" t="str">
        <f t="shared" si="9"/>
        <v>Significantly Different</v>
      </c>
      <c r="G49">
        <f t="shared" si="10"/>
        <v>7.8</v>
      </c>
      <c r="H49">
        <f t="shared" si="11"/>
        <v>6</v>
      </c>
      <c r="I49" t="str">
        <f t="shared" si="12"/>
        <v>+/-</v>
      </c>
      <c r="J49" t="str">
        <f t="shared" si="13"/>
        <v>0.8</v>
      </c>
      <c r="K49" s="1">
        <f t="shared" si="14"/>
        <v>0.48632218844984804</v>
      </c>
      <c r="L49" s="1">
        <f t="shared" si="15"/>
        <v>1.1000000000000005</v>
      </c>
      <c r="M49" s="1">
        <f t="shared" si="16"/>
        <v>0.49010685399991183</v>
      </c>
      <c r="N49" s="1">
        <f t="shared" si="17"/>
        <v>2.2444085223917281</v>
      </c>
      <c r="O49" t="s">
        <v>55</v>
      </c>
    </row>
    <row r="50" spans="1:15" x14ac:dyDescent="0.35">
      <c r="A50" s="13">
        <v>40</v>
      </c>
      <c r="B50" s="12" t="s">
        <v>71</v>
      </c>
      <c r="C50" s="11">
        <v>7.6</v>
      </c>
      <c r="D50" s="10" t="s">
        <v>28</v>
      </c>
      <c r="E50" s="9" t="str">
        <f t="shared" si="9"/>
        <v>Significantly Different</v>
      </c>
      <c r="G50">
        <f t="shared" si="10"/>
        <v>7.6</v>
      </c>
      <c r="H50">
        <f t="shared" si="11"/>
        <v>6</v>
      </c>
      <c r="I50" t="str">
        <f t="shared" si="12"/>
        <v>+/-</v>
      </c>
      <c r="J50" t="str">
        <f t="shared" si="13"/>
        <v>0.3</v>
      </c>
      <c r="K50" s="1">
        <f t="shared" si="14"/>
        <v>0.18237082066869301</v>
      </c>
      <c r="L50" s="1">
        <f t="shared" si="15"/>
        <v>1.3000000000000007</v>
      </c>
      <c r="M50" s="1">
        <f t="shared" si="16"/>
        <v>0.19223572402239389</v>
      </c>
      <c r="N50" s="1">
        <f t="shared" si="17"/>
        <v>6.7625307762700828</v>
      </c>
      <c r="O50" t="s">
        <v>53</v>
      </c>
    </row>
    <row r="51" spans="1:15" x14ac:dyDescent="0.35">
      <c r="A51" s="13">
        <v>41</v>
      </c>
      <c r="B51" s="12" t="s">
        <v>29</v>
      </c>
      <c r="C51" s="11">
        <v>7.4</v>
      </c>
      <c r="D51" s="10" t="s">
        <v>26</v>
      </c>
      <c r="E51" s="9" t="str">
        <f t="shared" si="9"/>
        <v>Significantly Different</v>
      </c>
      <c r="G51">
        <f t="shared" si="10"/>
        <v>7.4</v>
      </c>
      <c r="H51">
        <f t="shared" si="11"/>
        <v>6</v>
      </c>
      <c r="I51" t="str">
        <f t="shared" si="12"/>
        <v>+/-</v>
      </c>
      <c r="J51" t="str">
        <f t="shared" si="13"/>
        <v>0.6</v>
      </c>
      <c r="K51" s="1">
        <f t="shared" si="14"/>
        <v>0.36474164133738601</v>
      </c>
      <c r="L51" s="1">
        <f t="shared" si="15"/>
        <v>1.5</v>
      </c>
      <c r="M51" s="1">
        <f t="shared" si="16"/>
        <v>0.36977279819442066</v>
      </c>
      <c r="N51" s="1">
        <f t="shared" si="17"/>
        <v>4.0565450117596908</v>
      </c>
      <c r="O51" t="s">
        <v>51</v>
      </c>
    </row>
    <row r="52" spans="1:15" x14ac:dyDescent="0.35">
      <c r="A52" s="13">
        <v>42</v>
      </c>
      <c r="B52" s="12" t="s">
        <v>40</v>
      </c>
      <c r="C52" s="11">
        <v>7.3</v>
      </c>
      <c r="D52" s="10" t="s">
        <v>44</v>
      </c>
      <c r="E52" s="9" t="str">
        <f t="shared" si="9"/>
        <v>Significantly Different</v>
      </c>
      <c r="G52">
        <f t="shared" si="10"/>
        <v>7.3</v>
      </c>
      <c r="H52">
        <f t="shared" si="11"/>
        <v>6</v>
      </c>
      <c r="I52" t="str">
        <f t="shared" si="12"/>
        <v>+/-</v>
      </c>
      <c r="J52" t="str">
        <f t="shared" si="13"/>
        <v>0.4</v>
      </c>
      <c r="K52" s="1">
        <f t="shared" si="14"/>
        <v>0.24316109422492402</v>
      </c>
      <c r="L52" s="1">
        <f t="shared" si="15"/>
        <v>1.6000000000000005</v>
      </c>
      <c r="M52" s="1">
        <f t="shared" si="16"/>
        <v>0.25064471888253259</v>
      </c>
      <c r="N52" s="1">
        <f t="shared" si="17"/>
        <v>6.3835376509562849</v>
      </c>
      <c r="O52" t="s">
        <v>49</v>
      </c>
    </row>
    <row r="53" spans="1:15" x14ac:dyDescent="0.35">
      <c r="A53" s="13">
        <v>42</v>
      </c>
      <c r="B53" s="12" t="s">
        <v>32</v>
      </c>
      <c r="C53" s="11">
        <v>7.3</v>
      </c>
      <c r="D53" s="10" t="s">
        <v>83</v>
      </c>
      <c r="E53" s="9" t="str">
        <f t="shared" si="9"/>
        <v>Significantly Different</v>
      </c>
      <c r="G53">
        <f t="shared" si="10"/>
        <v>7.3</v>
      </c>
      <c r="H53">
        <f t="shared" si="11"/>
        <v>6</v>
      </c>
      <c r="I53" t="str">
        <f t="shared" si="12"/>
        <v>+/-</v>
      </c>
      <c r="J53" t="str">
        <f t="shared" si="13"/>
        <v>0.5</v>
      </c>
      <c r="K53" s="1">
        <f t="shared" si="14"/>
        <v>0.303951367781155</v>
      </c>
      <c r="L53" s="1">
        <f t="shared" si="15"/>
        <v>1.6000000000000005</v>
      </c>
      <c r="M53" s="1">
        <f t="shared" si="16"/>
        <v>0.30997079109986531</v>
      </c>
      <c r="N53" s="1">
        <f t="shared" si="17"/>
        <v>5.1617766768370057</v>
      </c>
      <c r="O53" t="s">
        <v>47</v>
      </c>
    </row>
    <row r="54" spans="1:15" x14ac:dyDescent="0.35">
      <c r="A54" s="13">
        <v>44</v>
      </c>
      <c r="B54" s="12" t="s">
        <v>66</v>
      </c>
      <c r="C54" s="11">
        <v>7.2</v>
      </c>
      <c r="D54" s="10" t="s">
        <v>44</v>
      </c>
      <c r="E54" s="9" t="str">
        <f t="shared" si="9"/>
        <v>Significantly Different</v>
      </c>
      <c r="G54">
        <f t="shared" si="10"/>
        <v>7.2</v>
      </c>
      <c r="H54">
        <f t="shared" si="11"/>
        <v>6</v>
      </c>
      <c r="I54" t="str">
        <f t="shared" si="12"/>
        <v>+/-</v>
      </c>
      <c r="J54" t="str">
        <f t="shared" si="13"/>
        <v>0.4</v>
      </c>
      <c r="K54" s="1">
        <f t="shared" si="14"/>
        <v>0.24316109422492402</v>
      </c>
      <c r="L54" s="1">
        <f t="shared" si="15"/>
        <v>1.7000000000000002</v>
      </c>
      <c r="M54" s="1">
        <f t="shared" si="16"/>
        <v>0.25064471888253259</v>
      </c>
      <c r="N54" s="1">
        <f t="shared" si="17"/>
        <v>6.7825087541410518</v>
      </c>
      <c r="O54" t="s">
        <v>42</v>
      </c>
    </row>
    <row r="55" spans="1:15" x14ac:dyDescent="0.35">
      <c r="A55" s="13">
        <v>44</v>
      </c>
      <c r="B55" s="12" t="s">
        <v>41</v>
      </c>
      <c r="C55" s="11">
        <v>7.2</v>
      </c>
      <c r="D55" s="10" t="s">
        <v>84</v>
      </c>
      <c r="E55" s="9" t="str">
        <f t="shared" si="9"/>
        <v>Significantly Different</v>
      </c>
      <c r="G55">
        <f t="shared" si="10"/>
        <v>7.2</v>
      </c>
      <c r="H55">
        <f t="shared" si="11"/>
        <v>6</v>
      </c>
      <c r="I55" t="str">
        <f t="shared" si="12"/>
        <v>+/-</v>
      </c>
      <c r="J55" t="str">
        <f t="shared" si="13"/>
        <v>0.9</v>
      </c>
      <c r="K55" s="1">
        <f t="shared" si="14"/>
        <v>0.54711246200607899</v>
      </c>
      <c r="L55" s="1">
        <f t="shared" si="15"/>
        <v>1.7000000000000002</v>
      </c>
      <c r="M55" s="1">
        <f t="shared" si="16"/>
        <v>0.55047933970440222</v>
      </c>
      <c r="N55" s="1">
        <f t="shared" si="17"/>
        <v>3.0882176266830839</v>
      </c>
      <c r="O55" t="s">
        <v>43</v>
      </c>
    </row>
    <row r="56" spans="1:15" x14ac:dyDescent="0.35">
      <c r="A56" s="13">
        <v>46</v>
      </c>
      <c r="B56" s="12" t="s">
        <v>77</v>
      </c>
      <c r="C56" s="11">
        <v>7.1</v>
      </c>
      <c r="D56" s="10" t="s">
        <v>83</v>
      </c>
      <c r="E56" s="9" t="str">
        <f t="shared" si="9"/>
        <v>Significantly Different</v>
      </c>
      <c r="G56">
        <f t="shared" si="10"/>
        <v>7.1</v>
      </c>
      <c r="H56">
        <f t="shared" si="11"/>
        <v>6</v>
      </c>
      <c r="I56" t="str">
        <f t="shared" si="12"/>
        <v>+/-</v>
      </c>
      <c r="J56" t="str">
        <f t="shared" si="13"/>
        <v>0.5</v>
      </c>
      <c r="K56" s="1">
        <f t="shared" si="14"/>
        <v>0.303951367781155</v>
      </c>
      <c r="L56" s="1">
        <f t="shared" si="15"/>
        <v>1.8000000000000007</v>
      </c>
      <c r="M56" s="1">
        <f t="shared" si="16"/>
        <v>0.30997079109986531</v>
      </c>
      <c r="N56" s="1">
        <f t="shared" si="17"/>
        <v>5.8069987614416325</v>
      </c>
      <c r="O56" t="s">
        <v>41</v>
      </c>
    </row>
    <row r="57" spans="1:15" x14ac:dyDescent="0.35">
      <c r="A57" s="13">
        <v>47</v>
      </c>
      <c r="B57" s="12" t="s">
        <v>52</v>
      </c>
      <c r="C57" s="11">
        <v>7</v>
      </c>
      <c r="D57" s="10" t="s">
        <v>39</v>
      </c>
      <c r="E57" s="9" t="str">
        <f t="shared" si="9"/>
        <v>Significantly Different</v>
      </c>
      <c r="G57">
        <f t="shared" si="10"/>
        <v>7</v>
      </c>
      <c r="H57">
        <f t="shared" si="11"/>
        <v>6</v>
      </c>
      <c r="I57" t="str">
        <f t="shared" si="12"/>
        <v>+/-</v>
      </c>
      <c r="J57" t="str">
        <f t="shared" si="13"/>
        <v>0.2</v>
      </c>
      <c r="K57" s="1">
        <f t="shared" si="14"/>
        <v>0.12158054711246201</v>
      </c>
      <c r="L57" s="1">
        <f t="shared" si="15"/>
        <v>1.9000000000000004</v>
      </c>
      <c r="M57" s="1">
        <f t="shared" si="16"/>
        <v>0.1359311840425404</v>
      </c>
      <c r="N57" s="1">
        <f t="shared" si="17"/>
        <v>13.977660927351188</v>
      </c>
      <c r="O57" t="s">
        <v>38</v>
      </c>
    </row>
    <row r="58" spans="1:15" x14ac:dyDescent="0.35">
      <c r="A58" s="13">
        <v>47</v>
      </c>
      <c r="B58" s="12" t="s">
        <v>53</v>
      </c>
      <c r="C58" s="11">
        <v>7</v>
      </c>
      <c r="D58" s="10" t="s">
        <v>84</v>
      </c>
      <c r="E58" s="9" t="str">
        <f t="shared" si="9"/>
        <v>Significantly Different</v>
      </c>
      <c r="G58">
        <f t="shared" si="10"/>
        <v>7</v>
      </c>
      <c r="H58">
        <f t="shared" si="11"/>
        <v>6</v>
      </c>
      <c r="I58" t="str">
        <f t="shared" si="12"/>
        <v>+/-</v>
      </c>
      <c r="J58" t="str">
        <f t="shared" si="13"/>
        <v>0.9</v>
      </c>
      <c r="K58" s="1">
        <f t="shared" si="14"/>
        <v>0.54711246200607899</v>
      </c>
      <c r="L58" s="1">
        <f t="shared" si="15"/>
        <v>1.9000000000000004</v>
      </c>
      <c r="M58" s="1">
        <f t="shared" si="16"/>
        <v>0.55047933970440222</v>
      </c>
      <c r="N58" s="1">
        <f t="shared" si="17"/>
        <v>3.4515373474693294</v>
      </c>
      <c r="O58" t="s">
        <v>35</v>
      </c>
    </row>
    <row r="59" spans="1:15" x14ac:dyDescent="0.35">
      <c r="A59" s="13">
        <v>49</v>
      </c>
      <c r="B59" s="12" t="s">
        <v>60</v>
      </c>
      <c r="C59" s="11">
        <v>6.7</v>
      </c>
      <c r="D59" s="10" t="s">
        <v>116</v>
      </c>
      <c r="E59" s="9" t="str">
        <f t="shared" si="9"/>
        <v>Significantly Different</v>
      </c>
      <c r="G59">
        <f t="shared" si="10"/>
        <v>6.7</v>
      </c>
      <c r="H59">
        <f t="shared" si="11"/>
        <v>6</v>
      </c>
      <c r="I59" t="str">
        <f t="shared" si="12"/>
        <v>+/-</v>
      </c>
      <c r="J59" t="str">
        <f t="shared" si="13"/>
        <v>0.8</v>
      </c>
      <c r="K59" s="1">
        <f t="shared" si="14"/>
        <v>0.48632218844984804</v>
      </c>
      <c r="L59" s="1">
        <f t="shared" si="15"/>
        <v>2.2000000000000002</v>
      </c>
      <c r="M59" s="1">
        <f t="shared" si="16"/>
        <v>0.49010685399991183</v>
      </c>
      <c r="N59" s="1">
        <f t="shared" si="17"/>
        <v>4.4888170447834543</v>
      </c>
      <c r="O59" t="s">
        <v>32</v>
      </c>
    </row>
    <row r="60" spans="1:15" x14ac:dyDescent="0.35">
      <c r="A60" s="13">
        <v>50</v>
      </c>
      <c r="B60" s="12" t="s">
        <v>67</v>
      </c>
      <c r="C60" s="11">
        <v>6.4</v>
      </c>
      <c r="D60" s="10" t="s">
        <v>83</v>
      </c>
      <c r="E60" s="9" t="str">
        <f t="shared" si="9"/>
        <v>Significantly Different</v>
      </c>
      <c r="G60">
        <f t="shared" si="10"/>
        <v>6.4</v>
      </c>
      <c r="H60">
        <f t="shared" si="11"/>
        <v>6</v>
      </c>
      <c r="I60" t="str">
        <f t="shared" si="12"/>
        <v>+/-</v>
      </c>
      <c r="J60" t="str">
        <f t="shared" si="13"/>
        <v>0.5</v>
      </c>
      <c r="K60" s="1">
        <f t="shared" si="14"/>
        <v>0.303951367781155</v>
      </c>
      <c r="L60" s="1">
        <f t="shared" si="15"/>
        <v>2.5</v>
      </c>
      <c r="M60" s="1">
        <f t="shared" si="16"/>
        <v>0.30997079109986531</v>
      </c>
      <c r="N60" s="1">
        <f t="shared" si="17"/>
        <v>8.0652760575578188</v>
      </c>
      <c r="O60" t="s">
        <v>30</v>
      </c>
    </row>
    <row r="61" spans="1:15" x14ac:dyDescent="0.35">
      <c r="A61" s="13">
        <v>51</v>
      </c>
      <c r="B61" s="12" t="s">
        <v>48</v>
      </c>
      <c r="C61" s="11">
        <v>6.2</v>
      </c>
      <c r="D61" s="10" t="s">
        <v>39</v>
      </c>
      <c r="E61" s="9" t="str">
        <f t="shared" si="9"/>
        <v>Significantly Different</v>
      </c>
      <c r="G61">
        <f t="shared" si="10"/>
        <v>6.2</v>
      </c>
      <c r="H61">
        <f t="shared" si="11"/>
        <v>6</v>
      </c>
      <c r="I61" t="str">
        <f t="shared" si="12"/>
        <v>+/-</v>
      </c>
      <c r="J61" t="str">
        <f t="shared" si="13"/>
        <v>0.2</v>
      </c>
      <c r="K61" s="1">
        <f t="shared" si="14"/>
        <v>0.12158054711246201</v>
      </c>
      <c r="L61" s="1">
        <f t="shared" si="15"/>
        <v>2.7</v>
      </c>
      <c r="M61" s="1">
        <f t="shared" si="16"/>
        <v>0.1359311840425404</v>
      </c>
      <c r="N61" s="1">
        <f t="shared" si="17"/>
        <v>19.862991844130633</v>
      </c>
      <c r="O61" t="s">
        <v>27</v>
      </c>
    </row>
    <row r="62" spans="1:15" ht="15" thickBot="1" x14ac:dyDescent="0.4">
      <c r="A62" s="8"/>
      <c r="B62" s="7" t="s">
        <v>25</v>
      </c>
      <c r="C62" s="6">
        <v>4.0999999999999996</v>
      </c>
      <c r="D62" s="5" t="s">
        <v>28</v>
      </c>
      <c r="E62" s="4" t="str">
        <f t="shared" si="9"/>
        <v>Significantly Different</v>
      </c>
      <c r="G62">
        <f t="shared" si="10"/>
        <v>4.0999999999999996</v>
      </c>
      <c r="H62">
        <f t="shared" si="11"/>
        <v>6</v>
      </c>
      <c r="I62" t="str">
        <f t="shared" si="12"/>
        <v>+/-</v>
      </c>
      <c r="J62" t="str">
        <f t="shared" si="13"/>
        <v>0.3</v>
      </c>
      <c r="K62" s="1">
        <f t="shared" si="14"/>
        <v>0.18237082066869301</v>
      </c>
      <c r="L62" s="1">
        <f t="shared" si="15"/>
        <v>4.8000000000000007</v>
      </c>
      <c r="M62" s="1">
        <f t="shared" si="16"/>
        <v>0.19223572402239389</v>
      </c>
      <c r="N62" s="1">
        <f t="shared" si="17"/>
        <v>24.969344404689526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64" priority="1" operator="equal">
      <formula>"OTHER ERROR"</formula>
    </cfRule>
    <cfRule type="cellIs" dxfId="363" priority="2" operator="equal">
      <formula>"Statistical Test not applicable"</formula>
    </cfRule>
    <cfRule type="cellIs" dxfId="362" priority="3" operator="equal">
      <formula>"Geography Selected"</formula>
    </cfRule>
  </conditionalFormatting>
  <conditionalFormatting sqref="E10:J62">
    <cfRule type="cellIs" dxfId="361" priority="4" operator="equal">
      <formula>"Not Significantly Different"</formula>
    </cfRule>
  </conditionalFormatting>
  <conditionalFormatting sqref="F10:J62">
    <cfRule type="cellIs" dxfId="3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F8400C2-D581-47DC-9310-83F7575AE6F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079F074-B053-46B8-BDDB-72E0B972E934}"/>
    <hyperlink ref="A68" r:id="rId2" xr:uid="{7DF41509-49A3-40FC-896F-7D56A15FB475}"/>
    <hyperlink ref="A66" r:id="rId3" xr:uid="{670C1E60-E924-4CCD-9F8C-0C68486CEA7C}"/>
    <hyperlink ref="A67" r:id="rId4" xr:uid="{1151F56F-44B1-429F-98AB-F26BCB0211AB}"/>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89F74-3EE0-4E3B-B0CA-8F4EC35F45DC}">
  <sheetPr codeName="Sheet1"/>
  <dimension ref="A1:A20"/>
  <sheetViews>
    <sheetView workbookViewId="0">
      <selection activeCell="D4" sqref="D4"/>
    </sheetView>
  </sheetViews>
  <sheetFormatPr defaultColWidth="9.1796875" defaultRowHeight="14.5" x14ac:dyDescent="0.35"/>
  <cols>
    <col min="1" max="1" width="100.1796875" style="2" customWidth="1"/>
  </cols>
  <sheetData>
    <row r="1" spans="1:1" x14ac:dyDescent="0.35">
      <c r="A1" s="51" t="s">
        <v>715</v>
      </c>
    </row>
    <row r="2" spans="1:1" ht="72.5" x14ac:dyDescent="0.35">
      <c r="A2" s="52" t="s">
        <v>716</v>
      </c>
    </row>
    <row r="3" spans="1:1" x14ac:dyDescent="0.35">
      <c r="A3" s="3"/>
    </row>
    <row r="4" spans="1:1" x14ac:dyDescent="0.35">
      <c r="A4" s="51" t="s">
        <v>717</v>
      </c>
    </row>
    <row r="5" spans="1:1" x14ac:dyDescent="0.35">
      <c r="A5" s="53" t="s">
        <v>718</v>
      </c>
    </row>
    <row r="6" spans="1:1" x14ac:dyDescent="0.35">
      <c r="A6" s="3"/>
    </row>
    <row r="7" spans="1:1" x14ac:dyDescent="0.35">
      <c r="A7" s="51" t="s">
        <v>719</v>
      </c>
    </row>
    <row r="8" spans="1:1" x14ac:dyDescent="0.35">
      <c r="A8" s="53" t="s">
        <v>720</v>
      </c>
    </row>
    <row r="9" spans="1:1" x14ac:dyDescent="0.35">
      <c r="A9" s="3"/>
    </row>
    <row r="10" spans="1:1" x14ac:dyDescent="0.35">
      <c r="A10" s="51" t="s">
        <v>721</v>
      </c>
    </row>
    <row r="11" spans="1:1" x14ac:dyDescent="0.35">
      <c r="A11" s="53" t="s">
        <v>722</v>
      </c>
    </row>
    <row r="12" spans="1:1" x14ac:dyDescent="0.35">
      <c r="A12" s="3"/>
    </row>
    <row r="13" spans="1:1" x14ac:dyDescent="0.35">
      <c r="A13" s="51" t="s">
        <v>723</v>
      </c>
    </row>
    <row r="14" spans="1:1" x14ac:dyDescent="0.35">
      <c r="A14" s="53" t="s">
        <v>724</v>
      </c>
    </row>
    <row r="15" spans="1:1" x14ac:dyDescent="0.35">
      <c r="A15" s="53"/>
    </row>
    <row r="16" spans="1:1" x14ac:dyDescent="0.35">
      <c r="A16" s="51" t="s">
        <v>725</v>
      </c>
    </row>
    <row r="17" spans="1:1" ht="130.5" x14ac:dyDescent="0.35">
      <c r="A17" s="3" t="s">
        <v>726</v>
      </c>
    </row>
    <row r="18" spans="1:1" x14ac:dyDescent="0.35">
      <c r="A18" s="3"/>
    </row>
    <row r="19" spans="1:1" x14ac:dyDescent="0.35">
      <c r="A19" s="3" t="s">
        <v>727</v>
      </c>
    </row>
    <row r="20" spans="1:1" x14ac:dyDescent="0.35">
      <c r="A20" s="53" t="s">
        <v>728</v>
      </c>
    </row>
  </sheetData>
  <hyperlinks>
    <hyperlink ref="A5" r:id="rId1" xr:uid="{7FEC77A0-5C02-4EED-B663-E2F101AE7376}"/>
    <hyperlink ref="A20" r:id="rId2" xr:uid="{9A92A851-A17E-43A1-9C7F-231A1837244D}"/>
    <hyperlink ref="A8" r:id="rId3" xr:uid="{9D0970D8-0D0B-4823-AAE8-968E9A5CD946}"/>
    <hyperlink ref="A11" r:id="rId4" xr:uid="{EE44E883-8BB2-460F-9C19-2B30359EB204}"/>
    <hyperlink ref="A14" r:id="rId5" xr:uid="{BCCD7B35-9707-471E-B994-D380C96D8A7C}"/>
  </hyperlinks>
  <pageMargins left="0.7" right="0.7" top="0.75" bottom="0.75" header="0.3" footer="0.3"/>
  <pageSetup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5742-14E6-497F-8461-CB18B412C7DD}">
  <sheetPr codeName="Sheet2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191</v>
      </c>
    </row>
    <row r="2" spans="1:16" x14ac:dyDescent="0.35">
      <c r="A2" s="27" t="s">
        <v>109</v>
      </c>
      <c r="B2" t="s">
        <v>190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2.1</v>
      </c>
      <c r="C6" t="s">
        <v>103</v>
      </c>
      <c r="H6" s="15" t="s">
        <v>102</v>
      </c>
      <c r="I6">
        <f>VLOOKUP($B$4,$B$9:$K$62,6,FALSE)</f>
        <v>2.1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7.8</v>
      </c>
      <c r="D11" s="14" t="s">
        <v>116</v>
      </c>
      <c r="E11" s="9" t="str">
        <f t="shared" si="0"/>
        <v>Significantly Different</v>
      </c>
      <c r="G11">
        <f t="shared" si="1"/>
        <v>7.8</v>
      </c>
      <c r="H11">
        <f t="shared" si="2"/>
        <v>6</v>
      </c>
      <c r="I11" t="str">
        <f t="shared" si="3"/>
        <v>+/-</v>
      </c>
      <c r="J11" t="str">
        <f t="shared" si="4"/>
        <v>0.8</v>
      </c>
      <c r="K11" s="1">
        <f t="shared" si="5"/>
        <v>0.48632218844984804</v>
      </c>
      <c r="L11" s="1">
        <f t="shared" si="6"/>
        <v>-5.6999999999999993</v>
      </c>
      <c r="M11" s="1">
        <f t="shared" si="7"/>
        <v>0.49010685399991183</v>
      </c>
      <c r="N11" s="1">
        <f t="shared" si="8"/>
        <v>-11.630116888757129</v>
      </c>
      <c r="O11" t="s">
        <v>68</v>
      </c>
    </row>
    <row r="12" spans="1:16" x14ac:dyDescent="0.35">
      <c r="A12" s="13">
        <v>2</v>
      </c>
      <c r="B12" s="12" t="s">
        <v>27</v>
      </c>
      <c r="C12" s="11">
        <v>4.4000000000000004</v>
      </c>
      <c r="D12" s="10" t="s">
        <v>36</v>
      </c>
      <c r="E12" s="9" t="str">
        <f t="shared" si="0"/>
        <v>Significantly Different</v>
      </c>
      <c r="G12">
        <f t="shared" si="1"/>
        <v>4.4000000000000004</v>
      </c>
      <c r="H12">
        <f t="shared" si="2"/>
        <v>6</v>
      </c>
      <c r="I12" t="str">
        <f t="shared" si="3"/>
        <v>+/-</v>
      </c>
      <c r="J12" t="str">
        <f t="shared" si="4"/>
        <v>0.7</v>
      </c>
      <c r="K12" s="1">
        <f t="shared" si="5"/>
        <v>0.42553191489361697</v>
      </c>
      <c r="L12" s="1">
        <f t="shared" si="6"/>
        <v>-2.3000000000000003</v>
      </c>
      <c r="M12" s="1">
        <f t="shared" si="7"/>
        <v>0.42985214661796195</v>
      </c>
      <c r="N12" s="1">
        <f t="shared" si="8"/>
        <v>-5.3506770132386068</v>
      </c>
      <c r="O12" t="s">
        <v>62</v>
      </c>
    </row>
    <row r="13" spans="1:16" x14ac:dyDescent="0.35">
      <c r="A13" s="13">
        <v>3</v>
      </c>
      <c r="B13" s="12" t="s">
        <v>62</v>
      </c>
      <c r="C13" s="11">
        <v>4.0999999999999996</v>
      </c>
      <c r="D13" s="10" t="s">
        <v>26</v>
      </c>
      <c r="E13" s="9" t="str">
        <f t="shared" si="0"/>
        <v>Significantly Different</v>
      </c>
      <c r="G13">
        <f t="shared" si="1"/>
        <v>4.0999999999999996</v>
      </c>
      <c r="H13">
        <f t="shared" si="2"/>
        <v>6</v>
      </c>
      <c r="I13" t="str">
        <f t="shared" si="3"/>
        <v>+/-</v>
      </c>
      <c r="J13" t="str">
        <f t="shared" si="4"/>
        <v>0.6</v>
      </c>
      <c r="K13" s="1">
        <f t="shared" si="5"/>
        <v>0.36474164133738601</v>
      </c>
      <c r="L13" s="1">
        <f t="shared" si="6"/>
        <v>-1.9999999999999996</v>
      </c>
      <c r="M13" s="1">
        <f t="shared" si="7"/>
        <v>0.36977279819442066</v>
      </c>
      <c r="N13" s="1">
        <f t="shared" si="8"/>
        <v>-5.4087266823462539</v>
      </c>
      <c r="O13" t="s">
        <v>58</v>
      </c>
    </row>
    <row r="14" spans="1:16" x14ac:dyDescent="0.35">
      <c r="A14" s="13">
        <v>4</v>
      </c>
      <c r="B14" s="12" t="s">
        <v>45</v>
      </c>
      <c r="C14" s="11">
        <v>4</v>
      </c>
      <c r="D14" s="10" t="s">
        <v>44</v>
      </c>
      <c r="E14" s="9" t="str">
        <f t="shared" si="0"/>
        <v>Significantly Different</v>
      </c>
      <c r="G14">
        <f t="shared" si="1"/>
        <v>4</v>
      </c>
      <c r="H14">
        <f t="shared" si="2"/>
        <v>6</v>
      </c>
      <c r="I14" t="str">
        <f t="shared" si="3"/>
        <v>+/-</v>
      </c>
      <c r="J14" t="str">
        <f t="shared" si="4"/>
        <v>0.4</v>
      </c>
      <c r="K14" s="1">
        <f t="shared" si="5"/>
        <v>0.24316109422492402</v>
      </c>
      <c r="L14" s="1">
        <f t="shared" si="6"/>
        <v>-1.9</v>
      </c>
      <c r="M14" s="1">
        <f t="shared" si="7"/>
        <v>0.25064471888253259</v>
      </c>
      <c r="N14" s="1">
        <f t="shared" si="8"/>
        <v>-7.5804509605105856</v>
      </c>
      <c r="O14" t="s">
        <v>73</v>
      </c>
    </row>
    <row r="15" spans="1:16" x14ac:dyDescent="0.35">
      <c r="A15" s="13">
        <v>5</v>
      </c>
      <c r="B15" s="12" t="s">
        <v>29</v>
      </c>
      <c r="C15" s="11">
        <v>3.8</v>
      </c>
      <c r="D15" s="10" t="s">
        <v>44</v>
      </c>
      <c r="E15" s="9" t="str">
        <f t="shared" si="0"/>
        <v>Significantly Different</v>
      </c>
      <c r="G15">
        <f t="shared" si="1"/>
        <v>3.8</v>
      </c>
      <c r="H15">
        <f t="shared" si="2"/>
        <v>6</v>
      </c>
      <c r="I15" t="str">
        <f t="shared" si="3"/>
        <v>+/-</v>
      </c>
      <c r="J15" t="str">
        <f t="shared" si="4"/>
        <v>0.4</v>
      </c>
      <c r="K15" s="1">
        <f t="shared" si="5"/>
        <v>0.24316109422492402</v>
      </c>
      <c r="L15" s="1">
        <f t="shared" si="6"/>
        <v>-1.6999999999999997</v>
      </c>
      <c r="M15" s="1">
        <f t="shared" si="7"/>
        <v>0.25064471888253259</v>
      </c>
      <c r="N15" s="1">
        <f t="shared" si="8"/>
        <v>-6.78250875414105</v>
      </c>
      <c r="O15" t="s">
        <v>34</v>
      </c>
    </row>
    <row r="16" spans="1:16" x14ac:dyDescent="0.35">
      <c r="A16" s="13">
        <v>5</v>
      </c>
      <c r="B16" s="12" t="s">
        <v>41</v>
      </c>
      <c r="C16" s="11">
        <v>3.8</v>
      </c>
      <c r="D16" s="10" t="s">
        <v>26</v>
      </c>
      <c r="E16" s="9" t="str">
        <f t="shared" si="0"/>
        <v>Significantly Different</v>
      </c>
      <c r="G16">
        <f t="shared" si="1"/>
        <v>3.8</v>
      </c>
      <c r="H16">
        <f t="shared" si="2"/>
        <v>6</v>
      </c>
      <c r="I16" t="str">
        <f t="shared" si="3"/>
        <v>+/-</v>
      </c>
      <c r="J16" t="str">
        <f t="shared" si="4"/>
        <v>0.6</v>
      </c>
      <c r="K16" s="1">
        <f t="shared" si="5"/>
        <v>0.36474164133738601</v>
      </c>
      <c r="L16" s="1">
        <f t="shared" si="6"/>
        <v>-1.6999999999999997</v>
      </c>
      <c r="M16" s="1">
        <f t="shared" si="7"/>
        <v>0.36977279819442066</v>
      </c>
      <c r="N16" s="1">
        <f t="shared" si="8"/>
        <v>-4.5974176799943161</v>
      </c>
      <c r="O16" t="s">
        <v>75</v>
      </c>
    </row>
    <row r="17" spans="1:15" x14ac:dyDescent="0.35">
      <c r="A17" s="13">
        <v>7</v>
      </c>
      <c r="B17" s="12" t="s">
        <v>82</v>
      </c>
      <c r="C17" s="11">
        <v>3.7</v>
      </c>
      <c r="D17" s="10" t="s">
        <v>28</v>
      </c>
      <c r="E17" s="9" t="str">
        <f t="shared" si="0"/>
        <v>Significantly Different</v>
      </c>
      <c r="G17">
        <f t="shared" si="1"/>
        <v>3.7</v>
      </c>
      <c r="H17">
        <f t="shared" si="2"/>
        <v>6</v>
      </c>
      <c r="I17" t="str">
        <f t="shared" si="3"/>
        <v>+/-</v>
      </c>
      <c r="J17" t="str">
        <f t="shared" si="4"/>
        <v>0.3</v>
      </c>
      <c r="K17" s="1">
        <f t="shared" si="5"/>
        <v>0.18237082066869301</v>
      </c>
      <c r="L17" s="1">
        <f t="shared" si="6"/>
        <v>-1.6</v>
      </c>
      <c r="M17" s="1">
        <f t="shared" si="7"/>
        <v>0.19223572402239389</v>
      </c>
      <c r="N17" s="1">
        <f t="shared" si="8"/>
        <v>-8.3231148015631753</v>
      </c>
      <c r="O17" t="s">
        <v>66</v>
      </c>
    </row>
    <row r="18" spans="1:15" x14ac:dyDescent="0.35">
      <c r="A18" s="13">
        <v>8</v>
      </c>
      <c r="B18" s="12" t="s">
        <v>67</v>
      </c>
      <c r="C18" s="11">
        <v>3.5</v>
      </c>
      <c r="D18" s="10" t="s">
        <v>44</v>
      </c>
      <c r="E18" s="9" t="str">
        <f t="shared" si="0"/>
        <v>Significantly Different</v>
      </c>
      <c r="G18">
        <f t="shared" si="1"/>
        <v>3.5</v>
      </c>
      <c r="H18">
        <f t="shared" si="2"/>
        <v>6</v>
      </c>
      <c r="I18" t="str">
        <f t="shared" si="3"/>
        <v>+/-</v>
      </c>
      <c r="J18" t="str">
        <f t="shared" si="4"/>
        <v>0.4</v>
      </c>
      <c r="K18" s="1">
        <f t="shared" si="5"/>
        <v>0.24316109422492402</v>
      </c>
      <c r="L18" s="1">
        <f t="shared" si="6"/>
        <v>-1.4</v>
      </c>
      <c r="M18" s="1">
        <f t="shared" si="7"/>
        <v>0.25064471888253259</v>
      </c>
      <c r="N18" s="1">
        <f t="shared" si="8"/>
        <v>-5.5855954445867475</v>
      </c>
      <c r="O18" t="s">
        <v>60</v>
      </c>
    </row>
    <row r="19" spans="1:15" x14ac:dyDescent="0.35">
      <c r="A19" s="13">
        <v>8</v>
      </c>
      <c r="B19" s="12" t="s">
        <v>63</v>
      </c>
      <c r="C19" s="11">
        <v>3.5</v>
      </c>
      <c r="D19" s="10" t="s">
        <v>83</v>
      </c>
      <c r="E19" s="9" t="str">
        <f t="shared" si="0"/>
        <v>Significantly Different</v>
      </c>
      <c r="G19">
        <f t="shared" si="1"/>
        <v>3.5</v>
      </c>
      <c r="H19">
        <f t="shared" si="2"/>
        <v>6</v>
      </c>
      <c r="I19" t="str">
        <f t="shared" si="3"/>
        <v>+/-</v>
      </c>
      <c r="J19" t="str">
        <f t="shared" si="4"/>
        <v>0.5</v>
      </c>
      <c r="K19" s="1">
        <f t="shared" si="5"/>
        <v>0.303951367781155</v>
      </c>
      <c r="L19" s="1">
        <f t="shared" si="6"/>
        <v>-1.4</v>
      </c>
      <c r="M19" s="1">
        <f t="shared" si="7"/>
        <v>0.30997079109986531</v>
      </c>
      <c r="N19" s="1">
        <f t="shared" si="8"/>
        <v>-4.5165545922323789</v>
      </c>
      <c r="O19" t="s">
        <v>31</v>
      </c>
    </row>
    <row r="20" spans="1:15" x14ac:dyDescent="0.35">
      <c r="A20" s="13">
        <v>8</v>
      </c>
      <c r="B20" s="12" t="s">
        <v>51</v>
      </c>
      <c r="C20" s="11">
        <v>3.5</v>
      </c>
      <c r="D20" s="14" t="s">
        <v>39</v>
      </c>
      <c r="E20" s="9" t="str">
        <f t="shared" si="0"/>
        <v>Significantly Different</v>
      </c>
      <c r="G20">
        <f t="shared" si="1"/>
        <v>3.5</v>
      </c>
      <c r="H20">
        <f t="shared" si="2"/>
        <v>6</v>
      </c>
      <c r="I20" t="str">
        <f t="shared" si="3"/>
        <v>+/-</v>
      </c>
      <c r="J20" t="str">
        <f t="shared" si="4"/>
        <v>0.2</v>
      </c>
      <c r="K20" s="1">
        <f t="shared" si="5"/>
        <v>0.12158054711246201</v>
      </c>
      <c r="L20" s="1">
        <f t="shared" si="6"/>
        <v>-1.4</v>
      </c>
      <c r="M20" s="1">
        <f t="shared" si="7"/>
        <v>0.1359311840425404</v>
      </c>
      <c r="N20" s="1">
        <f t="shared" si="8"/>
        <v>-10.29932910436403</v>
      </c>
      <c r="O20" t="s">
        <v>50</v>
      </c>
    </row>
    <row r="21" spans="1:15" x14ac:dyDescent="0.35">
      <c r="A21" s="13">
        <v>11</v>
      </c>
      <c r="B21" s="12" t="s">
        <v>53</v>
      </c>
      <c r="C21" s="11">
        <v>3.4</v>
      </c>
      <c r="D21" s="10" t="s">
        <v>44</v>
      </c>
      <c r="E21" s="9" t="str">
        <f t="shared" si="0"/>
        <v>Significantly Different</v>
      </c>
      <c r="G21">
        <f t="shared" si="1"/>
        <v>3.4</v>
      </c>
      <c r="H21">
        <f t="shared" si="2"/>
        <v>6</v>
      </c>
      <c r="I21" t="str">
        <f t="shared" si="3"/>
        <v>+/-</v>
      </c>
      <c r="J21" t="str">
        <f t="shared" si="4"/>
        <v>0.4</v>
      </c>
      <c r="K21" s="1">
        <f t="shared" si="5"/>
        <v>0.24316109422492402</v>
      </c>
      <c r="L21" s="1">
        <f t="shared" si="6"/>
        <v>-1.2999999999999998</v>
      </c>
      <c r="M21" s="1">
        <f t="shared" si="7"/>
        <v>0.25064471888253259</v>
      </c>
      <c r="N21" s="1">
        <f t="shared" si="8"/>
        <v>-5.1866243414019788</v>
      </c>
      <c r="O21" t="s">
        <v>46</v>
      </c>
    </row>
    <row r="22" spans="1:15" x14ac:dyDescent="0.35">
      <c r="A22" s="13">
        <v>12</v>
      </c>
      <c r="B22" s="12" t="s">
        <v>60</v>
      </c>
      <c r="C22" s="11">
        <v>3.3</v>
      </c>
      <c r="D22" s="10" t="s">
        <v>83</v>
      </c>
      <c r="E22" s="9" t="str">
        <f t="shared" si="0"/>
        <v>Significantly Different</v>
      </c>
      <c r="G22">
        <f t="shared" si="1"/>
        <v>3.3</v>
      </c>
      <c r="H22">
        <f t="shared" si="2"/>
        <v>6</v>
      </c>
      <c r="I22" t="str">
        <f t="shared" si="3"/>
        <v>+/-</v>
      </c>
      <c r="J22" t="str">
        <f t="shared" si="4"/>
        <v>0.5</v>
      </c>
      <c r="K22" s="1">
        <f t="shared" si="5"/>
        <v>0.303951367781155</v>
      </c>
      <c r="L22" s="1">
        <f t="shared" si="6"/>
        <v>-1.1999999999999997</v>
      </c>
      <c r="M22" s="1">
        <f t="shared" si="7"/>
        <v>0.30997079109986531</v>
      </c>
      <c r="N22" s="1">
        <f t="shared" si="8"/>
        <v>-3.8713325076277525</v>
      </c>
      <c r="O22" t="s">
        <v>29</v>
      </c>
    </row>
    <row r="23" spans="1:15" x14ac:dyDescent="0.35">
      <c r="A23" s="13">
        <v>13</v>
      </c>
      <c r="B23" s="12" t="s">
        <v>70</v>
      </c>
      <c r="C23" s="11">
        <v>3.2</v>
      </c>
      <c r="D23" s="10" t="s">
        <v>44</v>
      </c>
      <c r="E23" s="9" t="str">
        <f t="shared" si="0"/>
        <v>Significantly Different</v>
      </c>
      <c r="G23">
        <f t="shared" si="1"/>
        <v>3.2</v>
      </c>
      <c r="H23">
        <f t="shared" si="2"/>
        <v>6</v>
      </c>
      <c r="I23" t="str">
        <f t="shared" si="3"/>
        <v>+/-</v>
      </c>
      <c r="J23" t="str">
        <f t="shared" si="4"/>
        <v>0.4</v>
      </c>
      <c r="K23" s="1">
        <f t="shared" si="5"/>
        <v>0.24316109422492402</v>
      </c>
      <c r="L23" s="1">
        <f t="shared" si="6"/>
        <v>-1.1000000000000001</v>
      </c>
      <c r="M23" s="1">
        <f t="shared" si="7"/>
        <v>0.25064471888253259</v>
      </c>
      <c r="N23" s="1">
        <f t="shared" si="8"/>
        <v>-4.388682135032445</v>
      </c>
      <c r="O23" t="s">
        <v>82</v>
      </c>
    </row>
    <row r="24" spans="1:15" x14ac:dyDescent="0.35">
      <c r="A24" s="13">
        <v>14</v>
      </c>
      <c r="B24" s="12" t="s">
        <v>58</v>
      </c>
      <c r="C24" s="11">
        <v>3.1</v>
      </c>
      <c r="D24" s="10" t="s">
        <v>39</v>
      </c>
      <c r="E24" s="9" t="str">
        <f t="shared" si="0"/>
        <v>Significantly Different</v>
      </c>
      <c r="G24">
        <f t="shared" si="1"/>
        <v>3.1</v>
      </c>
      <c r="H24">
        <f t="shared" si="2"/>
        <v>6</v>
      </c>
      <c r="I24" t="str">
        <f t="shared" si="3"/>
        <v>+/-</v>
      </c>
      <c r="J24" t="str">
        <f t="shared" si="4"/>
        <v>0.2</v>
      </c>
      <c r="K24" s="1">
        <f t="shared" si="5"/>
        <v>0.12158054711246201</v>
      </c>
      <c r="L24" s="1">
        <f t="shared" si="6"/>
        <v>-1</v>
      </c>
      <c r="M24" s="1">
        <f t="shared" si="7"/>
        <v>0.1359311840425404</v>
      </c>
      <c r="N24" s="1">
        <f t="shared" si="8"/>
        <v>-7.3566636459743089</v>
      </c>
      <c r="O24" t="s">
        <v>65</v>
      </c>
    </row>
    <row r="25" spans="1:15" x14ac:dyDescent="0.35">
      <c r="A25" s="13">
        <v>14</v>
      </c>
      <c r="B25" s="12" t="s">
        <v>75</v>
      </c>
      <c r="C25" s="11">
        <v>3.1</v>
      </c>
      <c r="D25" s="10" t="s">
        <v>39</v>
      </c>
      <c r="E25" s="9" t="str">
        <f t="shared" si="0"/>
        <v>Significantly Different</v>
      </c>
      <c r="G25">
        <f t="shared" si="1"/>
        <v>3.1</v>
      </c>
      <c r="H25">
        <f t="shared" si="2"/>
        <v>6</v>
      </c>
      <c r="I25" t="str">
        <f t="shared" si="3"/>
        <v>+/-</v>
      </c>
      <c r="J25" t="str">
        <f t="shared" si="4"/>
        <v>0.2</v>
      </c>
      <c r="K25" s="1">
        <f t="shared" si="5"/>
        <v>0.12158054711246201</v>
      </c>
      <c r="L25" s="1">
        <f t="shared" si="6"/>
        <v>-1</v>
      </c>
      <c r="M25" s="1">
        <f t="shared" si="7"/>
        <v>0.1359311840425404</v>
      </c>
      <c r="N25" s="1">
        <f t="shared" si="8"/>
        <v>-7.3566636459743089</v>
      </c>
      <c r="O25" t="s">
        <v>81</v>
      </c>
    </row>
    <row r="26" spans="1:15" x14ac:dyDescent="0.35">
      <c r="A26" s="13">
        <v>14</v>
      </c>
      <c r="B26" s="12" t="s">
        <v>38</v>
      </c>
      <c r="C26" s="11">
        <v>3.1</v>
      </c>
      <c r="D26" s="10" t="s">
        <v>33</v>
      </c>
      <c r="E26" s="9" t="str">
        <f t="shared" si="0"/>
        <v>Significantly Different</v>
      </c>
      <c r="G26">
        <f t="shared" si="1"/>
        <v>3.1</v>
      </c>
      <c r="H26">
        <f t="shared" si="2"/>
        <v>6</v>
      </c>
      <c r="I26" t="str">
        <f t="shared" si="3"/>
        <v>+/-</v>
      </c>
      <c r="J26" t="str">
        <f t="shared" si="4"/>
        <v>0.1</v>
      </c>
      <c r="K26" s="1">
        <f t="shared" si="5"/>
        <v>6.0790273556231005E-2</v>
      </c>
      <c r="L26" s="1">
        <f t="shared" si="6"/>
        <v>-1</v>
      </c>
      <c r="M26" s="1">
        <f t="shared" si="7"/>
        <v>8.5970429323592404E-2</v>
      </c>
      <c r="N26" s="1">
        <f t="shared" si="8"/>
        <v>-11.631906550518707</v>
      </c>
      <c r="O26" t="s">
        <v>80</v>
      </c>
    </row>
    <row r="27" spans="1:15" x14ac:dyDescent="0.35">
      <c r="A27" s="13">
        <v>17</v>
      </c>
      <c r="B27" s="12" t="s">
        <v>78</v>
      </c>
      <c r="C27" s="11">
        <v>2.9</v>
      </c>
      <c r="D27" s="10" t="s">
        <v>39</v>
      </c>
      <c r="E27" s="9" t="str">
        <f t="shared" si="0"/>
        <v>Significantly Different</v>
      </c>
      <c r="G27">
        <f t="shared" si="1"/>
        <v>2.9</v>
      </c>
      <c r="H27">
        <f t="shared" si="2"/>
        <v>6</v>
      </c>
      <c r="I27" t="str">
        <f t="shared" si="3"/>
        <v>+/-</v>
      </c>
      <c r="J27" t="str">
        <f t="shared" si="4"/>
        <v>0.2</v>
      </c>
      <c r="K27" s="1">
        <f t="shared" si="5"/>
        <v>0.12158054711246201</v>
      </c>
      <c r="L27" s="1">
        <f t="shared" si="6"/>
        <v>-0.79999999999999982</v>
      </c>
      <c r="M27" s="1">
        <f t="shared" si="7"/>
        <v>0.1359311840425404</v>
      </c>
      <c r="N27" s="1">
        <f t="shared" si="8"/>
        <v>-5.8853309167794459</v>
      </c>
      <c r="O27" t="s">
        <v>78</v>
      </c>
    </row>
    <row r="28" spans="1:15" x14ac:dyDescent="0.35">
      <c r="A28" s="13">
        <v>18</v>
      </c>
      <c r="B28" s="12" t="s">
        <v>64</v>
      </c>
      <c r="C28" s="11">
        <v>2.8</v>
      </c>
      <c r="D28" s="10" t="s">
        <v>33</v>
      </c>
      <c r="E28" s="9" t="str">
        <f t="shared" si="0"/>
        <v>Significantly Different</v>
      </c>
      <c r="G28">
        <f t="shared" si="1"/>
        <v>2.8</v>
      </c>
      <c r="H28">
        <f t="shared" si="2"/>
        <v>6</v>
      </c>
      <c r="I28" t="str">
        <f t="shared" si="3"/>
        <v>+/-</v>
      </c>
      <c r="J28" t="str">
        <f t="shared" si="4"/>
        <v>0.1</v>
      </c>
      <c r="K28" s="1">
        <f t="shared" si="5"/>
        <v>6.0790273556231005E-2</v>
      </c>
      <c r="L28" s="1">
        <f t="shared" si="6"/>
        <v>-0.69999999999999973</v>
      </c>
      <c r="M28" s="1">
        <f t="shared" si="7"/>
        <v>8.5970429323592404E-2</v>
      </c>
      <c r="N28" s="1">
        <f t="shared" si="8"/>
        <v>-8.1423345853630913</v>
      </c>
      <c r="O28" t="s">
        <v>79</v>
      </c>
    </row>
    <row r="29" spans="1:15" x14ac:dyDescent="0.35">
      <c r="A29" s="13">
        <v>18</v>
      </c>
      <c r="B29" s="12" t="s">
        <v>57</v>
      </c>
      <c r="C29" s="11">
        <v>2.8</v>
      </c>
      <c r="D29" s="10" t="s">
        <v>39</v>
      </c>
      <c r="E29" s="9" t="str">
        <f t="shared" si="0"/>
        <v>Significantly Different</v>
      </c>
      <c r="G29">
        <f t="shared" si="1"/>
        <v>2.8</v>
      </c>
      <c r="H29">
        <f t="shared" si="2"/>
        <v>6</v>
      </c>
      <c r="I29" t="str">
        <f t="shared" si="3"/>
        <v>+/-</v>
      </c>
      <c r="J29" t="str">
        <f t="shared" si="4"/>
        <v>0.2</v>
      </c>
      <c r="K29" s="1">
        <f t="shared" si="5"/>
        <v>0.12158054711246201</v>
      </c>
      <c r="L29" s="1">
        <f t="shared" si="6"/>
        <v>-0.69999999999999973</v>
      </c>
      <c r="M29" s="1">
        <f t="shared" si="7"/>
        <v>0.1359311840425404</v>
      </c>
      <c r="N29" s="1">
        <f t="shared" si="8"/>
        <v>-5.1496645521820144</v>
      </c>
      <c r="O29" t="s">
        <v>56</v>
      </c>
    </row>
    <row r="30" spans="1:15" x14ac:dyDescent="0.35">
      <c r="A30" s="13">
        <v>18</v>
      </c>
      <c r="B30" s="12" t="s">
        <v>43</v>
      </c>
      <c r="C30" s="11">
        <v>2.8</v>
      </c>
      <c r="D30" s="10" t="s">
        <v>28</v>
      </c>
      <c r="E30" s="9" t="str">
        <f t="shared" si="0"/>
        <v>Significantly Different</v>
      </c>
      <c r="G30">
        <f t="shared" si="1"/>
        <v>2.8</v>
      </c>
      <c r="H30">
        <f t="shared" si="2"/>
        <v>6</v>
      </c>
      <c r="I30" t="str">
        <f t="shared" si="3"/>
        <v>+/-</v>
      </c>
      <c r="J30" t="str">
        <f t="shared" si="4"/>
        <v>0.3</v>
      </c>
      <c r="K30" s="1">
        <f t="shared" si="5"/>
        <v>0.18237082066869301</v>
      </c>
      <c r="L30" s="1">
        <f t="shared" si="6"/>
        <v>-0.69999999999999973</v>
      </c>
      <c r="M30" s="1">
        <f t="shared" si="7"/>
        <v>0.19223572402239389</v>
      </c>
      <c r="N30" s="1">
        <f t="shared" si="8"/>
        <v>-3.6413627256838872</v>
      </c>
      <c r="O30" t="s">
        <v>77</v>
      </c>
    </row>
    <row r="31" spans="1:15" x14ac:dyDescent="0.35">
      <c r="A31" s="13">
        <v>18</v>
      </c>
      <c r="B31" s="12" t="s">
        <v>35</v>
      </c>
      <c r="C31" s="11">
        <v>2.8</v>
      </c>
      <c r="D31" s="10" t="s">
        <v>39</v>
      </c>
      <c r="E31" s="9" t="str">
        <f t="shared" si="0"/>
        <v>Significantly Different</v>
      </c>
      <c r="G31">
        <f t="shared" si="1"/>
        <v>2.8</v>
      </c>
      <c r="H31">
        <f t="shared" si="2"/>
        <v>6</v>
      </c>
      <c r="I31" t="str">
        <f t="shared" si="3"/>
        <v>+/-</v>
      </c>
      <c r="J31" t="str">
        <f t="shared" si="4"/>
        <v>0.2</v>
      </c>
      <c r="K31" s="1">
        <f t="shared" si="5"/>
        <v>0.12158054711246201</v>
      </c>
      <c r="L31" s="1">
        <f t="shared" si="6"/>
        <v>-0.69999999999999973</v>
      </c>
      <c r="M31" s="1">
        <f t="shared" si="7"/>
        <v>0.1359311840425404</v>
      </c>
      <c r="N31" s="1">
        <f t="shared" si="8"/>
        <v>-5.1496645521820144</v>
      </c>
      <c r="O31" t="s">
        <v>40</v>
      </c>
    </row>
    <row r="32" spans="1:15" x14ac:dyDescent="0.35">
      <c r="A32" s="13">
        <v>22</v>
      </c>
      <c r="B32" s="12" t="s">
        <v>40</v>
      </c>
      <c r="C32" s="11">
        <v>2.7</v>
      </c>
      <c r="D32" s="10" t="s">
        <v>39</v>
      </c>
      <c r="E32" s="9" t="str">
        <f t="shared" si="0"/>
        <v>Significantly Different</v>
      </c>
      <c r="G32">
        <f t="shared" si="1"/>
        <v>2.7</v>
      </c>
      <c r="H32">
        <f t="shared" si="2"/>
        <v>6</v>
      </c>
      <c r="I32" t="str">
        <f t="shared" si="3"/>
        <v>+/-</v>
      </c>
      <c r="J32" t="str">
        <f t="shared" si="4"/>
        <v>0.2</v>
      </c>
      <c r="K32" s="1">
        <f t="shared" si="5"/>
        <v>0.12158054711246201</v>
      </c>
      <c r="L32" s="1">
        <f t="shared" si="6"/>
        <v>-0.60000000000000009</v>
      </c>
      <c r="M32" s="1">
        <f t="shared" si="7"/>
        <v>0.1359311840425404</v>
      </c>
      <c r="N32" s="1">
        <f t="shared" si="8"/>
        <v>-4.4139981875845855</v>
      </c>
      <c r="O32" t="s">
        <v>71</v>
      </c>
    </row>
    <row r="33" spans="1:15" x14ac:dyDescent="0.35">
      <c r="A33" s="13">
        <v>22</v>
      </c>
      <c r="B33" s="12" t="s">
        <v>59</v>
      </c>
      <c r="C33" s="11">
        <v>2.7</v>
      </c>
      <c r="D33" s="10" t="s">
        <v>39</v>
      </c>
      <c r="E33" s="9" t="str">
        <f t="shared" si="0"/>
        <v>Significantly Different</v>
      </c>
      <c r="G33">
        <f t="shared" si="1"/>
        <v>2.7</v>
      </c>
      <c r="H33">
        <f t="shared" si="2"/>
        <v>6</v>
      </c>
      <c r="I33" t="str">
        <f t="shared" si="3"/>
        <v>+/-</v>
      </c>
      <c r="J33" t="str">
        <f t="shared" si="4"/>
        <v>0.2</v>
      </c>
      <c r="K33" s="1">
        <f t="shared" si="5"/>
        <v>0.12158054711246201</v>
      </c>
      <c r="L33" s="1">
        <f t="shared" si="6"/>
        <v>-0.60000000000000009</v>
      </c>
      <c r="M33" s="1">
        <f t="shared" si="7"/>
        <v>0.1359311840425404</v>
      </c>
      <c r="N33" s="1">
        <f t="shared" si="8"/>
        <v>-4.4139981875845855</v>
      </c>
      <c r="O33" t="s">
        <v>76</v>
      </c>
    </row>
    <row r="34" spans="1:15" x14ac:dyDescent="0.35">
      <c r="A34" s="13">
        <v>22</v>
      </c>
      <c r="B34" s="12" t="s">
        <v>49</v>
      </c>
      <c r="C34" s="11">
        <v>2.7</v>
      </c>
      <c r="D34" s="10" t="s">
        <v>44</v>
      </c>
      <c r="E34" s="9" t="str">
        <f t="shared" si="0"/>
        <v>Significantly Different</v>
      </c>
      <c r="G34">
        <f t="shared" si="1"/>
        <v>2.7</v>
      </c>
      <c r="H34">
        <f t="shared" si="2"/>
        <v>6</v>
      </c>
      <c r="I34" t="str">
        <f t="shared" si="3"/>
        <v>+/-</v>
      </c>
      <c r="J34" t="str">
        <f t="shared" si="4"/>
        <v>0.4</v>
      </c>
      <c r="K34" s="1">
        <f t="shared" si="5"/>
        <v>0.24316109422492402</v>
      </c>
      <c r="L34" s="1">
        <f t="shared" si="6"/>
        <v>-0.60000000000000009</v>
      </c>
      <c r="M34" s="1">
        <f t="shared" si="7"/>
        <v>0.25064471888253259</v>
      </c>
      <c r="N34" s="1">
        <f t="shared" si="8"/>
        <v>-2.3938266191086064</v>
      </c>
      <c r="O34" t="s">
        <v>74</v>
      </c>
    </row>
    <row r="35" spans="1:15" x14ac:dyDescent="0.35">
      <c r="A35" s="13">
        <v>22</v>
      </c>
      <c r="B35" s="12" t="s">
        <v>47</v>
      </c>
      <c r="C35" s="11">
        <v>2.7</v>
      </c>
      <c r="D35" s="10" t="s">
        <v>39</v>
      </c>
      <c r="E35" s="9" t="str">
        <f t="shared" si="0"/>
        <v>Significantly Different</v>
      </c>
      <c r="G35">
        <f t="shared" si="1"/>
        <v>2.7</v>
      </c>
      <c r="H35">
        <f t="shared" si="2"/>
        <v>6</v>
      </c>
      <c r="I35" t="str">
        <f t="shared" si="3"/>
        <v>+/-</v>
      </c>
      <c r="J35" t="str">
        <f t="shared" si="4"/>
        <v>0.2</v>
      </c>
      <c r="K35" s="1">
        <f t="shared" si="5"/>
        <v>0.12158054711246201</v>
      </c>
      <c r="L35" s="1">
        <f t="shared" si="6"/>
        <v>-0.60000000000000009</v>
      </c>
      <c r="M35" s="1">
        <f t="shared" si="7"/>
        <v>0.1359311840425404</v>
      </c>
      <c r="N35" s="1">
        <f t="shared" si="8"/>
        <v>-4.4139981875845855</v>
      </c>
      <c r="O35" t="s">
        <v>54</v>
      </c>
    </row>
    <row r="36" spans="1:15" x14ac:dyDescent="0.35">
      <c r="A36" s="13">
        <v>26</v>
      </c>
      <c r="B36" s="12" t="s">
        <v>77</v>
      </c>
      <c r="C36" s="11">
        <v>2.6</v>
      </c>
      <c r="D36" s="10" t="s">
        <v>28</v>
      </c>
      <c r="E36" s="9" t="str">
        <f t="shared" si="0"/>
        <v>Significantly Different</v>
      </c>
      <c r="G36">
        <f t="shared" si="1"/>
        <v>2.6</v>
      </c>
      <c r="H36">
        <f t="shared" si="2"/>
        <v>6</v>
      </c>
      <c r="I36" t="str">
        <f t="shared" si="3"/>
        <v>+/-</v>
      </c>
      <c r="J36" t="str">
        <f t="shared" si="4"/>
        <v>0.3</v>
      </c>
      <c r="K36" s="1">
        <f t="shared" si="5"/>
        <v>0.18237082066869301</v>
      </c>
      <c r="L36" s="1">
        <f t="shared" si="6"/>
        <v>-0.5</v>
      </c>
      <c r="M36" s="1">
        <f t="shared" si="7"/>
        <v>0.19223572402239389</v>
      </c>
      <c r="N36" s="1">
        <f t="shared" si="8"/>
        <v>-2.6009733754884921</v>
      </c>
      <c r="O36" t="s">
        <v>72</v>
      </c>
    </row>
    <row r="37" spans="1:15" x14ac:dyDescent="0.35">
      <c r="A37" s="13">
        <v>26</v>
      </c>
      <c r="B37" s="12" t="s">
        <v>37</v>
      </c>
      <c r="C37" s="11">
        <v>2.6</v>
      </c>
      <c r="D37" s="10" t="s">
        <v>28</v>
      </c>
      <c r="E37" s="9" t="str">
        <f t="shared" si="0"/>
        <v>Significantly Different</v>
      </c>
      <c r="G37">
        <f t="shared" si="1"/>
        <v>2.6</v>
      </c>
      <c r="H37">
        <f t="shared" si="2"/>
        <v>6</v>
      </c>
      <c r="I37" t="str">
        <f t="shared" si="3"/>
        <v>+/-</v>
      </c>
      <c r="J37" t="str">
        <f t="shared" si="4"/>
        <v>0.3</v>
      </c>
      <c r="K37" s="1">
        <f t="shared" si="5"/>
        <v>0.18237082066869301</v>
      </c>
      <c r="L37" s="1">
        <f t="shared" si="6"/>
        <v>-0.5</v>
      </c>
      <c r="M37" s="1">
        <f t="shared" si="7"/>
        <v>0.19223572402239389</v>
      </c>
      <c r="N37" s="1">
        <f t="shared" si="8"/>
        <v>-2.6009733754884921</v>
      </c>
      <c r="O37" t="s">
        <v>70</v>
      </c>
    </row>
    <row r="38" spans="1:15" x14ac:dyDescent="0.35">
      <c r="A38" s="13">
        <v>28</v>
      </c>
      <c r="B38" s="12" t="s">
        <v>50</v>
      </c>
      <c r="C38" s="11">
        <v>2.5</v>
      </c>
      <c r="D38" s="10" t="s">
        <v>33</v>
      </c>
      <c r="E38" s="9" t="str">
        <f t="shared" si="0"/>
        <v>Significantly Different</v>
      </c>
      <c r="G38">
        <f t="shared" si="1"/>
        <v>2.5</v>
      </c>
      <c r="H38">
        <f t="shared" si="2"/>
        <v>6</v>
      </c>
      <c r="I38" t="str">
        <f t="shared" si="3"/>
        <v>+/-</v>
      </c>
      <c r="J38" t="str">
        <f t="shared" si="4"/>
        <v>0.1</v>
      </c>
      <c r="K38" s="1">
        <f t="shared" si="5"/>
        <v>6.0790273556231005E-2</v>
      </c>
      <c r="L38" s="1">
        <f t="shared" si="6"/>
        <v>-0.39999999999999991</v>
      </c>
      <c r="M38" s="1">
        <f t="shared" si="7"/>
        <v>8.5970429323592404E-2</v>
      </c>
      <c r="N38" s="1">
        <f t="shared" si="8"/>
        <v>-4.6527626202074819</v>
      </c>
      <c r="O38" t="s">
        <v>69</v>
      </c>
    </row>
    <row r="39" spans="1:15" x14ac:dyDescent="0.35">
      <c r="A39" s="13">
        <v>28</v>
      </c>
      <c r="B39" s="12" t="s">
        <v>69</v>
      </c>
      <c r="C39" s="11">
        <v>2.5</v>
      </c>
      <c r="D39" s="10" t="s">
        <v>28</v>
      </c>
      <c r="E39" s="9" t="str">
        <f t="shared" si="0"/>
        <v>Significantly Different</v>
      </c>
      <c r="G39">
        <f t="shared" si="1"/>
        <v>2.5</v>
      </c>
      <c r="H39">
        <f t="shared" si="2"/>
        <v>6</v>
      </c>
      <c r="I39" t="str">
        <f t="shared" si="3"/>
        <v>+/-</v>
      </c>
      <c r="J39" t="str">
        <f t="shared" si="4"/>
        <v>0.3</v>
      </c>
      <c r="K39" s="1">
        <f t="shared" si="5"/>
        <v>0.18237082066869301</v>
      </c>
      <c r="L39" s="1">
        <f t="shared" si="6"/>
        <v>-0.39999999999999991</v>
      </c>
      <c r="M39" s="1">
        <f t="shared" si="7"/>
        <v>0.19223572402239389</v>
      </c>
      <c r="N39" s="1">
        <f t="shared" si="8"/>
        <v>-2.0807787003907929</v>
      </c>
      <c r="O39" t="s">
        <v>45</v>
      </c>
    </row>
    <row r="40" spans="1:15" x14ac:dyDescent="0.35">
      <c r="A40" s="13">
        <v>28</v>
      </c>
      <c r="B40" s="12" t="s">
        <v>32</v>
      </c>
      <c r="C40" s="11">
        <v>2.5</v>
      </c>
      <c r="D40" s="10" t="s">
        <v>28</v>
      </c>
      <c r="E40" s="9" t="str">
        <f t="shared" si="0"/>
        <v>Significantly Different</v>
      </c>
      <c r="G40">
        <f t="shared" si="1"/>
        <v>2.5</v>
      </c>
      <c r="H40">
        <f t="shared" si="2"/>
        <v>6</v>
      </c>
      <c r="I40" t="str">
        <f t="shared" si="3"/>
        <v>+/-</v>
      </c>
      <c r="J40" t="str">
        <f t="shared" si="4"/>
        <v>0.3</v>
      </c>
      <c r="K40" s="1">
        <f t="shared" si="5"/>
        <v>0.18237082066869301</v>
      </c>
      <c r="L40" s="1">
        <f t="shared" si="6"/>
        <v>-0.39999999999999991</v>
      </c>
      <c r="M40" s="1">
        <f t="shared" si="7"/>
        <v>0.19223572402239389</v>
      </c>
      <c r="N40" s="1">
        <f t="shared" si="8"/>
        <v>-2.0807787003907929</v>
      </c>
      <c r="O40" t="s">
        <v>67</v>
      </c>
    </row>
    <row r="41" spans="1:15" x14ac:dyDescent="0.35">
      <c r="A41" s="13">
        <v>31</v>
      </c>
      <c r="B41" s="12" t="s">
        <v>68</v>
      </c>
      <c r="C41" s="11">
        <v>2.4</v>
      </c>
      <c r="D41" s="10" t="s">
        <v>39</v>
      </c>
      <c r="E41" s="9" t="str">
        <f t="shared" si="0"/>
        <v>Significantly Different</v>
      </c>
      <c r="G41">
        <f t="shared" si="1"/>
        <v>2.4</v>
      </c>
      <c r="H41">
        <f t="shared" si="2"/>
        <v>6</v>
      </c>
      <c r="I41" t="str">
        <f t="shared" si="3"/>
        <v>+/-</v>
      </c>
      <c r="J41" t="str">
        <f t="shared" si="4"/>
        <v>0.2</v>
      </c>
      <c r="K41" s="1">
        <f t="shared" si="5"/>
        <v>0.12158054711246201</v>
      </c>
      <c r="L41" s="1">
        <f t="shared" si="6"/>
        <v>-0.29999999999999982</v>
      </c>
      <c r="M41" s="1">
        <f t="shared" si="7"/>
        <v>0.1359311840425404</v>
      </c>
      <c r="N41" s="1">
        <f t="shared" si="8"/>
        <v>-2.2069990937922914</v>
      </c>
      <c r="O41" t="s">
        <v>48</v>
      </c>
    </row>
    <row r="42" spans="1:15" x14ac:dyDescent="0.35">
      <c r="A42" s="13">
        <v>31</v>
      </c>
      <c r="B42" s="12" t="s">
        <v>46</v>
      </c>
      <c r="C42" s="11">
        <v>2.4</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2.4</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-0.29999999999999982</v>
      </c>
      <c r="M42" s="1">
        <f t="shared" ref="M42:M62" si="16">IF(AND(ISNUMBER(K42),ISNUMBER($I$7)),SQRT(K42^2+($I$7)^2),"N/A")</f>
        <v>8.5970429323592404E-2</v>
      </c>
      <c r="N42" s="1">
        <f t="shared" ref="N42:N73" si="17">IF(AND(ISNUMBER(L42),ISNUMBER(M42),M42&lt;&gt;0),L42/M42,"NA")</f>
        <v>-3.4895719651556099</v>
      </c>
      <c r="O42" t="s">
        <v>37</v>
      </c>
    </row>
    <row r="43" spans="1:15" x14ac:dyDescent="0.35">
      <c r="A43" s="13">
        <v>33</v>
      </c>
      <c r="B43" s="12" t="s">
        <v>66</v>
      </c>
      <c r="C43" s="11">
        <v>2.2999999999999998</v>
      </c>
      <c r="D43" s="10" t="s">
        <v>39</v>
      </c>
      <c r="E43" s="9" t="str">
        <f t="shared" si="9"/>
        <v>Not Significantly Different</v>
      </c>
      <c r="G43">
        <f t="shared" si="10"/>
        <v>2.2999999999999998</v>
      </c>
      <c r="H43">
        <f t="shared" si="11"/>
        <v>6</v>
      </c>
      <c r="I43" t="str">
        <f t="shared" si="12"/>
        <v>+/-</v>
      </c>
      <c r="J43" t="str">
        <f t="shared" si="13"/>
        <v>0.2</v>
      </c>
      <c r="K43" s="1">
        <f t="shared" si="14"/>
        <v>0.12158054711246201</v>
      </c>
      <c r="L43" s="1">
        <f t="shared" si="15"/>
        <v>-0.19999999999999973</v>
      </c>
      <c r="M43" s="1">
        <f t="shared" si="16"/>
        <v>0.1359311840425404</v>
      </c>
      <c r="N43" s="1">
        <f t="shared" si="17"/>
        <v>-1.4713327291948597</v>
      </c>
      <c r="O43" t="s">
        <v>52</v>
      </c>
    </row>
    <row r="44" spans="1:15" x14ac:dyDescent="0.35">
      <c r="A44" s="13">
        <v>33</v>
      </c>
      <c r="B44" s="12" t="s">
        <v>54</v>
      </c>
      <c r="C44" s="11">
        <v>2.2999999999999998</v>
      </c>
      <c r="D44" s="10" t="s">
        <v>39</v>
      </c>
      <c r="E44" s="9" t="str">
        <f t="shared" si="9"/>
        <v>Not Significantly Different</v>
      </c>
      <c r="G44">
        <f t="shared" si="10"/>
        <v>2.2999999999999998</v>
      </c>
      <c r="H44">
        <f t="shared" si="11"/>
        <v>6</v>
      </c>
      <c r="I44" t="str">
        <f t="shared" si="12"/>
        <v>+/-</v>
      </c>
      <c r="J44" t="str">
        <f t="shared" si="13"/>
        <v>0.2</v>
      </c>
      <c r="K44" s="1">
        <f t="shared" si="14"/>
        <v>0.12158054711246201</v>
      </c>
      <c r="L44" s="1">
        <f t="shared" si="15"/>
        <v>-0.19999999999999973</v>
      </c>
      <c r="M44" s="1">
        <f t="shared" si="16"/>
        <v>0.1359311840425404</v>
      </c>
      <c r="N44" s="1">
        <f t="shared" si="17"/>
        <v>-1.4713327291948597</v>
      </c>
      <c r="O44" t="s">
        <v>64</v>
      </c>
    </row>
    <row r="45" spans="1:15" x14ac:dyDescent="0.35">
      <c r="A45" s="13">
        <v>33</v>
      </c>
      <c r="B45" s="12" t="s">
        <v>72</v>
      </c>
      <c r="C45" s="11">
        <v>2.2999999999999998</v>
      </c>
      <c r="D45" s="10" t="s">
        <v>33</v>
      </c>
      <c r="E45" s="9" t="str">
        <f t="shared" si="9"/>
        <v>Significantly Different</v>
      </c>
      <c r="G45">
        <f t="shared" si="10"/>
        <v>2.2999999999999998</v>
      </c>
      <c r="H45">
        <f t="shared" si="11"/>
        <v>6</v>
      </c>
      <c r="I45" t="str">
        <f t="shared" si="12"/>
        <v>+/-</v>
      </c>
      <c r="J45" t="str">
        <f t="shared" si="13"/>
        <v>0.1</v>
      </c>
      <c r="K45" s="1">
        <f t="shared" si="14"/>
        <v>6.0790273556231005E-2</v>
      </c>
      <c r="L45" s="1">
        <f t="shared" si="15"/>
        <v>-0.19999999999999973</v>
      </c>
      <c r="M45" s="1">
        <f t="shared" si="16"/>
        <v>8.5970429323592404E-2</v>
      </c>
      <c r="N45" s="1">
        <f t="shared" si="17"/>
        <v>-2.3263813101037383</v>
      </c>
      <c r="O45" t="s">
        <v>63</v>
      </c>
    </row>
    <row r="46" spans="1:15" x14ac:dyDescent="0.35">
      <c r="A46" s="13">
        <v>36</v>
      </c>
      <c r="B46" s="12" t="s">
        <v>71</v>
      </c>
      <c r="C46" s="11">
        <v>2.2000000000000002</v>
      </c>
      <c r="D46" s="10" t="s">
        <v>33</v>
      </c>
      <c r="E46" s="9" t="str">
        <f t="shared" si="9"/>
        <v>Not Significantly Different</v>
      </c>
      <c r="G46">
        <f t="shared" si="10"/>
        <v>2.2000000000000002</v>
      </c>
      <c r="H46">
        <f t="shared" si="11"/>
        <v>6</v>
      </c>
      <c r="I46" t="str">
        <f t="shared" si="12"/>
        <v>+/-</v>
      </c>
      <c r="J46" t="str">
        <f t="shared" si="13"/>
        <v>0.1</v>
      </c>
      <c r="K46" s="1">
        <f t="shared" si="14"/>
        <v>6.0790273556231005E-2</v>
      </c>
      <c r="L46" s="1">
        <f t="shared" si="15"/>
        <v>-0.10000000000000009</v>
      </c>
      <c r="M46" s="1">
        <f t="shared" si="16"/>
        <v>8.5970429323592404E-2</v>
      </c>
      <c r="N46" s="1">
        <f t="shared" si="17"/>
        <v>-1.1631906550518718</v>
      </c>
      <c r="O46" t="s">
        <v>61</v>
      </c>
    </row>
    <row r="47" spans="1:15" x14ac:dyDescent="0.35">
      <c r="A47" s="13">
        <v>37</v>
      </c>
      <c r="B47" s="12" t="s">
        <v>73</v>
      </c>
      <c r="C47" s="11">
        <v>2.1</v>
      </c>
      <c r="D47" s="10" t="s">
        <v>39</v>
      </c>
      <c r="E47" s="9" t="str">
        <f t="shared" si="9"/>
        <v>Not Significantly Different</v>
      </c>
      <c r="G47">
        <f t="shared" si="10"/>
        <v>2.1</v>
      </c>
      <c r="H47">
        <f t="shared" si="11"/>
        <v>6</v>
      </c>
      <c r="I47" t="str">
        <f t="shared" si="12"/>
        <v>+/-</v>
      </c>
      <c r="J47" t="str">
        <f t="shared" si="13"/>
        <v>0.2</v>
      </c>
      <c r="K47" s="1">
        <f t="shared" si="14"/>
        <v>0.12158054711246201</v>
      </c>
      <c r="L47" s="1">
        <f t="shared" si="15"/>
        <v>0</v>
      </c>
      <c r="M47" s="1">
        <f t="shared" si="16"/>
        <v>0.1359311840425404</v>
      </c>
      <c r="N47" s="1">
        <f t="shared" si="17"/>
        <v>0</v>
      </c>
      <c r="O47" t="s">
        <v>59</v>
      </c>
    </row>
    <row r="48" spans="1:15" x14ac:dyDescent="0.35">
      <c r="A48" s="13">
        <v>37</v>
      </c>
      <c r="B48" s="12" t="s">
        <v>79</v>
      </c>
      <c r="C48" s="11">
        <v>2.1</v>
      </c>
      <c r="D48" s="10" t="s">
        <v>39</v>
      </c>
      <c r="E48" s="9" t="str">
        <f t="shared" si="9"/>
        <v>Not Significantly Different</v>
      </c>
      <c r="G48">
        <f t="shared" si="10"/>
        <v>2.1</v>
      </c>
      <c r="H48">
        <f t="shared" si="11"/>
        <v>6</v>
      </c>
      <c r="I48" t="str">
        <f t="shared" si="12"/>
        <v>+/-</v>
      </c>
      <c r="J48" t="str">
        <f t="shared" si="13"/>
        <v>0.2</v>
      </c>
      <c r="K48" s="1">
        <f t="shared" si="14"/>
        <v>0.12158054711246201</v>
      </c>
      <c r="L48" s="1">
        <f t="shared" si="15"/>
        <v>0</v>
      </c>
      <c r="M48" s="1">
        <f t="shared" si="16"/>
        <v>0.1359311840425404</v>
      </c>
      <c r="N48" s="1">
        <f t="shared" si="17"/>
        <v>0</v>
      </c>
      <c r="O48" t="s">
        <v>57</v>
      </c>
    </row>
    <row r="49" spans="1:15" x14ac:dyDescent="0.35">
      <c r="A49" s="13">
        <v>39</v>
      </c>
      <c r="B49" s="12" t="s">
        <v>81</v>
      </c>
      <c r="C49" s="11">
        <v>2</v>
      </c>
      <c r="D49" s="10" t="s">
        <v>33</v>
      </c>
      <c r="E49" s="9" t="str">
        <f t="shared" si="9"/>
        <v>Not Significantly Different</v>
      </c>
      <c r="G49">
        <f t="shared" si="10"/>
        <v>2</v>
      </c>
      <c r="H49">
        <f t="shared" si="11"/>
        <v>6</v>
      </c>
      <c r="I49" t="str">
        <f t="shared" si="12"/>
        <v>+/-</v>
      </c>
      <c r="J49" t="str">
        <f t="shared" si="13"/>
        <v>0.1</v>
      </c>
      <c r="K49" s="1">
        <f t="shared" si="14"/>
        <v>6.0790273556231005E-2</v>
      </c>
      <c r="L49" s="1">
        <f t="shared" si="15"/>
        <v>0.10000000000000009</v>
      </c>
      <c r="M49" s="1">
        <f t="shared" si="16"/>
        <v>8.5970429323592404E-2</v>
      </c>
      <c r="N49" s="1">
        <f t="shared" si="17"/>
        <v>1.1631906550518718</v>
      </c>
      <c r="O49" t="s">
        <v>55</v>
      </c>
    </row>
    <row r="50" spans="1:15" x14ac:dyDescent="0.35">
      <c r="A50" s="13">
        <v>39</v>
      </c>
      <c r="B50" s="12" t="s">
        <v>30</v>
      </c>
      <c r="C50" s="11">
        <v>2</v>
      </c>
      <c r="D50" s="10" t="s">
        <v>33</v>
      </c>
      <c r="E50" s="9" t="str">
        <f t="shared" si="9"/>
        <v>Not Significantly Different</v>
      </c>
      <c r="G50">
        <f t="shared" si="10"/>
        <v>2</v>
      </c>
      <c r="H50">
        <f t="shared" si="11"/>
        <v>6</v>
      </c>
      <c r="I50" t="str">
        <f t="shared" si="12"/>
        <v>+/-</v>
      </c>
      <c r="J50" t="str">
        <f t="shared" si="13"/>
        <v>0.1</v>
      </c>
      <c r="K50" s="1">
        <f t="shared" si="14"/>
        <v>6.0790273556231005E-2</v>
      </c>
      <c r="L50" s="1">
        <f t="shared" si="15"/>
        <v>0.10000000000000009</v>
      </c>
      <c r="M50" s="1">
        <f t="shared" si="16"/>
        <v>8.5970429323592404E-2</v>
      </c>
      <c r="N50" s="1">
        <f t="shared" si="17"/>
        <v>1.1631906550518718</v>
      </c>
      <c r="O50" t="s">
        <v>53</v>
      </c>
    </row>
    <row r="51" spans="1:15" x14ac:dyDescent="0.35">
      <c r="A51" s="13">
        <v>41</v>
      </c>
      <c r="B51" s="12" t="s">
        <v>80</v>
      </c>
      <c r="C51" s="11">
        <v>1.9</v>
      </c>
      <c r="D51" s="10" t="s">
        <v>39</v>
      </c>
      <c r="E51" s="9" t="str">
        <f t="shared" si="9"/>
        <v>Not Significantly Different</v>
      </c>
      <c r="G51">
        <f t="shared" si="10"/>
        <v>1.9</v>
      </c>
      <c r="H51">
        <f t="shared" si="11"/>
        <v>6</v>
      </c>
      <c r="I51" t="str">
        <f t="shared" si="12"/>
        <v>+/-</v>
      </c>
      <c r="J51" t="str">
        <f t="shared" si="13"/>
        <v>0.2</v>
      </c>
      <c r="K51" s="1">
        <f t="shared" si="14"/>
        <v>0.12158054711246201</v>
      </c>
      <c r="L51" s="1">
        <f t="shared" si="15"/>
        <v>0.20000000000000018</v>
      </c>
      <c r="M51" s="1">
        <f t="shared" si="16"/>
        <v>0.1359311840425404</v>
      </c>
      <c r="N51" s="1">
        <f t="shared" si="17"/>
        <v>1.471332729194863</v>
      </c>
      <c r="O51" t="s">
        <v>51</v>
      </c>
    </row>
    <row r="52" spans="1:15" x14ac:dyDescent="0.35">
      <c r="A52" s="13">
        <v>42</v>
      </c>
      <c r="B52" s="12" t="s">
        <v>74</v>
      </c>
      <c r="C52" s="11">
        <v>1.8</v>
      </c>
      <c r="D52" s="10" t="s">
        <v>33</v>
      </c>
      <c r="E52" s="9" t="str">
        <f t="shared" si="9"/>
        <v>Significantly Different</v>
      </c>
      <c r="G52">
        <f t="shared" si="10"/>
        <v>1.8</v>
      </c>
      <c r="H52">
        <f t="shared" si="11"/>
        <v>6</v>
      </c>
      <c r="I52" t="str">
        <f t="shared" si="12"/>
        <v>+/-</v>
      </c>
      <c r="J52" t="str">
        <f t="shared" si="13"/>
        <v>0.1</v>
      </c>
      <c r="K52" s="1">
        <f t="shared" si="14"/>
        <v>6.0790273556231005E-2</v>
      </c>
      <c r="L52" s="1">
        <f t="shared" si="15"/>
        <v>0.30000000000000004</v>
      </c>
      <c r="M52" s="1">
        <f t="shared" si="16"/>
        <v>8.5970429323592404E-2</v>
      </c>
      <c r="N52" s="1">
        <f t="shared" si="17"/>
        <v>3.4895719651556125</v>
      </c>
      <c r="O52" t="s">
        <v>49</v>
      </c>
    </row>
    <row r="53" spans="1:15" x14ac:dyDescent="0.35">
      <c r="A53" s="13">
        <v>42</v>
      </c>
      <c r="B53" s="12" t="s">
        <v>55</v>
      </c>
      <c r="C53" s="11">
        <v>1.8</v>
      </c>
      <c r="D53" s="10" t="s">
        <v>33</v>
      </c>
      <c r="E53" s="9" t="str">
        <f t="shared" si="9"/>
        <v>Significantly Different</v>
      </c>
      <c r="G53">
        <f t="shared" si="10"/>
        <v>1.8</v>
      </c>
      <c r="H53">
        <f t="shared" si="11"/>
        <v>6</v>
      </c>
      <c r="I53" t="str">
        <f t="shared" si="12"/>
        <v>+/-</v>
      </c>
      <c r="J53" t="str">
        <f t="shared" si="13"/>
        <v>0.1</v>
      </c>
      <c r="K53" s="1">
        <f t="shared" si="14"/>
        <v>6.0790273556231005E-2</v>
      </c>
      <c r="L53" s="1">
        <f t="shared" si="15"/>
        <v>0.30000000000000004</v>
      </c>
      <c r="M53" s="1">
        <f t="shared" si="16"/>
        <v>8.5970429323592404E-2</v>
      </c>
      <c r="N53" s="1">
        <f t="shared" si="17"/>
        <v>3.4895719651556125</v>
      </c>
      <c r="O53" t="s">
        <v>47</v>
      </c>
    </row>
    <row r="54" spans="1:15" x14ac:dyDescent="0.35">
      <c r="A54" s="13">
        <v>42</v>
      </c>
      <c r="B54" s="12" t="s">
        <v>42</v>
      </c>
      <c r="C54" s="11">
        <v>1.8</v>
      </c>
      <c r="D54" s="10" t="s">
        <v>33</v>
      </c>
      <c r="E54" s="9" t="str">
        <f t="shared" si="9"/>
        <v>Significantly Different</v>
      </c>
      <c r="G54">
        <f t="shared" si="10"/>
        <v>1.8</v>
      </c>
      <c r="H54">
        <f t="shared" si="11"/>
        <v>6</v>
      </c>
      <c r="I54" t="str">
        <f t="shared" si="12"/>
        <v>+/-</v>
      </c>
      <c r="J54" t="str">
        <f t="shared" si="13"/>
        <v>0.1</v>
      </c>
      <c r="K54" s="1">
        <f t="shared" si="14"/>
        <v>6.0790273556231005E-2</v>
      </c>
      <c r="L54" s="1">
        <f t="shared" si="15"/>
        <v>0.30000000000000004</v>
      </c>
      <c r="M54" s="1">
        <f t="shared" si="16"/>
        <v>8.5970429323592404E-2</v>
      </c>
      <c r="N54" s="1">
        <f t="shared" si="17"/>
        <v>3.4895719651556125</v>
      </c>
      <c r="O54" t="s">
        <v>42</v>
      </c>
    </row>
    <row r="55" spans="1:15" x14ac:dyDescent="0.35">
      <c r="A55" s="13">
        <v>45</v>
      </c>
      <c r="B55" s="12" t="s">
        <v>61</v>
      </c>
      <c r="C55" s="11">
        <v>1.7</v>
      </c>
      <c r="D55" s="10" t="s">
        <v>33</v>
      </c>
      <c r="E55" s="9" t="str">
        <f t="shared" si="9"/>
        <v>Significantly Different</v>
      </c>
      <c r="G55">
        <f t="shared" si="10"/>
        <v>1.7</v>
      </c>
      <c r="H55">
        <f t="shared" si="11"/>
        <v>6</v>
      </c>
      <c r="I55" t="str">
        <f t="shared" si="12"/>
        <v>+/-</v>
      </c>
      <c r="J55" t="str">
        <f t="shared" si="13"/>
        <v>0.1</v>
      </c>
      <c r="K55" s="1">
        <f t="shared" si="14"/>
        <v>6.0790273556231005E-2</v>
      </c>
      <c r="L55" s="1">
        <f t="shared" si="15"/>
        <v>0.40000000000000013</v>
      </c>
      <c r="M55" s="1">
        <f t="shared" si="16"/>
        <v>8.5970429323592404E-2</v>
      </c>
      <c r="N55" s="1">
        <f t="shared" si="17"/>
        <v>4.6527626202074845</v>
      </c>
      <c r="O55" t="s">
        <v>43</v>
      </c>
    </row>
    <row r="56" spans="1:15" x14ac:dyDescent="0.35">
      <c r="A56" s="13">
        <v>46</v>
      </c>
      <c r="B56" s="12" t="s">
        <v>65</v>
      </c>
      <c r="C56" s="11">
        <v>1.6</v>
      </c>
      <c r="D56" s="10" t="s">
        <v>33</v>
      </c>
      <c r="E56" s="9" t="str">
        <f t="shared" si="9"/>
        <v>Significantly Different</v>
      </c>
      <c r="G56">
        <f t="shared" si="10"/>
        <v>1.6</v>
      </c>
      <c r="H56">
        <f t="shared" si="11"/>
        <v>6</v>
      </c>
      <c r="I56" t="str">
        <f t="shared" si="12"/>
        <v>+/-</v>
      </c>
      <c r="J56" t="str">
        <f t="shared" si="13"/>
        <v>0.1</v>
      </c>
      <c r="K56" s="1">
        <f t="shared" si="14"/>
        <v>6.0790273556231005E-2</v>
      </c>
      <c r="L56" s="1">
        <f t="shared" si="15"/>
        <v>0.5</v>
      </c>
      <c r="M56" s="1">
        <f t="shared" si="16"/>
        <v>8.5970429323592404E-2</v>
      </c>
      <c r="N56" s="1">
        <f t="shared" si="17"/>
        <v>5.8159532752593535</v>
      </c>
      <c r="O56" t="s">
        <v>41</v>
      </c>
    </row>
    <row r="57" spans="1:15" x14ac:dyDescent="0.35">
      <c r="A57" s="13">
        <v>46</v>
      </c>
      <c r="B57" s="12" t="s">
        <v>56</v>
      </c>
      <c r="C57" s="11">
        <v>1.6</v>
      </c>
      <c r="D57" s="10" t="s">
        <v>39</v>
      </c>
      <c r="E57" s="9" t="str">
        <f t="shared" si="9"/>
        <v>Significantly Different</v>
      </c>
      <c r="G57">
        <f t="shared" si="10"/>
        <v>1.6</v>
      </c>
      <c r="H57">
        <f t="shared" si="11"/>
        <v>6</v>
      </c>
      <c r="I57" t="str">
        <f t="shared" si="12"/>
        <v>+/-</v>
      </c>
      <c r="J57" t="str">
        <f t="shared" si="13"/>
        <v>0.2</v>
      </c>
      <c r="K57" s="1">
        <f t="shared" si="14"/>
        <v>0.12158054711246201</v>
      </c>
      <c r="L57" s="1">
        <f t="shared" si="15"/>
        <v>0.5</v>
      </c>
      <c r="M57" s="1">
        <f t="shared" si="16"/>
        <v>0.1359311840425404</v>
      </c>
      <c r="N57" s="1">
        <f t="shared" si="17"/>
        <v>3.6783318229871544</v>
      </c>
      <c r="O57" t="s">
        <v>38</v>
      </c>
    </row>
    <row r="58" spans="1:15" x14ac:dyDescent="0.35">
      <c r="A58" s="13">
        <v>46</v>
      </c>
      <c r="B58" s="12" t="s">
        <v>48</v>
      </c>
      <c r="C58" s="11">
        <v>1.6</v>
      </c>
      <c r="D58" s="10" t="s">
        <v>33</v>
      </c>
      <c r="E58" s="9" t="str">
        <f t="shared" si="9"/>
        <v>Significantly Different</v>
      </c>
      <c r="G58">
        <f t="shared" si="10"/>
        <v>1.6</v>
      </c>
      <c r="H58">
        <f t="shared" si="11"/>
        <v>6</v>
      </c>
      <c r="I58" t="str">
        <f t="shared" si="12"/>
        <v>+/-</v>
      </c>
      <c r="J58" t="str">
        <f t="shared" si="13"/>
        <v>0.1</v>
      </c>
      <c r="K58" s="1">
        <f t="shared" si="14"/>
        <v>6.0790273556231005E-2</v>
      </c>
      <c r="L58" s="1">
        <f t="shared" si="15"/>
        <v>0.5</v>
      </c>
      <c r="M58" s="1">
        <f t="shared" si="16"/>
        <v>8.5970429323592404E-2</v>
      </c>
      <c r="N58" s="1">
        <f t="shared" si="17"/>
        <v>5.8159532752593535</v>
      </c>
      <c r="O58" t="s">
        <v>35</v>
      </c>
    </row>
    <row r="59" spans="1:15" x14ac:dyDescent="0.35">
      <c r="A59" s="13">
        <v>49</v>
      </c>
      <c r="B59" s="12" t="s">
        <v>52</v>
      </c>
      <c r="C59" s="11">
        <v>1.5</v>
      </c>
      <c r="D59" s="10" t="s">
        <v>33</v>
      </c>
      <c r="E59" s="9" t="str">
        <f t="shared" si="9"/>
        <v>Significantly Different</v>
      </c>
      <c r="G59">
        <f t="shared" si="10"/>
        <v>1.5</v>
      </c>
      <c r="H59">
        <f t="shared" si="11"/>
        <v>6</v>
      </c>
      <c r="I59" t="str">
        <f t="shared" si="12"/>
        <v>+/-</v>
      </c>
      <c r="J59" t="str">
        <f t="shared" si="13"/>
        <v>0.1</v>
      </c>
      <c r="K59" s="1">
        <f t="shared" si="14"/>
        <v>6.0790273556231005E-2</v>
      </c>
      <c r="L59" s="1">
        <f t="shared" si="15"/>
        <v>0.60000000000000009</v>
      </c>
      <c r="M59" s="1">
        <f t="shared" si="16"/>
        <v>8.5970429323592404E-2</v>
      </c>
      <c r="N59" s="1">
        <f t="shared" si="17"/>
        <v>6.979143930311225</v>
      </c>
      <c r="O59" t="s">
        <v>32</v>
      </c>
    </row>
    <row r="60" spans="1:15" x14ac:dyDescent="0.35">
      <c r="A60" s="13">
        <v>50</v>
      </c>
      <c r="B60" s="12" t="s">
        <v>76</v>
      </c>
      <c r="C60" s="11">
        <v>1.4</v>
      </c>
      <c r="D60" s="10" t="s">
        <v>33</v>
      </c>
      <c r="E60" s="9" t="str">
        <f t="shared" si="9"/>
        <v>Significantly Different</v>
      </c>
      <c r="G60">
        <f t="shared" si="10"/>
        <v>1.4</v>
      </c>
      <c r="H60">
        <f t="shared" si="11"/>
        <v>6</v>
      </c>
      <c r="I60" t="str">
        <f t="shared" si="12"/>
        <v>+/-</v>
      </c>
      <c r="J60" t="str">
        <f t="shared" si="13"/>
        <v>0.1</v>
      </c>
      <c r="K60" s="1">
        <f t="shared" si="14"/>
        <v>6.0790273556231005E-2</v>
      </c>
      <c r="L60" s="1">
        <f t="shared" si="15"/>
        <v>0.70000000000000018</v>
      </c>
      <c r="M60" s="1">
        <f t="shared" si="16"/>
        <v>8.5970429323592404E-2</v>
      </c>
      <c r="N60" s="1">
        <f t="shared" si="17"/>
        <v>8.1423345853630966</v>
      </c>
      <c r="O60" t="s">
        <v>30</v>
      </c>
    </row>
    <row r="61" spans="1:15" x14ac:dyDescent="0.35">
      <c r="A61" s="13">
        <v>51</v>
      </c>
      <c r="B61" s="12" t="s">
        <v>34</v>
      </c>
      <c r="C61" s="11">
        <v>1</v>
      </c>
      <c r="D61" s="10" t="s">
        <v>33</v>
      </c>
      <c r="E61" s="9" t="str">
        <f t="shared" si="9"/>
        <v>Significantly Different</v>
      </c>
      <c r="G61">
        <f t="shared" si="10"/>
        <v>1</v>
      </c>
      <c r="H61">
        <f t="shared" si="11"/>
        <v>6</v>
      </c>
      <c r="I61" t="str">
        <f t="shared" si="12"/>
        <v>+/-</v>
      </c>
      <c r="J61" t="str">
        <f t="shared" si="13"/>
        <v>0.1</v>
      </c>
      <c r="K61" s="1">
        <f t="shared" si="14"/>
        <v>6.0790273556231005E-2</v>
      </c>
      <c r="L61" s="1">
        <f t="shared" si="15"/>
        <v>1.1000000000000001</v>
      </c>
      <c r="M61" s="1">
        <f t="shared" si="16"/>
        <v>8.5970429323592404E-2</v>
      </c>
      <c r="N61" s="1">
        <f t="shared" si="17"/>
        <v>12.795097205570579</v>
      </c>
      <c r="O61" t="s">
        <v>27</v>
      </c>
    </row>
    <row r="62" spans="1:15" ht="15" thickBot="1" x14ac:dyDescent="0.4">
      <c r="A62" s="8"/>
      <c r="B62" s="7" t="s">
        <v>25</v>
      </c>
      <c r="C62" s="6">
        <v>0.8</v>
      </c>
      <c r="D62" s="5" t="s">
        <v>33</v>
      </c>
      <c r="E62" s="4" t="str">
        <f t="shared" si="9"/>
        <v>Significantly Different</v>
      </c>
      <c r="G62">
        <f t="shared" si="10"/>
        <v>0.8</v>
      </c>
      <c r="H62">
        <f t="shared" si="11"/>
        <v>6</v>
      </c>
      <c r="I62" t="str">
        <f t="shared" si="12"/>
        <v>+/-</v>
      </c>
      <c r="J62" t="str">
        <f t="shared" si="13"/>
        <v>0.1</v>
      </c>
      <c r="K62" s="1">
        <f t="shared" si="14"/>
        <v>6.0790273556231005E-2</v>
      </c>
      <c r="L62" s="1">
        <f t="shared" si="15"/>
        <v>1.3</v>
      </c>
      <c r="M62" s="1">
        <f t="shared" si="16"/>
        <v>8.5970429323592404E-2</v>
      </c>
      <c r="N62" s="1">
        <f t="shared" si="17"/>
        <v>15.121478515674319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59" priority="1" operator="equal">
      <formula>"OTHER ERROR"</formula>
    </cfRule>
    <cfRule type="cellIs" dxfId="358" priority="2" operator="equal">
      <formula>"Statistical Test not applicable"</formula>
    </cfRule>
    <cfRule type="cellIs" dxfId="357" priority="3" operator="equal">
      <formula>"Geography Selected"</formula>
    </cfRule>
  </conditionalFormatting>
  <conditionalFormatting sqref="E10:J62">
    <cfRule type="cellIs" dxfId="356" priority="4" operator="equal">
      <formula>"Not Significantly Different"</formula>
    </cfRule>
  </conditionalFormatting>
  <conditionalFormatting sqref="F10:J62">
    <cfRule type="cellIs" dxfId="3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1CF2330-5F81-4D89-A6C7-0DDAD0AD183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2EE67BF-9CCD-476D-8792-8EA42A3A8341}"/>
    <hyperlink ref="A68" r:id="rId2" xr:uid="{97F7C49B-F586-4206-ABC8-0D87B1705B45}"/>
    <hyperlink ref="A66" r:id="rId3" xr:uid="{BC039025-87F9-4B68-869B-520B7E18482E}"/>
    <hyperlink ref="A67" r:id="rId4" xr:uid="{0F45461F-0155-4C69-8411-B4737A17B91F}"/>
  </hyperlinks>
  <pageMargins left="0.7" right="0.7" top="0.75" bottom="0.75" header="0.3" footer="0.3"/>
  <pageSetup orientation="portrait" r:id="rId5"/>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2EBAC-CF57-4A88-A672-D4C6E044EDEB}">
  <sheetPr codeName="Sheet2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193</v>
      </c>
    </row>
    <row r="2" spans="1:16" x14ac:dyDescent="0.35">
      <c r="A2" s="27" t="s">
        <v>109</v>
      </c>
      <c r="B2" t="s">
        <v>192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27.2</v>
      </c>
      <c r="C6" t="s">
        <v>103</v>
      </c>
      <c r="H6" s="15" t="s">
        <v>102</v>
      </c>
      <c r="I6">
        <f>VLOOKUP($B$4,$B$9:$K$62,6,FALSE)</f>
        <v>27.2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27.2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27.2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52</v>
      </c>
      <c r="C11" s="11">
        <v>33.200000000000003</v>
      </c>
      <c r="D11" s="14" t="s">
        <v>39</v>
      </c>
      <c r="E11" s="9" t="str">
        <f t="shared" si="0"/>
        <v>Significantly Different</v>
      </c>
      <c r="G11">
        <f t="shared" si="1"/>
        <v>33.200000000000003</v>
      </c>
      <c r="H11">
        <f t="shared" si="2"/>
        <v>6</v>
      </c>
      <c r="I11" t="str">
        <f t="shared" si="3"/>
        <v>+/-</v>
      </c>
      <c r="J11" t="str">
        <f t="shared" si="4"/>
        <v>0.2</v>
      </c>
      <c r="K11" s="1">
        <f t="shared" si="5"/>
        <v>0.12158054711246201</v>
      </c>
      <c r="L11" s="1">
        <f t="shared" si="6"/>
        <v>-6.0000000000000036</v>
      </c>
      <c r="M11" s="1">
        <f t="shared" si="7"/>
        <v>0.1359311840425404</v>
      </c>
      <c r="N11" s="1">
        <f t="shared" si="8"/>
        <v>-44.139981875845876</v>
      </c>
      <c r="O11" t="s">
        <v>68</v>
      </c>
    </row>
    <row r="12" spans="1:16" x14ac:dyDescent="0.35">
      <c r="A12" s="13">
        <v>2</v>
      </c>
      <c r="B12" s="12" t="s">
        <v>40</v>
      </c>
      <c r="C12" s="11">
        <v>32.299999999999997</v>
      </c>
      <c r="D12" s="10" t="s">
        <v>28</v>
      </c>
      <c r="E12" s="9" t="str">
        <f t="shared" si="0"/>
        <v>Significantly Different</v>
      </c>
      <c r="G12">
        <f t="shared" si="1"/>
        <v>32.299999999999997</v>
      </c>
      <c r="H12">
        <f t="shared" si="2"/>
        <v>6</v>
      </c>
      <c r="I12" t="str">
        <f t="shared" si="3"/>
        <v>+/-</v>
      </c>
      <c r="J12" t="str">
        <f t="shared" si="4"/>
        <v>0.3</v>
      </c>
      <c r="K12" s="1">
        <f t="shared" si="5"/>
        <v>0.18237082066869301</v>
      </c>
      <c r="L12" s="1">
        <f t="shared" si="6"/>
        <v>-5.0999999999999979</v>
      </c>
      <c r="M12" s="1">
        <f t="shared" si="7"/>
        <v>0.19223572402239389</v>
      </c>
      <c r="N12" s="1">
        <f t="shared" si="8"/>
        <v>-26.529928429982608</v>
      </c>
      <c r="O12" t="s">
        <v>62</v>
      </c>
    </row>
    <row r="13" spans="1:16" x14ac:dyDescent="0.35">
      <c r="A13" s="13">
        <v>3</v>
      </c>
      <c r="B13" s="12" t="s">
        <v>48</v>
      </c>
      <c r="C13" s="11">
        <v>31.9</v>
      </c>
      <c r="D13" s="10" t="s">
        <v>28</v>
      </c>
      <c r="E13" s="9" t="str">
        <f t="shared" si="0"/>
        <v>Significantly Different</v>
      </c>
      <c r="G13">
        <f t="shared" si="1"/>
        <v>31.9</v>
      </c>
      <c r="H13">
        <f t="shared" si="2"/>
        <v>6</v>
      </c>
      <c r="I13" t="str">
        <f t="shared" si="3"/>
        <v>+/-</v>
      </c>
      <c r="J13" t="str">
        <f t="shared" si="4"/>
        <v>0.3</v>
      </c>
      <c r="K13" s="1">
        <f t="shared" si="5"/>
        <v>0.18237082066869301</v>
      </c>
      <c r="L13" s="1">
        <f t="shared" si="6"/>
        <v>-4.6999999999999993</v>
      </c>
      <c r="M13" s="1">
        <f t="shared" si="7"/>
        <v>0.19223572402239389</v>
      </c>
      <c r="N13" s="1">
        <f t="shared" si="8"/>
        <v>-24.44914972959182</v>
      </c>
      <c r="O13" t="s">
        <v>58</v>
      </c>
    </row>
    <row r="14" spans="1:16" x14ac:dyDescent="0.35">
      <c r="A14" s="13">
        <v>4</v>
      </c>
      <c r="B14" s="12" t="s">
        <v>31</v>
      </c>
      <c r="C14" s="11">
        <v>31</v>
      </c>
      <c r="D14" s="10" t="s">
        <v>116</v>
      </c>
      <c r="E14" s="9" t="str">
        <f t="shared" si="0"/>
        <v>Significantly Different</v>
      </c>
      <c r="G14">
        <f t="shared" si="1"/>
        <v>31</v>
      </c>
      <c r="H14">
        <f t="shared" si="2"/>
        <v>6</v>
      </c>
      <c r="I14" t="str">
        <f t="shared" si="3"/>
        <v>+/-</v>
      </c>
      <c r="J14" t="str">
        <f t="shared" si="4"/>
        <v>0.8</v>
      </c>
      <c r="K14" s="1">
        <f t="shared" si="5"/>
        <v>0.48632218844984804</v>
      </c>
      <c r="L14" s="1">
        <f t="shared" si="6"/>
        <v>-3.8000000000000007</v>
      </c>
      <c r="M14" s="1">
        <f t="shared" si="7"/>
        <v>0.49010685399991183</v>
      </c>
      <c r="N14" s="1">
        <f t="shared" si="8"/>
        <v>-7.7534112591714219</v>
      </c>
      <c r="O14" t="s">
        <v>73</v>
      </c>
    </row>
    <row r="15" spans="1:16" x14ac:dyDescent="0.35">
      <c r="A15" s="13">
        <v>5</v>
      </c>
      <c r="B15" s="12" t="s">
        <v>71</v>
      </c>
      <c r="C15" s="11">
        <v>30.6</v>
      </c>
      <c r="D15" s="10" t="s">
        <v>28</v>
      </c>
      <c r="E15" s="9" t="str">
        <f t="shared" si="0"/>
        <v>Significantly Different</v>
      </c>
      <c r="G15">
        <f t="shared" si="1"/>
        <v>30.6</v>
      </c>
      <c r="H15">
        <f t="shared" si="2"/>
        <v>6</v>
      </c>
      <c r="I15" t="str">
        <f t="shared" si="3"/>
        <v>+/-</v>
      </c>
      <c r="J15" t="str">
        <f t="shared" si="4"/>
        <v>0.3</v>
      </c>
      <c r="K15" s="1">
        <f t="shared" si="5"/>
        <v>0.18237082066869301</v>
      </c>
      <c r="L15" s="1">
        <f t="shared" si="6"/>
        <v>-3.4000000000000021</v>
      </c>
      <c r="M15" s="1">
        <f t="shared" si="7"/>
        <v>0.19223572402239389</v>
      </c>
      <c r="N15" s="1">
        <f t="shared" si="8"/>
        <v>-17.686618953321755</v>
      </c>
      <c r="O15" t="s">
        <v>34</v>
      </c>
    </row>
    <row r="16" spans="1:16" x14ac:dyDescent="0.35">
      <c r="A16" s="13">
        <v>6</v>
      </c>
      <c r="B16" s="12" t="s">
        <v>34</v>
      </c>
      <c r="C16" s="11">
        <v>29.7</v>
      </c>
      <c r="D16" s="10" t="s">
        <v>33</v>
      </c>
      <c r="E16" s="9" t="str">
        <f t="shared" si="0"/>
        <v>Significantly Different</v>
      </c>
      <c r="G16">
        <f t="shared" si="1"/>
        <v>29.7</v>
      </c>
      <c r="H16">
        <f t="shared" si="2"/>
        <v>6</v>
      </c>
      <c r="I16" t="str">
        <f t="shared" si="3"/>
        <v>+/-</v>
      </c>
      <c r="J16" t="str">
        <f t="shared" si="4"/>
        <v>0.1</v>
      </c>
      <c r="K16" s="1">
        <f t="shared" si="5"/>
        <v>6.0790273556231005E-2</v>
      </c>
      <c r="L16" s="1">
        <f t="shared" si="6"/>
        <v>-2.5</v>
      </c>
      <c r="M16" s="1">
        <f t="shared" si="7"/>
        <v>8.5970429323592404E-2</v>
      </c>
      <c r="N16" s="1">
        <f t="shared" si="8"/>
        <v>-29.079766376296767</v>
      </c>
      <c r="O16" t="s">
        <v>75</v>
      </c>
    </row>
    <row r="17" spans="1:15" x14ac:dyDescent="0.35">
      <c r="A17" s="13">
        <v>7</v>
      </c>
      <c r="B17" s="12" t="s">
        <v>46</v>
      </c>
      <c r="C17" s="11">
        <v>29.4</v>
      </c>
      <c r="D17" s="10" t="s">
        <v>39</v>
      </c>
      <c r="E17" s="9" t="str">
        <f t="shared" si="0"/>
        <v>Significantly Different</v>
      </c>
      <c r="G17">
        <f t="shared" si="1"/>
        <v>29.4</v>
      </c>
      <c r="H17">
        <f t="shared" si="2"/>
        <v>6</v>
      </c>
      <c r="I17" t="str">
        <f t="shared" si="3"/>
        <v>+/-</v>
      </c>
      <c r="J17" t="str">
        <f t="shared" si="4"/>
        <v>0.2</v>
      </c>
      <c r="K17" s="1">
        <f t="shared" si="5"/>
        <v>0.12158054711246201</v>
      </c>
      <c r="L17" s="1">
        <f t="shared" si="6"/>
        <v>-2.1999999999999993</v>
      </c>
      <c r="M17" s="1">
        <f t="shared" si="7"/>
        <v>0.1359311840425404</v>
      </c>
      <c r="N17" s="1">
        <f t="shared" si="8"/>
        <v>-16.184660021143472</v>
      </c>
      <c r="O17" t="s">
        <v>66</v>
      </c>
    </row>
    <row r="18" spans="1:15" x14ac:dyDescent="0.35">
      <c r="A18" s="13">
        <v>8</v>
      </c>
      <c r="B18" s="12" t="s">
        <v>50</v>
      </c>
      <c r="C18" s="11">
        <v>28.9</v>
      </c>
      <c r="D18" s="10" t="s">
        <v>39</v>
      </c>
      <c r="E18" s="9" t="str">
        <f t="shared" si="0"/>
        <v>Significantly Different</v>
      </c>
      <c r="G18">
        <f t="shared" si="1"/>
        <v>28.9</v>
      </c>
      <c r="H18">
        <f t="shared" si="2"/>
        <v>6</v>
      </c>
      <c r="I18" t="str">
        <f t="shared" si="3"/>
        <v>+/-</v>
      </c>
      <c r="J18" t="str">
        <f t="shared" si="4"/>
        <v>0.2</v>
      </c>
      <c r="K18" s="1">
        <f t="shared" si="5"/>
        <v>0.12158054711246201</v>
      </c>
      <c r="L18" s="1">
        <f t="shared" si="6"/>
        <v>-1.6999999999999993</v>
      </c>
      <c r="M18" s="1">
        <f t="shared" si="7"/>
        <v>0.1359311840425404</v>
      </c>
      <c r="N18" s="1">
        <f t="shared" si="8"/>
        <v>-12.50632819815632</v>
      </c>
      <c r="O18" t="s">
        <v>60</v>
      </c>
    </row>
    <row r="19" spans="1:15" x14ac:dyDescent="0.35">
      <c r="A19" s="13">
        <v>9</v>
      </c>
      <c r="B19" s="12" t="s">
        <v>65</v>
      </c>
      <c r="C19" s="11">
        <v>28.3</v>
      </c>
      <c r="D19" s="10" t="s">
        <v>39</v>
      </c>
      <c r="E19" s="9" t="str">
        <f t="shared" si="0"/>
        <v>Significantly Different</v>
      </c>
      <c r="G19">
        <f t="shared" si="1"/>
        <v>28.3</v>
      </c>
      <c r="H19">
        <f t="shared" si="2"/>
        <v>6</v>
      </c>
      <c r="I19" t="str">
        <f t="shared" si="3"/>
        <v>+/-</v>
      </c>
      <c r="J19" t="str">
        <f t="shared" si="4"/>
        <v>0.2</v>
      </c>
      <c r="K19" s="1">
        <f t="shared" si="5"/>
        <v>0.12158054711246201</v>
      </c>
      <c r="L19" s="1">
        <f t="shared" si="6"/>
        <v>-1.1000000000000014</v>
      </c>
      <c r="M19" s="1">
        <f t="shared" si="7"/>
        <v>0.1359311840425404</v>
      </c>
      <c r="N19" s="1">
        <f t="shared" si="8"/>
        <v>-8.0923300105717502</v>
      </c>
      <c r="O19" t="s">
        <v>31</v>
      </c>
    </row>
    <row r="20" spans="1:15" x14ac:dyDescent="0.35">
      <c r="A20" s="13">
        <v>9</v>
      </c>
      <c r="B20" s="12" t="s">
        <v>38</v>
      </c>
      <c r="C20" s="11">
        <v>28.3</v>
      </c>
      <c r="D20" s="14" t="s">
        <v>39</v>
      </c>
      <c r="E20" s="9" t="str">
        <f t="shared" si="0"/>
        <v>Significantly Different</v>
      </c>
      <c r="G20">
        <f t="shared" si="1"/>
        <v>28.3</v>
      </c>
      <c r="H20">
        <f t="shared" si="2"/>
        <v>6</v>
      </c>
      <c r="I20" t="str">
        <f t="shared" si="3"/>
        <v>+/-</v>
      </c>
      <c r="J20" t="str">
        <f t="shared" si="4"/>
        <v>0.2</v>
      </c>
      <c r="K20" s="1">
        <f t="shared" si="5"/>
        <v>0.12158054711246201</v>
      </c>
      <c r="L20" s="1">
        <f t="shared" si="6"/>
        <v>-1.1000000000000014</v>
      </c>
      <c r="M20" s="1">
        <f t="shared" si="7"/>
        <v>0.1359311840425404</v>
      </c>
      <c r="N20" s="1">
        <f t="shared" si="8"/>
        <v>-8.0923300105717502</v>
      </c>
      <c r="O20" t="s">
        <v>50</v>
      </c>
    </row>
    <row r="21" spans="1:15" x14ac:dyDescent="0.35">
      <c r="A21" s="13">
        <v>11</v>
      </c>
      <c r="B21" s="12" t="s">
        <v>67</v>
      </c>
      <c r="C21" s="11">
        <v>27.5</v>
      </c>
      <c r="D21" s="10" t="s">
        <v>83</v>
      </c>
      <c r="E21" s="9" t="str">
        <f t="shared" si="0"/>
        <v>Not Significantly Different</v>
      </c>
      <c r="G21">
        <f t="shared" si="1"/>
        <v>27.5</v>
      </c>
      <c r="H21">
        <f t="shared" si="2"/>
        <v>6</v>
      </c>
      <c r="I21" t="str">
        <f t="shared" si="3"/>
        <v>+/-</v>
      </c>
      <c r="J21" t="str">
        <f t="shared" si="4"/>
        <v>0.5</v>
      </c>
      <c r="K21" s="1">
        <f t="shared" si="5"/>
        <v>0.303951367781155</v>
      </c>
      <c r="L21" s="1">
        <f t="shared" si="6"/>
        <v>-0.30000000000000071</v>
      </c>
      <c r="M21" s="1">
        <f t="shared" si="7"/>
        <v>0.30997079109986531</v>
      </c>
      <c r="N21" s="1">
        <f t="shared" si="8"/>
        <v>-0.96783312690694057</v>
      </c>
      <c r="O21" t="s">
        <v>46</v>
      </c>
    </row>
    <row r="22" spans="1:15" x14ac:dyDescent="0.35">
      <c r="A22" s="13">
        <v>11</v>
      </c>
      <c r="B22" s="12" t="s">
        <v>42</v>
      </c>
      <c r="C22" s="11">
        <v>27.5</v>
      </c>
      <c r="D22" s="10" t="s">
        <v>33</v>
      </c>
      <c r="E22" s="9" t="str">
        <f t="shared" si="0"/>
        <v>Significantly Different</v>
      </c>
      <c r="G22">
        <f t="shared" si="1"/>
        <v>27.5</v>
      </c>
      <c r="H22">
        <f t="shared" si="2"/>
        <v>6</v>
      </c>
      <c r="I22" t="str">
        <f t="shared" si="3"/>
        <v>+/-</v>
      </c>
      <c r="J22" t="str">
        <f t="shared" si="4"/>
        <v>0.1</v>
      </c>
      <c r="K22" s="1">
        <f t="shared" si="5"/>
        <v>6.0790273556231005E-2</v>
      </c>
      <c r="L22" s="1">
        <f t="shared" si="6"/>
        <v>-0.30000000000000071</v>
      </c>
      <c r="M22" s="1">
        <f t="shared" si="7"/>
        <v>8.5970429323592404E-2</v>
      </c>
      <c r="N22" s="1">
        <f t="shared" si="8"/>
        <v>-3.4895719651556205</v>
      </c>
      <c r="O22" t="s">
        <v>29</v>
      </c>
    </row>
    <row r="23" spans="1:15" x14ac:dyDescent="0.35">
      <c r="A23" s="13">
        <v>13</v>
      </c>
      <c r="B23" s="12" t="s">
        <v>35</v>
      </c>
      <c r="C23" s="11">
        <v>27.2</v>
      </c>
      <c r="D23" s="10" t="s">
        <v>39</v>
      </c>
      <c r="E23" s="9" t="str">
        <f t="shared" si="0"/>
        <v>Not Significantly Different</v>
      </c>
      <c r="G23">
        <f t="shared" si="1"/>
        <v>27.2</v>
      </c>
      <c r="H23">
        <f t="shared" si="2"/>
        <v>6</v>
      </c>
      <c r="I23" t="str">
        <f t="shared" si="3"/>
        <v>+/-</v>
      </c>
      <c r="J23" t="str">
        <f t="shared" si="4"/>
        <v>0.2</v>
      </c>
      <c r="K23" s="1">
        <f t="shared" si="5"/>
        <v>0.12158054711246201</v>
      </c>
      <c r="L23" s="1">
        <f t="shared" si="6"/>
        <v>0</v>
      </c>
      <c r="M23" s="1">
        <f t="shared" si="7"/>
        <v>0.1359311840425404</v>
      </c>
      <c r="N23" s="1">
        <f t="shared" si="8"/>
        <v>0</v>
      </c>
      <c r="O23" t="s">
        <v>82</v>
      </c>
    </row>
    <row r="24" spans="1:15" x14ac:dyDescent="0.35">
      <c r="A24" s="13">
        <v>14</v>
      </c>
      <c r="B24" s="12" t="s">
        <v>55</v>
      </c>
      <c r="C24" s="11">
        <v>27.1</v>
      </c>
      <c r="D24" s="10" t="s">
        <v>39</v>
      </c>
      <c r="E24" s="9" t="str">
        <f t="shared" si="0"/>
        <v>Not Significantly Different</v>
      </c>
      <c r="G24">
        <f t="shared" si="1"/>
        <v>27.1</v>
      </c>
      <c r="H24">
        <f t="shared" si="2"/>
        <v>6</v>
      </c>
      <c r="I24" t="str">
        <f t="shared" si="3"/>
        <v>+/-</v>
      </c>
      <c r="J24" t="str">
        <f t="shared" si="4"/>
        <v>0.2</v>
      </c>
      <c r="K24" s="1">
        <f t="shared" si="5"/>
        <v>0.12158054711246201</v>
      </c>
      <c r="L24" s="1">
        <f t="shared" si="6"/>
        <v>9.9999999999997868E-2</v>
      </c>
      <c r="M24" s="1">
        <f t="shared" si="7"/>
        <v>0.1359311840425404</v>
      </c>
      <c r="N24" s="1">
        <f t="shared" si="8"/>
        <v>0.73566636459741519</v>
      </c>
      <c r="O24" t="s">
        <v>65</v>
      </c>
    </row>
    <row r="25" spans="1:15" x14ac:dyDescent="0.35">
      <c r="A25" s="13">
        <v>15</v>
      </c>
      <c r="B25" s="12" t="s">
        <v>66</v>
      </c>
      <c r="C25" s="11">
        <v>27</v>
      </c>
      <c r="D25" s="10" t="s">
        <v>28</v>
      </c>
      <c r="E25" s="9" t="str">
        <f t="shared" si="0"/>
        <v>Not Significantly Different</v>
      </c>
      <c r="G25">
        <f t="shared" si="1"/>
        <v>27</v>
      </c>
      <c r="H25">
        <f t="shared" si="2"/>
        <v>6</v>
      </c>
      <c r="I25" t="str">
        <f t="shared" si="3"/>
        <v>+/-</v>
      </c>
      <c r="J25" t="str">
        <f t="shared" si="4"/>
        <v>0.3</v>
      </c>
      <c r="K25" s="1">
        <f t="shared" si="5"/>
        <v>0.18237082066869301</v>
      </c>
      <c r="L25" s="1">
        <f t="shared" si="6"/>
        <v>0.19999999999999929</v>
      </c>
      <c r="M25" s="1">
        <f t="shared" si="7"/>
        <v>0.19223572402239389</v>
      </c>
      <c r="N25" s="1">
        <f t="shared" si="8"/>
        <v>1.0403893501953931</v>
      </c>
      <c r="O25" t="s">
        <v>81</v>
      </c>
    </row>
    <row r="26" spans="1:15" x14ac:dyDescent="0.35">
      <c r="A26" s="13">
        <v>16</v>
      </c>
      <c r="B26" s="12" t="s">
        <v>60</v>
      </c>
      <c r="C26" s="11">
        <v>26.8</v>
      </c>
      <c r="D26" s="10" t="s">
        <v>116</v>
      </c>
      <c r="E26" s="9" t="str">
        <f t="shared" si="0"/>
        <v>Not Significantly Different</v>
      </c>
      <c r="G26">
        <f t="shared" si="1"/>
        <v>26.8</v>
      </c>
      <c r="H26">
        <f t="shared" si="2"/>
        <v>6</v>
      </c>
      <c r="I26" t="str">
        <f t="shared" si="3"/>
        <v>+/-</v>
      </c>
      <c r="J26" t="str">
        <f t="shared" si="4"/>
        <v>0.8</v>
      </c>
      <c r="K26" s="1">
        <f t="shared" si="5"/>
        <v>0.48632218844984804</v>
      </c>
      <c r="L26" s="1">
        <f t="shared" si="6"/>
        <v>0.39999999999999858</v>
      </c>
      <c r="M26" s="1">
        <f t="shared" si="7"/>
        <v>0.49010685399991183</v>
      </c>
      <c r="N26" s="1">
        <f t="shared" si="8"/>
        <v>0.81614855359698879</v>
      </c>
      <c r="O26" t="s">
        <v>80</v>
      </c>
    </row>
    <row r="27" spans="1:15" x14ac:dyDescent="0.35">
      <c r="A27" s="13">
        <v>17</v>
      </c>
      <c r="B27" s="12" t="s">
        <v>29</v>
      </c>
      <c r="C27" s="11">
        <v>26.7</v>
      </c>
      <c r="D27" s="10" t="s">
        <v>44</v>
      </c>
      <c r="E27" s="9" t="str">
        <f t="shared" si="0"/>
        <v>Significantly Different</v>
      </c>
      <c r="G27">
        <f t="shared" si="1"/>
        <v>26.7</v>
      </c>
      <c r="H27">
        <f t="shared" si="2"/>
        <v>6</v>
      </c>
      <c r="I27" t="str">
        <f t="shared" si="3"/>
        <v>+/-</v>
      </c>
      <c r="J27" t="str">
        <f t="shared" si="4"/>
        <v>0.4</v>
      </c>
      <c r="K27" s="1">
        <f t="shared" si="5"/>
        <v>0.24316109422492402</v>
      </c>
      <c r="L27" s="1">
        <f t="shared" si="6"/>
        <v>0.5</v>
      </c>
      <c r="M27" s="1">
        <f t="shared" si="7"/>
        <v>0.25064471888253259</v>
      </c>
      <c r="N27" s="1">
        <f t="shared" si="8"/>
        <v>1.9948555159238384</v>
      </c>
      <c r="O27" t="s">
        <v>78</v>
      </c>
    </row>
    <row r="28" spans="1:15" x14ac:dyDescent="0.35">
      <c r="A28" s="13">
        <v>18</v>
      </c>
      <c r="B28" s="12" t="s">
        <v>47</v>
      </c>
      <c r="C28" s="11">
        <v>26.5</v>
      </c>
      <c r="D28" s="10" t="s">
        <v>28</v>
      </c>
      <c r="E28" s="9" t="str">
        <f t="shared" si="0"/>
        <v>Significantly Different</v>
      </c>
      <c r="G28">
        <f t="shared" si="1"/>
        <v>26.5</v>
      </c>
      <c r="H28">
        <f t="shared" si="2"/>
        <v>6</v>
      </c>
      <c r="I28" t="str">
        <f t="shared" si="3"/>
        <v>+/-</v>
      </c>
      <c r="J28" t="str">
        <f t="shared" si="4"/>
        <v>0.3</v>
      </c>
      <c r="K28" s="1">
        <f t="shared" si="5"/>
        <v>0.18237082066869301</v>
      </c>
      <c r="L28" s="1">
        <f t="shared" si="6"/>
        <v>0.69999999999999929</v>
      </c>
      <c r="M28" s="1">
        <f t="shared" si="7"/>
        <v>0.19223572402239389</v>
      </c>
      <c r="N28" s="1">
        <f t="shared" si="8"/>
        <v>3.641362725683885</v>
      </c>
      <c r="O28" t="s">
        <v>79</v>
      </c>
    </row>
    <row r="29" spans="1:15" x14ac:dyDescent="0.35">
      <c r="A29" s="13">
        <v>18</v>
      </c>
      <c r="B29" s="12" t="s">
        <v>32</v>
      </c>
      <c r="C29" s="11">
        <v>26.5</v>
      </c>
      <c r="D29" s="10" t="s">
        <v>83</v>
      </c>
      <c r="E29" s="9" t="str">
        <f t="shared" si="0"/>
        <v>Significantly Different</v>
      </c>
      <c r="G29">
        <f t="shared" si="1"/>
        <v>26.5</v>
      </c>
      <c r="H29">
        <f t="shared" si="2"/>
        <v>6</v>
      </c>
      <c r="I29" t="str">
        <f t="shared" si="3"/>
        <v>+/-</v>
      </c>
      <c r="J29" t="str">
        <f t="shared" si="4"/>
        <v>0.5</v>
      </c>
      <c r="K29" s="1">
        <f t="shared" si="5"/>
        <v>0.303951367781155</v>
      </c>
      <c r="L29" s="1">
        <f t="shared" si="6"/>
        <v>0.69999999999999929</v>
      </c>
      <c r="M29" s="1">
        <f t="shared" si="7"/>
        <v>0.30997079109986531</v>
      </c>
      <c r="N29" s="1">
        <f t="shared" si="8"/>
        <v>2.2582772961161872</v>
      </c>
      <c r="O29" t="s">
        <v>56</v>
      </c>
    </row>
    <row r="30" spans="1:15" x14ac:dyDescent="0.35">
      <c r="A30" s="13">
        <v>20</v>
      </c>
      <c r="B30" s="12" t="s">
        <v>58</v>
      </c>
      <c r="C30" s="11">
        <v>26.4</v>
      </c>
      <c r="D30" s="10" t="s">
        <v>28</v>
      </c>
      <c r="E30" s="9" t="str">
        <f t="shared" si="0"/>
        <v>Significantly Different</v>
      </c>
      <c r="G30">
        <f t="shared" si="1"/>
        <v>26.4</v>
      </c>
      <c r="H30">
        <f t="shared" si="2"/>
        <v>6</v>
      </c>
      <c r="I30" t="str">
        <f t="shared" si="3"/>
        <v>+/-</v>
      </c>
      <c r="J30" t="str">
        <f t="shared" si="4"/>
        <v>0.3</v>
      </c>
      <c r="K30" s="1">
        <f t="shared" si="5"/>
        <v>0.18237082066869301</v>
      </c>
      <c r="L30" s="1">
        <f t="shared" si="6"/>
        <v>0.80000000000000071</v>
      </c>
      <c r="M30" s="1">
        <f t="shared" si="7"/>
        <v>0.19223572402239389</v>
      </c>
      <c r="N30" s="1">
        <f t="shared" si="8"/>
        <v>4.1615574007815903</v>
      </c>
      <c r="O30" t="s">
        <v>77</v>
      </c>
    </row>
    <row r="31" spans="1:15" x14ac:dyDescent="0.35">
      <c r="A31" s="13">
        <v>20</v>
      </c>
      <c r="B31" s="12" t="s">
        <v>54</v>
      </c>
      <c r="C31" s="11">
        <v>26.4</v>
      </c>
      <c r="D31" s="10" t="s">
        <v>44</v>
      </c>
      <c r="E31" s="9" t="str">
        <f t="shared" si="0"/>
        <v>Significantly Different</v>
      </c>
      <c r="G31">
        <f t="shared" si="1"/>
        <v>26.4</v>
      </c>
      <c r="H31">
        <f t="shared" si="2"/>
        <v>6</v>
      </c>
      <c r="I31" t="str">
        <f t="shared" si="3"/>
        <v>+/-</v>
      </c>
      <c r="J31" t="str">
        <f t="shared" si="4"/>
        <v>0.4</v>
      </c>
      <c r="K31" s="1">
        <f t="shared" si="5"/>
        <v>0.24316109422492402</v>
      </c>
      <c r="L31" s="1">
        <f t="shared" si="6"/>
        <v>0.80000000000000071</v>
      </c>
      <c r="M31" s="1">
        <f t="shared" si="7"/>
        <v>0.25064471888253259</v>
      </c>
      <c r="N31" s="1">
        <f t="shared" si="8"/>
        <v>3.1917688254781442</v>
      </c>
      <c r="O31" t="s">
        <v>40</v>
      </c>
    </row>
    <row r="32" spans="1:15" x14ac:dyDescent="0.35">
      <c r="A32" s="13">
        <v>22</v>
      </c>
      <c r="B32" s="12" t="s">
        <v>53</v>
      </c>
      <c r="C32" s="11">
        <v>26.3</v>
      </c>
      <c r="D32" s="10" t="s">
        <v>26</v>
      </c>
      <c r="E32" s="9" t="str">
        <f t="shared" si="0"/>
        <v>Significantly Different</v>
      </c>
      <c r="G32">
        <f t="shared" si="1"/>
        <v>26.3</v>
      </c>
      <c r="H32">
        <f t="shared" si="2"/>
        <v>6</v>
      </c>
      <c r="I32" t="str">
        <f t="shared" si="3"/>
        <v>+/-</v>
      </c>
      <c r="J32" t="str">
        <f t="shared" si="4"/>
        <v>0.6</v>
      </c>
      <c r="K32" s="1">
        <f t="shared" si="5"/>
        <v>0.36474164133738601</v>
      </c>
      <c r="L32" s="1">
        <f t="shared" si="6"/>
        <v>0.89999999999999858</v>
      </c>
      <c r="M32" s="1">
        <f t="shared" si="7"/>
        <v>0.36977279819442066</v>
      </c>
      <c r="N32" s="1">
        <f t="shared" si="8"/>
        <v>2.4339270070558108</v>
      </c>
      <c r="O32" t="s">
        <v>71</v>
      </c>
    </row>
    <row r="33" spans="1:15" x14ac:dyDescent="0.35">
      <c r="A33" s="13">
        <v>22</v>
      </c>
      <c r="B33" s="12" t="s">
        <v>51</v>
      </c>
      <c r="C33" s="11">
        <v>26.3</v>
      </c>
      <c r="D33" s="10" t="s">
        <v>28</v>
      </c>
      <c r="E33" s="9" t="str">
        <f t="shared" si="0"/>
        <v>Significantly Different</v>
      </c>
      <c r="G33">
        <f t="shared" si="1"/>
        <v>26.3</v>
      </c>
      <c r="H33">
        <f t="shared" si="2"/>
        <v>6</v>
      </c>
      <c r="I33" t="str">
        <f t="shared" si="3"/>
        <v>+/-</v>
      </c>
      <c r="J33" t="str">
        <f t="shared" si="4"/>
        <v>0.3</v>
      </c>
      <c r="K33" s="1">
        <f t="shared" si="5"/>
        <v>0.18237082066869301</v>
      </c>
      <c r="L33" s="1">
        <f t="shared" si="6"/>
        <v>0.89999999999999858</v>
      </c>
      <c r="M33" s="1">
        <f t="shared" si="7"/>
        <v>0.19223572402239389</v>
      </c>
      <c r="N33" s="1">
        <f t="shared" si="8"/>
        <v>4.6817520758792783</v>
      </c>
      <c r="O33" t="s">
        <v>76</v>
      </c>
    </row>
    <row r="34" spans="1:15" x14ac:dyDescent="0.35">
      <c r="A34" s="13">
        <v>24</v>
      </c>
      <c r="B34" s="12" t="s">
        <v>56</v>
      </c>
      <c r="C34" s="11">
        <v>26.2</v>
      </c>
      <c r="D34" s="10" t="s">
        <v>28</v>
      </c>
      <c r="E34" s="9" t="str">
        <f t="shared" si="0"/>
        <v>Significantly Different</v>
      </c>
      <c r="G34">
        <f t="shared" si="1"/>
        <v>26.2</v>
      </c>
      <c r="H34">
        <f t="shared" si="2"/>
        <v>6</v>
      </c>
      <c r="I34" t="str">
        <f t="shared" si="3"/>
        <v>+/-</v>
      </c>
      <c r="J34" t="str">
        <f t="shared" si="4"/>
        <v>0.3</v>
      </c>
      <c r="K34" s="1">
        <f t="shared" si="5"/>
        <v>0.18237082066869301</v>
      </c>
      <c r="L34" s="1">
        <f t="shared" si="6"/>
        <v>1</v>
      </c>
      <c r="M34" s="1">
        <f t="shared" si="7"/>
        <v>0.19223572402239389</v>
      </c>
      <c r="N34" s="1">
        <f t="shared" si="8"/>
        <v>5.2019467509769841</v>
      </c>
      <c r="O34" t="s">
        <v>74</v>
      </c>
    </row>
    <row r="35" spans="1:15" x14ac:dyDescent="0.35">
      <c r="A35" s="13">
        <v>25</v>
      </c>
      <c r="B35" s="12" t="s">
        <v>68</v>
      </c>
      <c r="C35" s="11">
        <v>26</v>
      </c>
      <c r="D35" s="10" t="s">
        <v>28</v>
      </c>
      <c r="E35" s="9" t="str">
        <f t="shared" si="0"/>
        <v>Significantly Different</v>
      </c>
      <c r="G35">
        <f t="shared" si="1"/>
        <v>26</v>
      </c>
      <c r="H35">
        <f t="shared" si="2"/>
        <v>6</v>
      </c>
      <c r="I35" t="str">
        <f t="shared" si="3"/>
        <v>+/-</v>
      </c>
      <c r="J35" t="str">
        <f t="shared" si="4"/>
        <v>0.3</v>
      </c>
      <c r="K35" s="1">
        <f t="shared" si="5"/>
        <v>0.18237082066869301</v>
      </c>
      <c r="L35" s="1">
        <f t="shared" si="6"/>
        <v>1.1999999999999993</v>
      </c>
      <c r="M35" s="1">
        <f t="shared" si="7"/>
        <v>0.19223572402239389</v>
      </c>
      <c r="N35" s="1">
        <f t="shared" si="8"/>
        <v>6.242336101172377</v>
      </c>
      <c r="O35" t="s">
        <v>54</v>
      </c>
    </row>
    <row r="36" spans="1:15" x14ac:dyDescent="0.35">
      <c r="A36" s="13">
        <v>26</v>
      </c>
      <c r="B36" s="12" t="s">
        <v>75</v>
      </c>
      <c r="C36" s="11">
        <v>25.7</v>
      </c>
      <c r="D36" s="10" t="s">
        <v>28</v>
      </c>
      <c r="E36" s="9" t="str">
        <f t="shared" si="0"/>
        <v>Significantly Different</v>
      </c>
      <c r="G36">
        <f t="shared" si="1"/>
        <v>25.7</v>
      </c>
      <c r="H36">
        <f t="shared" si="2"/>
        <v>6</v>
      </c>
      <c r="I36" t="str">
        <f t="shared" si="3"/>
        <v>+/-</v>
      </c>
      <c r="J36" t="str">
        <f t="shared" si="4"/>
        <v>0.3</v>
      </c>
      <c r="K36" s="1">
        <f t="shared" si="5"/>
        <v>0.18237082066869301</v>
      </c>
      <c r="L36" s="1">
        <f t="shared" si="6"/>
        <v>1.5</v>
      </c>
      <c r="M36" s="1">
        <f t="shared" si="7"/>
        <v>0.19223572402239389</v>
      </c>
      <c r="N36" s="1">
        <f t="shared" si="8"/>
        <v>7.8029201264654757</v>
      </c>
      <c r="O36" t="s">
        <v>72</v>
      </c>
    </row>
    <row r="37" spans="1:15" x14ac:dyDescent="0.35">
      <c r="A37" s="13">
        <v>26</v>
      </c>
      <c r="B37" s="12" t="s">
        <v>45</v>
      </c>
      <c r="C37" s="11">
        <v>25.7</v>
      </c>
      <c r="D37" s="10" t="s">
        <v>44</v>
      </c>
      <c r="E37" s="9" t="str">
        <f t="shared" si="0"/>
        <v>Significantly Different</v>
      </c>
      <c r="G37">
        <f t="shared" si="1"/>
        <v>25.7</v>
      </c>
      <c r="H37">
        <f t="shared" si="2"/>
        <v>6</v>
      </c>
      <c r="I37" t="str">
        <f t="shared" si="3"/>
        <v>+/-</v>
      </c>
      <c r="J37" t="str">
        <f t="shared" si="4"/>
        <v>0.4</v>
      </c>
      <c r="K37" s="1">
        <f t="shared" si="5"/>
        <v>0.24316109422492402</v>
      </c>
      <c r="L37" s="1">
        <f t="shared" si="6"/>
        <v>1.5</v>
      </c>
      <c r="M37" s="1">
        <f t="shared" si="7"/>
        <v>0.25064471888253259</v>
      </c>
      <c r="N37" s="1">
        <f t="shared" si="8"/>
        <v>5.9845665477715153</v>
      </c>
      <c r="O37" t="s">
        <v>70</v>
      </c>
    </row>
    <row r="38" spans="1:15" x14ac:dyDescent="0.35">
      <c r="A38" s="13">
        <v>26</v>
      </c>
      <c r="B38" s="12" t="s">
        <v>64</v>
      </c>
      <c r="C38" s="11">
        <v>25.7</v>
      </c>
      <c r="D38" s="10" t="s">
        <v>39</v>
      </c>
      <c r="E38" s="9" t="str">
        <f t="shared" si="0"/>
        <v>Significantly Different</v>
      </c>
      <c r="G38">
        <f t="shared" si="1"/>
        <v>25.7</v>
      </c>
      <c r="H38">
        <f t="shared" si="2"/>
        <v>6</v>
      </c>
      <c r="I38" t="str">
        <f t="shared" si="3"/>
        <v>+/-</v>
      </c>
      <c r="J38" t="str">
        <f t="shared" si="4"/>
        <v>0.2</v>
      </c>
      <c r="K38" s="1">
        <f t="shared" si="5"/>
        <v>0.12158054711246201</v>
      </c>
      <c r="L38" s="1">
        <f t="shared" si="6"/>
        <v>1.5</v>
      </c>
      <c r="M38" s="1">
        <f t="shared" si="7"/>
        <v>0.1359311840425404</v>
      </c>
      <c r="N38" s="1">
        <f t="shared" si="8"/>
        <v>11.034995468961462</v>
      </c>
      <c r="O38" t="s">
        <v>69</v>
      </c>
    </row>
    <row r="39" spans="1:15" x14ac:dyDescent="0.35">
      <c r="A39" s="13">
        <v>29</v>
      </c>
      <c r="B39" s="12" t="s">
        <v>77</v>
      </c>
      <c r="C39" s="11">
        <v>25.6</v>
      </c>
      <c r="D39" s="10" t="s">
        <v>26</v>
      </c>
      <c r="E39" s="9" t="str">
        <f t="shared" si="0"/>
        <v>Significantly Different</v>
      </c>
      <c r="G39">
        <f t="shared" si="1"/>
        <v>25.6</v>
      </c>
      <c r="H39">
        <f t="shared" si="2"/>
        <v>6</v>
      </c>
      <c r="I39" t="str">
        <f t="shared" si="3"/>
        <v>+/-</v>
      </c>
      <c r="J39" t="str">
        <f t="shared" si="4"/>
        <v>0.6</v>
      </c>
      <c r="K39" s="1">
        <f t="shared" si="5"/>
        <v>0.36474164133738601</v>
      </c>
      <c r="L39" s="1">
        <f t="shared" si="6"/>
        <v>1.5999999999999979</v>
      </c>
      <c r="M39" s="1">
        <f t="shared" si="7"/>
        <v>0.36977279819442066</v>
      </c>
      <c r="N39" s="1">
        <f t="shared" si="8"/>
        <v>4.3269813458769981</v>
      </c>
      <c r="O39" t="s">
        <v>45</v>
      </c>
    </row>
    <row r="40" spans="1:15" x14ac:dyDescent="0.35">
      <c r="A40" s="13">
        <v>30</v>
      </c>
      <c r="B40" s="12" t="s">
        <v>81</v>
      </c>
      <c r="C40" s="11">
        <v>24.6</v>
      </c>
      <c r="D40" s="10" t="s">
        <v>39</v>
      </c>
      <c r="E40" s="9" t="str">
        <f t="shared" si="0"/>
        <v>Significantly Different</v>
      </c>
      <c r="G40">
        <f t="shared" si="1"/>
        <v>24.6</v>
      </c>
      <c r="H40">
        <f t="shared" si="2"/>
        <v>6</v>
      </c>
      <c r="I40" t="str">
        <f t="shared" si="3"/>
        <v>+/-</v>
      </c>
      <c r="J40" t="str">
        <f t="shared" si="4"/>
        <v>0.2</v>
      </c>
      <c r="K40" s="1">
        <f t="shared" si="5"/>
        <v>0.12158054711246201</v>
      </c>
      <c r="L40" s="1">
        <f t="shared" si="6"/>
        <v>2.5999999999999979</v>
      </c>
      <c r="M40" s="1">
        <f t="shared" si="7"/>
        <v>0.1359311840425404</v>
      </c>
      <c r="N40" s="1">
        <f t="shared" si="8"/>
        <v>19.127325479533187</v>
      </c>
      <c r="O40" t="s">
        <v>67</v>
      </c>
    </row>
    <row r="41" spans="1:15" x14ac:dyDescent="0.35">
      <c r="A41" s="13">
        <v>31</v>
      </c>
      <c r="B41" s="12" t="s">
        <v>79</v>
      </c>
      <c r="C41" s="11">
        <v>24.5</v>
      </c>
      <c r="D41" s="10" t="s">
        <v>28</v>
      </c>
      <c r="E41" s="9" t="str">
        <f t="shared" si="0"/>
        <v>Significantly Different</v>
      </c>
      <c r="G41">
        <f t="shared" si="1"/>
        <v>24.5</v>
      </c>
      <c r="H41">
        <f t="shared" si="2"/>
        <v>6</v>
      </c>
      <c r="I41" t="str">
        <f t="shared" si="3"/>
        <v>+/-</v>
      </c>
      <c r="J41" t="str">
        <f t="shared" si="4"/>
        <v>0.3</v>
      </c>
      <c r="K41" s="1">
        <f t="shared" si="5"/>
        <v>0.18237082066869301</v>
      </c>
      <c r="L41" s="1">
        <f t="shared" si="6"/>
        <v>2.6999999999999993</v>
      </c>
      <c r="M41" s="1">
        <f t="shared" si="7"/>
        <v>0.19223572402239389</v>
      </c>
      <c r="N41" s="1">
        <f t="shared" si="8"/>
        <v>14.045256227637852</v>
      </c>
      <c r="O41" t="s">
        <v>48</v>
      </c>
    </row>
    <row r="42" spans="1:15" x14ac:dyDescent="0.35">
      <c r="A42" s="13">
        <v>32</v>
      </c>
      <c r="B42" s="12" t="s">
        <v>76</v>
      </c>
      <c r="C42" s="11">
        <v>24.3</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24.3</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2.8999999999999986</v>
      </c>
      <c r="M42" s="1">
        <f t="shared" ref="M42:M62" si="16">IF(AND(ISNUMBER(K42),ISNUMBER($I$7)),SQRT(K42^2+($I$7)^2),"N/A")</f>
        <v>0.1359311840425404</v>
      </c>
      <c r="N42" s="1">
        <f t="shared" ref="N42:N73" si="17">IF(AND(ISNUMBER(L42),ISNUMBER(M42),M42&lt;&gt;0),L42/M42,"NA")</f>
        <v>21.334324573325485</v>
      </c>
      <c r="O42" t="s">
        <v>37</v>
      </c>
    </row>
    <row r="43" spans="1:15" x14ac:dyDescent="0.35">
      <c r="A43" s="13">
        <v>33</v>
      </c>
      <c r="B43" s="12" t="s">
        <v>72</v>
      </c>
      <c r="C43" s="11">
        <v>24</v>
      </c>
      <c r="D43" s="10" t="s">
        <v>28</v>
      </c>
      <c r="E43" s="9" t="str">
        <f t="shared" si="9"/>
        <v>Significantly Different</v>
      </c>
      <c r="G43">
        <f t="shared" si="10"/>
        <v>24</v>
      </c>
      <c r="H43">
        <f t="shared" si="11"/>
        <v>6</v>
      </c>
      <c r="I43" t="str">
        <f t="shared" si="12"/>
        <v>+/-</v>
      </c>
      <c r="J43" t="str">
        <f t="shared" si="13"/>
        <v>0.3</v>
      </c>
      <c r="K43" s="1">
        <f t="shared" si="14"/>
        <v>0.18237082066869301</v>
      </c>
      <c r="L43" s="1">
        <f t="shared" si="15"/>
        <v>3.1999999999999993</v>
      </c>
      <c r="M43" s="1">
        <f t="shared" si="16"/>
        <v>0.19223572402239389</v>
      </c>
      <c r="N43" s="1">
        <f t="shared" si="17"/>
        <v>16.646229603126343</v>
      </c>
      <c r="O43" t="s">
        <v>52</v>
      </c>
    </row>
    <row r="44" spans="1:15" x14ac:dyDescent="0.35">
      <c r="A44" s="13">
        <v>33</v>
      </c>
      <c r="B44" s="12" t="s">
        <v>37</v>
      </c>
      <c r="C44" s="11">
        <v>24</v>
      </c>
      <c r="D44" s="10" t="s">
        <v>83</v>
      </c>
      <c r="E44" s="9" t="str">
        <f t="shared" si="9"/>
        <v>Significantly Different</v>
      </c>
      <c r="G44">
        <f t="shared" si="10"/>
        <v>24</v>
      </c>
      <c r="H44">
        <f t="shared" si="11"/>
        <v>6</v>
      </c>
      <c r="I44" t="str">
        <f t="shared" si="12"/>
        <v>+/-</v>
      </c>
      <c r="J44" t="str">
        <f t="shared" si="13"/>
        <v>0.5</v>
      </c>
      <c r="K44" s="1">
        <f t="shared" si="14"/>
        <v>0.303951367781155</v>
      </c>
      <c r="L44" s="1">
        <f t="shared" si="15"/>
        <v>3.1999999999999993</v>
      </c>
      <c r="M44" s="1">
        <f t="shared" si="16"/>
        <v>0.30997079109986531</v>
      </c>
      <c r="N44" s="1">
        <f t="shared" si="17"/>
        <v>10.323553353674006</v>
      </c>
      <c r="O44" t="s">
        <v>64</v>
      </c>
    </row>
    <row r="45" spans="1:15" x14ac:dyDescent="0.35">
      <c r="A45" s="13">
        <v>35</v>
      </c>
      <c r="B45" s="12" t="s">
        <v>41</v>
      </c>
      <c r="C45" s="11">
        <v>23.9</v>
      </c>
      <c r="D45" s="10" t="s">
        <v>116</v>
      </c>
      <c r="E45" s="9" t="str">
        <f t="shared" si="9"/>
        <v>Significantly Different</v>
      </c>
      <c r="G45">
        <f t="shared" si="10"/>
        <v>23.9</v>
      </c>
      <c r="H45">
        <f t="shared" si="11"/>
        <v>6</v>
      </c>
      <c r="I45" t="str">
        <f t="shared" si="12"/>
        <v>+/-</v>
      </c>
      <c r="J45" t="str">
        <f t="shared" si="13"/>
        <v>0.8</v>
      </c>
      <c r="K45" s="1">
        <f t="shared" si="14"/>
        <v>0.48632218844984804</v>
      </c>
      <c r="L45" s="1">
        <f t="shared" si="15"/>
        <v>3.3000000000000007</v>
      </c>
      <c r="M45" s="1">
        <f t="shared" si="16"/>
        <v>0.49010685399991183</v>
      </c>
      <c r="N45" s="1">
        <f t="shared" si="17"/>
        <v>6.7332255671751824</v>
      </c>
      <c r="O45" t="s">
        <v>63</v>
      </c>
    </row>
    <row r="46" spans="1:15" x14ac:dyDescent="0.35">
      <c r="A46" s="13">
        <v>36</v>
      </c>
      <c r="B46" s="12" t="s">
        <v>61</v>
      </c>
      <c r="C46" s="11">
        <v>23.8</v>
      </c>
      <c r="D46" s="10" t="s">
        <v>39</v>
      </c>
      <c r="E46" s="9" t="str">
        <f t="shared" si="9"/>
        <v>Significantly Different</v>
      </c>
      <c r="G46">
        <f t="shared" si="10"/>
        <v>23.8</v>
      </c>
      <c r="H46">
        <f t="shared" si="11"/>
        <v>6</v>
      </c>
      <c r="I46" t="str">
        <f t="shared" si="12"/>
        <v>+/-</v>
      </c>
      <c r="J46" t="str">
        <f t="shared" si="13"/>
        <v>0.2</v>
      </c>
      <c r="K46" s="1">
        <f t="shared" si="14"/>
        <v>0.12158054711246201</v>
      </c>
      <c r="L46" s="1">
        <f t="shared" si="15"/>
        <v>3.3999999999999986</v>
      </c>
      <c r="M46" s="1">
        <f t="shared" si="16"/>
        <v>0.1359311840425404</v>
      </c>
      <c r="N46" s="1">
        <f t="shared" si="17"/>
        <v>25.012656396312639</v>
      </c>
      <c r="O46" t="s">
        <v>61</v>
      </c>
    </row>
    <row r="47" spans="1:15" x14ac:dyDescent="0.35">
      <c r="A47" s="13">
        <v>37</v>
      </c>
      <c r="B47" s="12" t="s">
        <v>57</v>
      </c>
      <c r="C47" s="11">
        <v>23.2</v>
      </c>
      <c r="D47" s="10" t="s">
        <v>28</v>
      </c>
      <c r="E47" s="9" t="str">
        <f t="shared" si="9"/>
        <v>Significantly Different</v>
      </c>
      <c r="G47">
        <f t="shared" si="10"/>
        <v>23.2</v>
      </c>
      <c r="H47">
        <f t="shared" si="11"/>
        <v>6</v>
      </c>
      <c r="I47" t="str">
        <f t="shared" si="12"/>
        <v>+/-</v>
      </c>
      <c r="J47" t="str">
        <f t="shared" si="13"/>
        <v>0.3</v>
      </c>
      <c r="K47" s="1">
        <f t="shared" si="14"/>
        <v>0.18237082066869301</v>
      </c>
      <c r="L47" s="1">
        <f t="shared" si="15"/>
        <v>4</v>
      </c>
      <c r="M47" s="1">
        <f t="shared" si="16"/>
        <v>0.19223572402239389</v>
      </c>
      <c r="N47" s="1">
        <f t="shared" si="17"/>
        <v>20.807787003907936</v>
      </c>
      <c r="O47" t="s">
        <v>59</v>
      </c>
    </row>
    <row r="48" spans="1:15" x14ac:dyDescent="0.35">
      <c r="A48" s="13">
        <v>37</v>
      </c>
      <c r="B48" s="12" t="s">
        <v>43</v>
      </c>
      <c r="C48" s="11">
        <v>23.2</v>
      </c>
      <c r="D48" s="10" t="s">
        <v>28</v>
      </c>
      <c r="E48" s="9" t="str">
        <f t="shared" si="9"/>
        <v>Significantly Different</v>
      </c>
      <c r="G48">
        <f t="shared" si="10"/>
        <v>23.2</v>
      </c>
      <c r="H48">
        <f t="shared" si="11"/>
        <v>6</v>
      </c>
      <c r="I48" t="str">
        <f t="shared" si="12"/>
        <v>+/-</v>
      </c>
      <c r="J48" t="str">
        <f t="shared" si="13"/>
        <v>0.3</v>
      </c>
      <c r="K48" s="1">
        <f t="shared" si="14"/>
        <v>0.18237082066869301</v>
      </c>
      <c r="L48" s="1">
        <f t="shared" si="15"/>
        <v>4</v>
      </c>
      <c r="M48" s="1">
        <f t="shared" si="16"/>
        <v>0.19223572402239389</v>
      </c>
      <c r="N48" s="1">
        <f t="shared" si="17"/>
        <v>20.807787003907936</v>
      </c>
      <c r="O48" t="s">
        <v>57</v>
      </c>
    </row>
    <row r="49" spans="1:15" x14ac:dyDescent="0.35">
      <c r="A49" s="13">
        <v>39</v>
      </c>
      <c r="B49" s="12" t="s">
        <v>73</v>
      </c>
      <c r="C49" s="11">
        <v>22.7</v>
      </c>
      <c r="D49" s="10" t="s">
        <v>44</v>
      </c>
      <c r="E49" s="9" t="str">
        <f t="shared" si="9"/>
        <v>Significantly Different</v>
      </c>
      <c r="G49">
        <f t="shared" si="10"/>
        <v>22.7</v>
      </c>
      <c r="H49">
        <f t="shared" si="11"/>
        <v>6</v>
      </c>
      <c r="I49" t="str">
        <f t="shared" si="12"/>
        <v>+/-</v>
      </c>
      <c r="J49" t="str">
        <f t="shared" si="13"/>
        <v>0.4</v>
      </c>
      <c r="K49" s="1">
        <f t="shared" si="14"/>
        <v>0.24316109422492402</v>
      </c>
      <c r="L49" s="1">
        <f t="shared" si="15"/>
        <v>4.5</v>
      </c>
      <c r="M49" s="1">
        <f t="shared" si="16"/>
        <v>0.25064471888253259</v>
      </c>
      <c r="N49" s="1">
        <f t="shared" si="17"/>
        <v>17.953699643314547</v>
      </c>
      <c r="O49" t="s">
        <v>55</v>
      </c>
    </row>
    <row r="50" spans="1:15" x14ac:dyDescent="0.35">
      <c r="A50" s="13">
        <v>39</v>
      </c>
      <c r="B50" s="12" t="s">
        <v>74</v>
      </c>
      <c r="C50" s="11">
        <v>22.7</v>
      </c>
      <c r="D50" s="10" t="s">
        <v>39</v>
      </c>
      <c r="E50" s="9" t="str">
        <f t="shared" si="9"/>
        <v>Significantly Different</v>
      </c>
      <c r="G50">
        <f t="shared" si="10"/>
        <v>22.7</v>
      </c>
      <c r="H50">
        <f t="shared" si="11"/>
        <v>6</v>
      </c>
      <c r="I50" t="str">
        <f t="shared" si="12"/>
        <v>+/-</v>
      </c>
      <c r="J50" t="str">
        <f t="shared" si="13"/>
        <v>0.2</v>
      </c>
      <c r="K50" s="1">
        <f t="shared" si="14"/>
        <v>0.12158054711246201</v>
      </c>
      <c r="L50" s="1">
        <f t="shared" si="15"/>
        <v>4.5</v>
      </c>
      <c r="M50" s="1">
        <f t="shared" si="16"/>
        <v>0.1359311840425404</v>
      </c>
      <c r="N50" s="1">
        <f t="shared" si="17"/>
        <v>33.104986406884386</v>
      </c>
      <c r="O50" t="s">
        <v>53</v>
      </c>
    </row>
    <row r="51" spans="1:15" x14ac:dyDescent="0.35">
      <c r="A51" s="13">
        <v>39</v>
      </c>
      <c r="B51" s="12" t="s">
        <v>59</v>
      </c>
      <c r="C51" s="11">
        <v>22.7</v>
      </c>
      <c r="D51" s="10" t="s">
        <v>28</v>
      </c>
      <c r="E51" s="9" t="str">
        <f t="shared" si="9"/>
        <v>Significantly Different</v>
      </c>
      <c r="G51">
        <f t="shared" si="10"/>
        <v>22.7</v>
      </c>
      <c r="H51">
        <f t="shared" si="11"/>
        <v>6</v>
      </c>
      <c r="I51" t="str">
        <f t="shared" si="12"/>
        <v>+/-</v>
      </c>
      <c r="J51" t="str">
        <f t="shared" si="13"/>
        <v>0.3</v>
      </c>
      <c r="K51" s="1">
        <f t="shared" si="14"/>
        <v>0.18237082066869301</v>
      </c>
      <c r="L51" s="1">
        <f t="shared" si="15"/>
        <v>4.5</v>
      </c>
      <c r="M51" s="1">
        <f t="shared" si="16"/>
        <v>0.19223572402239389</v>
      </c>
      <c r="N51" s="1">
        <f t="shared" si="17"/>
        <v>23.408760379396426</v>
      </c>
      <c r="O51" t="s">
        <v>51</v>
      </c>
    </row>
    <row r="52" spans="1:15" x14ac:dyDescent="0.35">
      <c r="A52" s="13">
        <v>39</v>
      </c>
      <c r="B52" s="12" t="s">
        <v>30</v>
      </c>
      <c r="C52" s="11">
        <v>22.7</v>
      </c>
      <c r="D52" s="10" t="s">
        <v>39</v>
      </c>
      <c r="E52" s="9" t="str">
        <f t="shared" si="9"/>
        <v>Significantly Different</v>
      </c>
      <c r="G52">
        <f t="shared" si="10"/>
        <v>22.7</v>
      </c>
      <c r="H52">
        <f t="shared" si="11"/>
        <v>6</v>
      </c>
      <c r="I52" t="str">
        <f t="shared" si="12"/>
        <v>+/-</v>
      </c>
      <c r="J52" t="str">
        <f t="shared" si="13"/>
        <v>0.2</v>
      </c>
      <c r="K52" s="1">
        <f t="shared" si="14"/>
        <v>0.12158054711246201</v>
      </c>
      <c r="L52" s="1">
        <f t="shared" si="15"/>
        <v>4.5</v>
      </c>
      <c r="M52" s="1">
        <f t="shared" si="16"/>
        <v>0.1359311840425404</v>
      </c>
      <c r="N52" s="1">
        <f t="shared" si="17"/>
        <v>33.104986406884386</v>
      </c>
      <c r="O52" t="s">
        <v>49</v>
      </c>
    </row>
    <row r="53" spans="1:15" x14ac:dyDescent="0.35">
      <c r="A53" s="13">
        <v>43</v>
      </c>
      <c r="B53" s="12" t="s">
        <v>82</v>
      </c>
      <c r="C53" s="11">
        <v>22.2</v>
      </c>
      <c r="D53" s="10" t="s">
        <v>83</v>
      </c>
      <c r="E53" s="9" t="str">
        <f t="shared" si="9"/>
        <v>Significantly Different</v>
      </c>
      <c r="G53">
        <f t="shared" si="10"/>
        <v>22.2</v>
      </c>
      <c r="H53">
        <f t="shared" si="11"/>
        <v>6</v>
      </c>
      <c r="I53" t="str">
        <f t="shared" si="12"/>
        <v>+/-</v>
      </c>
      <c r="J53" t="str">
        <f t="shared" si="13"/>
        <v>0.5</v>
      </c>
      <c r="K53" s="1">
        <f t="shared" si="14"/>
        <v>0.303951367781155</v>
      </c>
      <c r="L53" s="1">
        <f t="shared" si="15"/>
        <v>5</v>
      </c>
      <c r="M53" s="1">
        <f t="shared" si="16"/>
        <v>0.30997079109986531</v>
      </c>
      <c r="N53" s="1">
        <f t="shared" si="17"/>
        <v>16.130552115115638</v>
      </c>
      <c r="O53" t="s">
        <v>47</v>
      </c>
    </row>
    <row r="54" spans="1:15" x14ac:dyDescent="0.35">
      <c r="A54" s="13">
        <v>44</v>
      </c>
      <c r="B54" s="12" t="s">
        <v>80</v>
      </c>
      <c r="C54" s="11">
        <v>20.399999999999999</v>
      </c>
      <c r="D54" s="10" t="s">
        <v>28</v>
      </c>
      <c r="E54" s="9" t="str">
        <f t="shared" si="9"/>
        <v>Significantly Different</v>
      </c>
      <c r="G54">
        <f t="shared" si="10"/>
        <v>20.399999999999999</v>
      </c>
      <c r="H54">
        <f t="shared" si="11"/>
        <v>6</v>
      </c>
      <c r="I54" t="str">
        <f t="shared" si="12"/>
        <v>+/-</v>
      </c>
      <c r="J54" t="str">
        <f t="shared" si="13"/>
        <v>0.3</v>
      </c>
      <c r="K54" s="1">
        <f t="shared" si="14"/>
        <v>0.18237082066869301</v>
      </c>
      <c r="L54" s="1">
        <f t="shared" si="15"/>
        <v>6.8000000000000007</v>
      </c>
      <c r="M54" s="1">
        <f t="shared" si="16"/>
        <v>0.19223572402239389</v>
      </c>
      <c r="N54" s="1">
        <f t="shared" si="17"/>
        <v>35.373237906643496</v>
      </c>
      <c r="O54" t="s">
        <v>42</v>
      </c>
    </row>
    <row r="55" spans="1:15" x14ac:dyDescent="0.35">
      <c r="A55" s="13">
        <v>45</v>
      </c>
      <c r="B55" s="12" t="s">
        <v>78</v>
      </c>
      <c r="C55" s="11">
        <v>20</v>
      </c>
      <c r="D55" s="10" t="s">
        <v>28</v>
      </c>
      <c r="E55" s="9" t="str">
        <f t="shared" si="9"/>
        <v>Significantly Different</v>
      </c>
      <c r="G55">
        <f t="shared" si="10"/>
        <v>20</v>
      </c>
      <c r="H55">
        <f t="shared" si="11"/>
        <v>6</v>
      </c>
      <c r="I55" t="str">
        <f t="shared" si="12"/>
        <v>+/-</v>
      </c>
      <c r="J55" t="str">
        <f t="shared" si="13"/>
        <v>0.3</v>
      </c>
      <c r="K55" s="1">
        <f t="shared" si="14"/>
        <v>0.18237082066869301</v>
      </c>
      <c r="L55" s="1">
        <f t="shared" si="15"/>
        <v>7.1999999999999993</v>
      </c>
      <c r="M55" s="1">
        <f t="shared" si="16"/>
        <v>0.19223572402239389</v>
      </c>
      <c r="N55" s="1">
        <f t="shared" si="17"/>
        <v>37.454016607034276</v>
      </c>
      <c r="O55" t="s">
        <v>43</v>
      </c>
    </row>
    <row r="56" spans="1:15" x14ac:dyDescent="0.35">
      <c r="A56" s="13">
        <v>46</v>
      </c>
      <c r="B56" s="12" t="s">
        <v>69</v>
      </c>
      <c r="C56" s="11">
        <v>19.899999999999999</v>
      </c>
      <c r="D56" s="10" t="s">
        <v>28</v>
      </c>
      <c r="E56" s="9" t="str">
        <f t="shared" si="9"/>
        <v>Significantly Different</v>
      </c>
      <c r="G56">
        <f t="shared" si="10"/>
        <v>19.899999999999999</v>
      </c>
      <c r="H56">
        <f t="shared" si="11"/>
        <v>6</v>
      </c>
      <c r="I56" t="str">
        <f t="shared" si="12"/>
        <v>+/-</v>
      </c>
      <c r="J56" t="str">
        <f t="shared" si="13"/>
        <v>0.3</v>
      </c>
      <c r="K56" s="1">
        <f t="shared" si="14"/>
        <v>0.18237082066869301</v>
      </c>
      <c r="L56" s="1">
        <f t="shared" si="15"/>
        <v>7.3000000000000007</v>
      </c>
      <c r="M56" s="1">
        <f t="shared" si="16"/>
        <v>0.19223572402239389</v>
      </c>
      <c r="N56" s="1">
        <f t="shared" si="17"/>
        <v>37.974211282131982</v>
      </c>
      <c r="O56" t="s">
        <v>41</v>
      </c>
    </row>
    <row r="57" spans="1:15" x14ac:dyDescent="0.35">
      <c r="A57" s="13">
        <v>47</v>
      </c>
      <c r="B57" s="12" t="s">
        <v>62</v>
      </c>
      <c r="C57" s="11">
        <v>19.8</v>
      </c>
      <c r="D57" s="10" t="s">
        <v>36</v>
      </c>
      <c r="E57" s="9" t="str">
        <f t="shared" si="9"/>
        <v>Significantly Different</v>
      </c>
      <c r="G57">
        <f t="shared" si="10"/>
        <v>19.8</v>
      </c>
      <c r="H57">
        <f t="shared" si="11"/>
        <v>6</v>
      </c>
      <c r="I57" t="str">
        <f t="shared" si="12"/>
        <v>+/-</v>
      </c>
      <c r="J57" t="str">
        <f t="shared" si="13"/>
        <v>0.7</v>
      </c>
      <c r="K57" s="1">
        <f t="shared" si="14"/>
        <v>0.42553191489361697</v>
      </c>
      <c r="L57" s="1">
        <f t="shared" si="15"/>
        <v>7.3999999999999986</v>
      </c>
      <c r="M57" s="1">
        <f t="shared" si="16"/>
        <v>0.42985214661796195</v>
      </c>
      <c r="N57" s="1">
        <f t="shared" si="17"/>
        <v>17.215221694767685</v>
      </c>
      <c r="O57" t="s">
        <v>38</v>
      </c>
    </row>
    <row r="58" spans="1:15" x14ac:dyDescent="0.35">
      <c r="A58" s="13">
        <v>48</v>
      </c>
      <c r="B58" s="12" t="s">
        <v>27</v>
      </c>
      <c r="C58" s="11">
        <v>19.7</v>
      </c>
      <c r="D58" s="10" t="s">
        <v>122</v>
      </c>
      <c r="E58" s="9" t="str">
        <f t="shared" si="9"/>
        <v>Significantly Different</v>
      </c>
      <c r="G58">
        <f t="shared" si="10"/>
        <v>19.7</v>
      </c>
      <c r="H58">
        <f t="shared" si="11"/>
        <v>6</v>
      </c>
      <c r="I58" t="str">
        <f t="shared" si="12"/>
        <v>+/-</v>
      </c>
      <c r="J58" t="str">
        <f t="shared" si="13"/>
        <v>1.0</v>
      </c>
      <c r="K58" s="1">
        <f t="shared" si="14"/>
        <v>0.60790273556231</v>
      </c>
      <c r="L58" s="1">
        <f t="shared" si="15"/>
        <v>7.5</v>
      </c>
      <c r="M58" s="1">
        <f t="shared" si="16"/>
        <v>0.61093468821403585</v>
      </c>
      <c r="N58" s="1">
        <f t="shared" si="17"/>
        <v>12.276271334215741</v>
      </c>
      <c r="O58" t="s">
        <v>35</v>
      </c>
    </row>
    <row r="59" spans="1:15" x14ac:dyDescent="0.35">
      <c r="A59" s="13">
        <v>49</v>
      </c>
      <c r="B59" s="12" t="s">
        <v>70</v>
      </c>
      <c r="C59" s="11">
        <v>19.5</v>
      </c>
      <c r="D59" s="10" t="s">
        <v>26</v>
      </c>
      <c r="E59" s="9" t="str">
        <f t="shared" si="9"/>
        <v>Significantly Different</v>
      </c>
      <c r="G59">
        <f t="shared" si="10"/>
        <v>19.5</v>
      </c>
      <c r="H59">
        <f t="shared" si="11"/>
        <v>6</v>
      </c>
      <c r="I59" t="str">
        <f t="shared" si="12"/>
        <v>+/-</v>
      </c>
      <c r="J59" t="str">
        <f t="shared" si="13"/>
        <v>0.6</v>
      </c>
      <c r="K59" s="1">
        <f t="shared" si="14"/>
        <v>0.36474164133738601</v>
      </c>
      <c r="L59" s="1">
        <f t="shared" si="15"/>
        <v>7.6999999999999993</v>
      </c>
      <c r="M59" s="1">
        <f t="shared" si="16"/>
        <v>0.36977279819442066</v>
      </c>
      <c r="N59" s="1">
        <f t="shared" si="17"/>
        <v>20.823597727033079</v>
      </c>
      <c r="O59" t="s">
        <v>32</v>
      </c>
    </row>
    <row r="60" spans="1:15" x14ac:dyDescent="0.35">
      <c r="A60" s="13">
        <v>50</v>
      </c>
      <c r="B60" s="12" t="s">
        <v>49</v>
      </c>
      <c r="C60" s="11">
        <v>18.5</v>
      </c>
      <c r="D60" s="10" t="s">
        <v>36</v>
      </c>
      <c r="E60" s="9" t="str">
        <f t="shared" si="9"/>
        <v>Significantly Different</v>
      </c>
      <c r="G60">
        <f t="shared" si="10"/>
        <v>18.5</v>
      </c>
      <c r="H60">
        <f t="shared" si="11"/>
        <v>6</v>
      </c>
      <c r="I60" t="str">
        <f t="shared" si="12"/>
        <v>+/-</v>
      </c>
      <c r="J60" t="str">
        <f t="shared" si="13"/>
        <v>0.7</v>
      </c>
      <c r="K60" s="1">
        <f t="shared" si="14"/>
        <v>0.42553191489361697</v>
      </c>
      <c r="L60" s="1">
        <f t="shared" si="15"/>
        <v>8.6999999999999993</v>
      </c>
      <c r="M60" s="1">
        <f t="shared" si="16"/>
        <v>0.42985214661796195</v>
      </c>
      <c r="N60" s="1">
        <f t="shared" si="17"/>
        <v>20.239517397902553</v>
      </c>
      <c r="O60" t="s">
        <v>30</v>
      </c>
    </row>
    <row r="61" spans="1:15" x14ac:dyDescent="0.35">
      <c r="A61" s="13">
        <v>51</v>
      </c>
      <c r="B61" s="12" t="s">
        <v>63</v>
      </c>
      <c r="C61" s="11">
        <v>17.5</v>
      </c>
      <c r="D61" s="10" t="s">
        <v>26</v>
      </c>
      <c r="E61" s="9" t="str">
        <f t="shared" si="9"/>
        <v>Significantly Different</v>
      </c>
      <c r="G61">
        <f t="shared" si="10"/>
        <v>17.5</v>
      </c>
      <c r="H61">
        <f t="shared" si="11"/>
        <v>6</v>
      </c>
      <c r="I61" t="str">
        <f t="shared" si="12"/>
        <v>+/-</v>
      </c>
      <c r="J61" t="str">
        <f t="shared" si="13"/>
        <v>0.6</v>
      </c>
      <c r="K61" s="1">
        <f t="shared" si="14"/>
        <v>0.36474164133738601</v>
      </c>
      <c r="L61" s="1">
        <f t="shared" si="15"/>
        <v>9.6999999999999993</v>
      </c>
      <c r="M61" s="1">
        <f t="shared" si="16"/>
        <v>0.36977279819442066</v>
      </c>
      <c r="N61" s="1">
        <f t="shared" si="17"/>
        <v>26.232324409379334</v>
      </c>
      <c r="O61" t="s">
        <v>27</v>
      </c>
    </row>
    <row r="62" spans="1:15" ht="15" thickBot="1" x14ac:dyDescent="0.4">
      <c r="A62" s="8"/>
      <c r="B62" s="7" t="s">
        <v>25</v>
      </c>
      <c r="C62" s="6">
        <v>28.6</v>
      </c>
      <c r="D62" s="5" t="s">
        <v>83</v>
      </c>
      <c r="E62" s="4" t="str">
        <f t="shared" si="9"/>
        <v>Significantly Different</v>
      </c>
      <c r="G62">
        <f t="shared" si="10"/>
        <v>28.6</v>
      </c>
      <c r="H62">
        <f t="shared" si="11"/>
        <v>6</v>
      </c>
      <c r="I62" t="str">
        <f t="shared" si="12"/>
        <v>+/-</v>
      </c>
      <c r="J62" t="str">
        <f t="shared" si="13"/>
        <v>0.5</v>
      </c>
      <c r="K62" s="1">
        <f t="shared" si="14"/>
        <v>0.303951367781155</v>
      </c>
      <c r="L62" s="1">
        <f t="shared" si="15"/>
        <v>-1.4000000000000021</v>
      </c>
      <c r="M62" s="1">
        <f t="shared" si="16"/>
        <v>0.30997079109986531</v>
      </c>
      <c r="N62" s="1">
        <f t="shared" si="17"/>
        <v>-4.516554592232386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54" priority="1" operator="equal">
      <formula>"OTHER ERROR"</formula>
    </cfRule>
    <cfRule type="cellIs" dxfId="353" priority="2" operator="equal">
      <formula>"Statistical Test not applicable"</formula>
    </cfRule>
    <cfRule type="cellIs" dxfId="352" priority="3" operator="equal">
      <formula>"Geography Selected"</formula>
    </cfRule>
  </conditionalFormatting>
  <conditionalFormatting sqref="E10:J62">
    <cfRule type="cellIs" dxfId="351" priority="4" operator="equal">
      <formula>"Not Significantly Different"</formula>
    </cfRule>
  </conditionalFormatting>
  <conditionalFormatting sqref="F10:J62">
    <cfRule type="cellIs" dxfId="3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0543271-76B5-43CA-9961-459D1F268E7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CA8493F-9310-41C5-B50C-E82940D4E992}"/>
    <hyperlink ref="A68" r:id="rId2" xr:uid="{A60AEDAA-CF5D-4B51-A5EB-9C22A15E65E6}"/>
    <hyperlink ref="A66" r:id="rId3" xr:uid="{3EF8AA22-94A9-4B16-957B-BF74EA3E8005}"/>
    <hyperlink ref="A67" r:id="rId4" xr:uid="{4D2AD5EE-D6E2-4E98-BCA6-1EB505DEAA88}"/>
  </hyperlinks>
  <pageMargins left="0.7" right="0.7" top="0.75" bottom="0.75" header="0.3" footer="0.3"/>
  <pageSetup orientation="portrait" r:id="rId5"/>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03AAC-ABDF-4C72-99DC-F5982745D522}">
  <sheetPr codeName="Sheet2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195</v>
      </c>
    </row>
    <row r="2" spans="1:16" x14ac:dyDescent="0.35">
      <c r="A2" s="27" t="s">
        <v>109</v>
      </c>
      <c r="B2" t="s">
        <v>194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69.2</v>
      </c>
      <c r="C6" t="s">
        <v>103</v>
      </c>
      <c r="H6" s="15" t="s">
        <v>102</v>
      </c>
      <c r="I6">
        <f>VLOOKUP($B$4,$B$9:$K$62,6,FALSE)</f>
        <v>69.2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69.2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69.2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54</v>
      </c>
      <c r="C11" s="11">
        <v>81.2</v>
      </c>
      <c r="D11" s="14" t="s">
        <v>116</v>
      </c>
      <c r="E11" s="9" t="str">
        <f t="shared" si="0"/>
        <v>Significantly Different</v>
      </c>
      <c r="G11">
        <f t="shared" si="1"/>
        <v>81.2</v>
      </c>
      <c r="H11">
        <f t="shared" si="2"/>
        <v>6</v>
      </c>
      <c r="I11" t="str">
        <f t="shared" si="3"/>
        <v>+/-</v>
      </c>
      <c r="J11" t="str">
        <f t="shared" si="4"/>
        <v>0.8</v>
      </c>
      <c r="K11" s="1">
        <f t="shared" si="5"/>
        <v>0.48632218844984804</v>
      </c>
      <c r="L11" s="1">
        <f t="shared" si="6"/>
        <v>-12</v>
      </c>
      <c r="M11" s="1">
        <f t="shared" si="7"/>
        <v>0.49010685399991183</v>
      </c>
      <c r="N11" s="1">
        <f t="shared" si="8"/>
        <v>-24.484456607909749</v>
      </c>
      <c r="O11" t="s">
        <v>68</v>
      </c>
    </row>
    <row r="12" spans="1:16" x14ac:dyDescent="0.35">
      <c r="A12" s="13">
        <v>2</v>
      </c>
      <c r="B12" s="12" t="s">
        <v>68</v>
      </c>
      <c r="C12" s="11">
        <v>80.8</v>
      </c>
      <c r="D12" s="10" t="s">
        <v>83</v>
      </c>
      <c r="E12" s="9" t="str">
        <f t="shared" si="0"/>
        <v>Significantly Different</v>
      </c>
      <c r="G12">
        <f t="shared" si="1"/>
        <v>80.8</v>
      </c>
      <c r="H12">
        <f t="shared" si="2"/>
        <v>6</v>
      </c>
      <c r="I12" t="str">
        <f t="shared" si="3"/>
        <v>+/-</v>
      </c>
      <c r="J12" t="str">
        <f t="shared" si="4"/>
        <v>0.5</v>
      </c>
      <c r="K12" s="1">
        <f t="shared" si="5"/>
        <v>0.303951367781155</v>
      </c>
      <c r="L12" s="1">
        <f t="shared" si="6"/>
        <v>-11.599999999999994</v>
      </c>
      <c r="M12" s="1">
        <f t="shared" si="7"/>
        <v>0.30997079109986531</v>
      </c>
      <c r="N12" s="1">
        <f t="shared" si="8"/>
        <v>-37.422880907068262</v>
      </c>
      <c r="O12" t="s">
        <v>62</v>
      </c>
    </row>
    <row r="13" spans="1:16" x14ac:dyDescent="0.35">
      <c r="A13" s="13">
        <v>3</v>
      </c>
      <c r="B13" s="12" t="s">
        <v>73</v>
      </c>
      <c r="C13" s="11">
        <v>78.400000000000006</v>
      </c>
      <c r="D13" s="10" t="s">
        <v>26</v>
      </c>
      <c r="E13" s="9" t="str">
        <f t="shared" si="0"/>
        <v>Significantly Different</v>
      </c>
      <c r="G13">
        <f t="shared" si="1"/>
        <v>78.400000000000006</v>
      </c>
      <c r="H13">
        <f t="shared" si="2"/>
        <v>6</v>
      </c>
      <c r="I13" t="str">
        <f t="shared" si="3"/>
        <v>+/-</v>
      </c>
      <c r="J13" t="str">
        <f t="shared" si="4"/>
        <v>0.6</v>
      </c>
      <c r="K13" s="1">
        <f t="shared" si="5"/>
        <v>0.36474164133738601</v>
      </c>
      <c r="L13" s="1">
        <f t="shared" si="6"/>
        <v>-9.2000000000000028</v>
      </c>
      <c r="M13" s="1">
        <f t="shared" si="7"/>
        <v>0.36977279819442066</v>
      </c>
      <c r="N13" s="1">
        <f t="shared" si="8"/>
        <v>-24.880142738792777</v>
      </c>
      <c r="O13" t="s">
        <v>58</v>
      </c>
    </row>
    <row r="14" spans="1:16" x14ac:dyDescent="0.35">
      <c r="A14" s="13">
        <v>4</v>
      </c>
      <c r="B14" s="12" t="s">
        <v>56</v>
      </c>
      <c r="C14" s="11">
        <v>78.3</v>
      </c>
      <c r="D14" s="10" t="s">
        <v>26</v>
      </c>
      <c r="E14" s="9" t="str">
        <f t="shared" si="0"/>
        <v>Significantly Different</v>
      </c>
      <c r="G14">
        <f t="shared" si="1"/>
        <v>78.3</v>
      </c>
      <c r="H14">
        <f t="shared" si="2"/>
        <v>6</v>
      </c>
      <c r="I14" t="str">
        <f t="shared" si="3"/>
        <v>+/-</v>
      </c>
      <c r="J14" t="str">
        <f t="shared" si="4"/>
        <v>0.6</v>
      </c>
      <c r="K14" s="1">
        <f t="shared" si="5"/>
        <v>0.36474164133738601</v>
      </c>
      <c r="L14" s="1">
        <f t="shared" si="6"/>
        <v>-9.0999999999999943</v>
      </c>
      <c r="M14" s="1">
        <f t="shared" si="7"/>
        <v>0.36977279819442066</v>
      </c>
      <c r="N14" s="1">
        <f t="shared" si="8"/>
        <v>-24.609706404675443</v>
      </c>
      <c r="O14" t="s">
        <v>73</v>
      </c>
    </row>
    <row r="15" spans="1:16" x14ac:dyDescent="0.35">
      <c r="A15" s="13">
        <v>5</v>
      </c>
      <c r="B15" s="12" t="s">
        <v>49</v>
      </c>
      <c r="C15" s="11">
        <v>78.099999999999994</v>
      </c>
      <c r="D15" s="10" t="s">
        <v>122</v>
      </c>
      <c r="E15" s="9" t="str">
        <f t="shared" si="0"/>
        <v>Significantly Different</v>
      </c>
      <c r="G15">
        <f t="shared" si="1"/>
        <v>78.099999999999994</v>
      </c>
      <c r="H15">
        <f t="shared" si="2"/>
        <v>6</v>
      </c>
      <c r="I15" t="str">
        <f t="shared" si="3"/>
        <v>+/-</v>
      </c>
      <c r="J15" t="str">
        <f t="shared" si="4"/>
        <v>1.0</v>
      </c>
      <c r="K15" s="1">
        <f t="shared" si="5"/>
        <v>0.60790273556231</v>
      </c>
      <c r="L15" s="1">
        <f t="shared" si="6"/>
        <v>-8.8999999999999915</v>
      </c>
      <c r="M15" s="1">
        <f t="shared" si="7"/>
        <v>0.61093468821403585</v>
      </c>
      <c r="N15" s="1">
        <f t="shared" si="8"/>
        <v>-14.567841983269332</v>
      </c>
      <c r="O15" t="s">
        <v>34</v>
      </c>
    </row>
    <row r="16" spans="1:16" x14ac:dyDescent="0.35">
      <c r="A16" s="13">
        <v>6</v>
      </c>
      <c r="B16" s="12" t="s">
        <v>32</v>
      </c>
      <c r="C16" s="11">
        <v>77.599999999999994</v>
      </c>
      <c r="D16" s="10" t="s">
        <v>122</v>
      </c>
      <c r="E16" s="9" t="str">
        <f t="shared" si="0"/>
        <v>Significantly Different</v>
      </c>
      <c r="G16">
        <f t="shared" si="1"/>
        <v>77.599999999999994</v>
      </c>
      <c r="H16">
        <f t="shared" si="2"/>
        <v>6</v>
      </c>
      <c r="I16" t="str">
        <f t="shared" si="3"/>
        <v>+/-</v>
      </c>
      <c r="J16" t="str">
        <f t="shared" si="4"/>
        <v>1.0</v>
      </c>
      <c r="K16" s="1">
        <f t="shared" si="5"/>
        <v>0.60790273556231</v>
      </c>
      <c r="L16" s="1">
        <f t="shared" si="6"/>
        <v>-8.3999999999999915</v>
      </c>
      <c r="M16" s="1">
        <f t="shared" si="7"/>
        <v>0.61093468821403585</v>
      </c>
      <c r="N16" s="1">
        <f t="shared" si="8"/>
        <v>-13.749423894321616</v>
      </c>
      <c r="O16" t="s">
        <v>75</v>
      </c>
    </row>
    <row r="17" spans="1:15" x14ac:dyDescent="0.35">
      <c r="A17" s="13">
        <v>7</v>
      </c>
      <c r="B17" s="12" t="s">
        <v>81</v>
      </c>
      <c r="C17" s="11">
        <v>76.8</v>
      </c>
      <c r="D17" s="10" t="s">
        <v>83</v>
      </c>
      <c r="E17" s="9" t="str">
        <f t="shared" si="0"/>
        <v>Significantly Different</v>
      </c>
      <c r="G17">
        <f t="shared" si="1"/>
        <v>76.8</v>
      </c>
      <c r="H17">
        <f t="shared" si="2"/>
        <v>6</v>
      </c>
      <c r="I17" t="str">
        <f t="shared" si="3"/>
        <v>+/-</v>
      </c>
      <c r="J17" t="str">
        <f t="shared" si="4"/>
        <v>0.5</v>
      </c>
      <c r="K17" s="1">
        <f t="shared" si="5"/>
        <v>0.303951367781155</v>
      </c>
      <c r="L17" s="1">
        <f t="shared" si="6"/>
        <v>-7.5999999999999943</v>
      </c>
      <c r="M17" s="1">
        <f t="shared" si="7"/>
        <v>0.30997079109986531</v>
      </c>
      <c r="N17" s="1">
        <f t="shared" si="8"/>
        <v>-24.518439214975754</v>
      </c>
      <c r="O17" t="s">
        <v>66</v>
      </c>
    </row>
    <row r="18" spans="1:15" x14ac:dyDescent="0.35">
      <c r="A18" s="13">
        <v>7</v>
      </c>
      <c r="B18" s="12" t="s">
        <v>59</v>
      </c>
      <c r="C18" s="11">
        <v>76.8</v>
      </c>
      <c r="D18" s="10" t="s">
        <v>83</v>
      </c>
      <c r="E18" s="9" t="str">
        <f t="shared" si="0"/>
        <v>Significantly Different</v>
      </c>
      <c r="G18">
        <f t="shared" si="1"/>
        <v>76.8</v>
      </c>
      <c r="H18">
        <f t="shared" si="2"/>
        <v>6</v>
      </c>
      <c r="I18" t="str">
        <f t="shared" si="3"/>
        <v>+/-</v>
      </c>
      <c r="J18" t="str">
        <f t="shared" si="4"/>
        <v>0.5</v>
      </c>
      <c r="K18" s="1">
        <f t="shared" si="5"/>
        <v>0.303951367781155</v>
      </c>
      <c r="L18" s="1">
        <f t="shared" si="6"/>
        <v>-7.5999999999999943</v>
      </c>
      <c r="M18" s="1">
        <f t="shared" si="7"/>
        <v>0.30997079109986531</v>
      </c>
      <c r="N18" s="1">
        <f t="shared" si="8"/>
        <v>-24.518439214975754</v>
      </c>
      <c r="O18" t="s">
        <v>60</v>
      </c>
    </row>
    <row r="19" spans="1:15" x14ac:dyDescent="0.35">
      <c r="A19" s="13">
        <v>9</v>
      </c>
      <c r="B19" s="12" t="s">
        <v>63</v>
      </c>
      <c r="C19" s="11">
        <v>76.7</v>
      </c>
      <c r="D19" s="10" t="s">
        <v>134</v>
      </c>
      <c r="E19" s="9" t="str">
        <f t="shared" si="0"/>
        <v>Significantly Different</v>
      </c>
      <c r="G19">
        <f t="shared" si="1"/>
        <v>76.7</v>
      </c>
      <c r="H19">
        <f t="shared" si="2"/>
        <v>6</v>
      </c>
      <c r="I19" t="str">
        <f t="shared" si="3"/>
        <v>+/-</v>
      </c>
      <c r="J19" t="str">
        <f t="shared" si="4"/>
        <v>1.3</v>
      </c>
      <c r="K19" s="1">
        <f t="shared" si="5"/>
        <v>0.79027355623100304</v>
      </c>
      <c r="L19" s="1">
        <f t="shared" si="6"/>
        <v>-7.5</v>
      </c>
      <c r="M19" s="1">
        <f t="shared" si="7"/>
        <v>0.79260819516141623</v>
      </c>
      <c r="N19" s="1">
        <f t="shared" si="8"/>
        <v>-9.4624305499044326</v>
      </c>
      <c r="O19" t="s">
        <v>31</v>
      </c>
    </row>
    <row r="20" spans="1:15" x14ac:dyDescent="0.35">
      <c r="A20" s="13">
        <v>10</v>
      </c>
      <c r="B20" s="12" t="s">
        <v>80</v>
      </c>
      <c r="C20" s="11">
        <v>76.599999999999994</v>
      </c>
      <c r="D20" s="14" t="s">
        <v>36</v>
      </c>
      <c r="E20" s="9" t="str">
        <f t="shared" si="0"/>
        <v>Significantly Different</v>
      </c>
      <c r="G20">
        <f t="shared" si="1"/>
        <v>76.599999999999994</v>
      </c>
      <c r="H20">
        <f t="shared" si="2"/>
        <v>6</v>
      </c>
      <c r="I20" t="str">
        <f t="shared" si="3"/>
        <v>+/-</v>
      </c>
      <c r="J20" t="str">
        <f t="shared" si="4"/>
        <v>0.7</v>
      </c>
      <c r="K20" s="1">
        <f t="shared" si="5"/>
        <v>0.42553191489361697</v>
      </c>
      <c r="L20" s="1">
        <f t="shared" si="6"/>
        <v>-7.3999999999999915</v>
      </c>
      <c r="M20" s="1">
        <f t="shared" si="7"/>
        <v>0.42985214661796195</v>
      </c>
      <c r="N20" s="1">
        <f t="shared" si="8"/>
        <v>-17.215221694767671</v>
      </c>
      <c r="O20" t="s">
        <v>50</v>
      </c>
    </row>
    <row r="21" spans="1:15" x14ac:dyDescent="0.35">
      <c r="A21" s="13">
        <v>11</v>
      </c>
      <c r="B21" s="12" t="s">
        <v>79</v>
      </c>
      <c r="C21" s="11">
        <v>76.400000000000006</v>
      </c>
      <c r="D21" s="10" t="s">
        <v>36</v>
      </c>
      <c r="E21" s="9" t="str">
        <f t="shared" si="0"/>
        <v>Significantly Different</v>
      </c>
      <c r="G21">
        <f t="shared" si="1"/>
        <v>76.400000000000006</v>
      </c>
      <c r="H21">
        <f t="shared" si="2"/>
        <v>6</v>
      </c>
      <c r="I21" t="str">
        <f t="shared" si="3"/>
        <v>+/-</v>
      </c>
      <c r="J21" t="str">
        <f t="shared" si="4"/>
        <v>0.7</v>
      </c>
      <c r="K21" s="1">
        <f t="shared" si="5"/>
        <v>0.42553191489361697</v>
      </c>
      <c r="L21" s="1">
        <f t="shared" si="6"/>
        <v>-7.2000000000000028</v>
      </c>
      <c r="M21" s="1">
        <f t="shared" si="7"/>
        <v>0.42985214661796195</v>
      </c>
      <c r="N21" s="1">
        <f t="shared" si="8"/>
        <v>-16.749945432746948</v>
      </c>
      <c r="O21" t="s">
        <v>46</v>
      </c>
    </row>
    <row r="22" spans="1:15" x14ac:dyDescent="0.35">
      <c r="A22" s="13">
        <v>12</v>
      </c>
      <c r="B22" s="12" t="s">
        <v>78</v>
      </c>
      <c r="C22" s="11">
        <v>76</v>
      </c>
      <c r="D22" s="10" t="s">
        <v>26</v>
      </c>
      <c r="E22" s="9" t="str">
        <f t="shared" si="0"/>
        <v>Significantly Different</v>
      </c>
      <c r="G22">
        <f t="shared" si="1"/>
        <v>76</v>
      </c>
      <c r="H22">
        <f t="shared" si="2"/>
        <v>6</v>
      </c>
      <c r="I22" t="str">
        <f t="shared" si="3"/>
        <v>+/-</v>
      </c>
      <c r="J22" t="str">
        <f t="shared" si="4"/>
        <v>0.6</v>
      </c>
      <c r="K22" s="1">
        <f t="shared" si="5"/>
        <v>0.36474164133738601</v>
      </c>
      <c r="L22" s="1">
        <f t="shared" si="6"/>
        <v>-6.7999999999999972</v>
      </c>
      <c r="M22" s="1">
        <f t="shared" si="7"/>
        <v>0.36977279819442066</v>
      </c>
      <c r="N22" s="1">
        <f t="shared" si="8"/>
        <v>-18.389670719977257</v>
      </c>
      <c r="O22" t="s">
        <v>29</v>
      </c>
    </row>
    <row r="23" spans="1:15" x14ac:dyDescent="0.35">
      <c r="A23" s="13">
        <v>13</v>
      </c>
      <c r="B23" s="12" t="s">
        <v>69</v>
      </c>
      <c r="C23" s="11">
        <v>75.8</v>
      </c>
      <c r="D23" s="10" t="s">
        <v>116</v>
      </c>
      <c r="E23" s="9" t="str">
        <f t="shared" si="0"/>
        <v>Significantly Different</v>
      </c>
      <c r="G23">
        <f t="shared" si="1"/>
        <v>75.8</v>
      </c>
      <c r="H23">
        <f t="shared" si="2"/>
        <v>6</v>
      </c>
      <c r="I23" t="str">
        <f t="shared" si="3"/>
        <v>+/-</v>
      </c>
      <c r="J23" t="str">
        <f t="shared" si="4"/>
        <v>0.8</v>
      </c>
      <c r="K23" s="1">
        <f t="shared" si="5"/>
        <v>0.48632218844984804</v>
      </c>
      <c r="L23" s="1">
        <f t="shared" si="6"/>
        <v>-6.5999999999999943</v>
      </c>
      <c r="M23" s="1">
        <f t="shared" si="7"/>
        <v>0.49010685399991183</v>
      </c>
      <c r="N23" s="1">
        <f t="shared" si="8"/>
        <v>-13.466451134350351</v>
      </c>
      <c r="O23" t="s">
        <v>82</v>
      </c>
    </row>
    <row r="24" spans="1:15" x14ac:dyDescent="0.35">
      <c r="A24" s="13">
        <v>14</v>
      </c>
      <c r="B24" s="12" t="s">
        <v>76</v>
      </c>
      <c r="C24" s="11">
        <v>75.599999999999994</v>
      </c>
      <c r="D24" s="10" t="s">
        <v>44</v>
      </c>
      <c r="E24" s="9" t="str">
        <f t="shared" si="0"/>
        <v>Significantly Different</v>
      </c>
      <c r="G24">
        <f t="shared" si="1"/>
        <v>75.599999999999994</v>
      </c>
      <c r="H24">
        <f t="shared" si="2"/>
        <v>6</v>
      </c>
      <c r="I24" t="str">
        <f t="shared" si="3"/>
        <v>+/-</v>
      </c>
      <c r="J24" t="str">
        <f t="shared" si="4"/>
        <v>0.4</v>
      </c>
      <c r="K24" s="1">
        <f t="shared" si="5"/>
        <v>0.24316109422492402</v>
      </c>
      <c r="L24" s="1">
        <f t="shared" si="6"/>
        <v>-6.3999999999999915</v>
      </c>
      <c r="M24" s="1">
        <f t="shared" si="7"/>
        <v>0.25064471888253259</v>
      </c>
      <c r="N24" s="1">
        <f t="shared" si="8"/>
        <v>-25.534150603825097</v>
      </c>
      <c r="O24" t="s">
        <v>65</v>
      </c>
    </row>
    <row r="25" spans="1:15" x14ac:dyDescent="0.35">
      <c r="A25" s="13">
        <v>15</v>
      </c>
      <c r="B25" s="12" t="s">
        <v>61</v>
      </c>
      <c r="C25" s="11">
        <v>75.2</v>
      </c>
      <c r="D25" s="10" t="s">
        <v>28</v>
      </c>
      <c r="E25" s="9" t="str">
        <f t="shared" si="0"/>
        <v>Significantly Different</v>
      </c>
      <c r="G25">
        <f t="shared" si="1"/>
        <v>75.2</v>
      </c>
      <c r="H25">
        <f t="shared" si="2"/>
        <v>6</v>
      </c>
      <c r="I25" t="str">
        <f t="shared" si="3"/>
        <v>+/-</v>
      </c>
      <c r="J25" t="str">
        <f t="shared" si="4"/>
        <v>0.3</v>
      </c>
      <c r="K25" s="1">
        <f t="shared" si="5"/>
        <v>0.18237082066869301</v>
      </c>
      <c r="L25" s="1">
        <f t="shared" si="6"/>
        <v>-6</v>
      </c>
      <c r="M25" s="1">
        <f t="shared" si="7"/>
        <v>0.19223572402239389</v>
      </c>
      <c r="N25" s="1">
        <f t="shared" si="8"/>
        <v>-31.211680505861903</v>
      </c>
      <c r="O25" t="s">
        <v>81</v>
      </c>
    </row>
    <row r="26" spans="1:15" x14ac:dyDescent="0.35">
      <c r="A26" s="13">
        <v>16</v>
      </c>
      <c r="B26" s="12" t="s">
        <v>30</v>
      </c>
      <c r="C26" s="11">
        <v>75.099999999999994</v>
      </c>
      <c r="D26" s="10" t="s">
        <v>44</v>
      </c>
      <c r="E26" s="9" t="str">
        <f t="shared" si="0"/>
        <v>Significantly Different</v>
      </c>
      <c r="G26">
        <f t="shared" si="1"/>
        <v>75.099999999999994</v>
      </c>
      <c r="H26">
        <f t="shared" si="2"/>
        <v>6</v>
      </c>
      <c r="I26" t="str">
        <f t="shared" si="3"/>
        <v>+/-</v>
      </c>
      <c r="J26" t="str">
        <f t="shared" si="4"/>
        <v>0.4</v>
      </c>
      <c r="K26" s="1">
        <f t="shared" si="5"/>
        <v>0.24316109422492402</v>
      </c>
      <c r="L26" s="1">
        <f t="shared" si="6"/>
        <v>-5.8999999999999915</v>
      </c>
      <c r="M26" s="1">
        <f t="shared" si="7"/>
        <v>0.25064471888253259</v>
      </c>
      <c r="N26" s="1">
        <f t="shared" si="8"/>
        <v>-23.539295087901259</v>
      </c>
      <c r="O26" t="s">
        <v>80</v>
      </c>
    </row>
    <row r="27" spans="1:15" x14ac:dyDescent="0.35">
      <c r="A27" s="13">
        <v>17</v>
      </c>
      <c r="B27" s="12" t="s">
        <v>47</v>
      </c>
      <c r="C27" s="11">
        <v>75</v>
      </c>
      <c r="D27" s="10" t="s">
        <v>83</v>
      </c>
      <c r="E27" s="9" t="str">
        <f t="shared" si="0"/>
        <v>Significantly Different</v>
      </c>
      <c r="G27">
        <f t="shared" si="1"/>
        <v>75</v>
      </c>
      <c r="H27">
        <f t="shared" si="2"/>
        <v>6</v>
      </c>
      <c r="I27" t="str">
        <f t="shared" si="3"/>
        <v>+/-</v>
      </c>
      <c r="J27" t="str">
        <f t="shared" si="4"/>
        <v>0.5</v>
      </c>
      <c r="K27" s="1">
        <f t="shared" si="5"/>
        <v>0.303951367781155</v>
      </c>
      <c r="L27" s="1">
        <f t="shared" si="6"/>
        <v>-5.7999999999999972</v>
      </c>
      <c r="M27" s="1">
        <f t="shared" si="7"/>
        <v>0.30997079109986531</v>
      </c>
      <c r="N27" s="1">
        <f t="shared" si="8"/>
        <v>-18.711440453534131</v>
      </c>
      <c r="O27" t="s">
        <v>78</v>
      </c>
    </row>
    <row r="28" spans="1:15" x14ac:dyDescent="0.35">
      <c r="A28" s="13">
        <v>18</v>
      </c>
      <c r="B28" s="12" t="s">
        <v>51</v>
      </c>
      <c r="C28" s="11">
        <v>74.900000000000006</v>
      </c>
      <c r="D28" s="10" t="s">
        <v>83</v>
      </c>
      <c r="E28" s="9" t="str">
        <f t="shared" si="0"/>
        <v>Significantly Different</v>
      </c>
      <c r="G28">
        <f t="shared" si="1"/>
        <v>74.900000000000006</v>
      </c>
      <c r="H28">
        <f t="shared" si="2"/>
        <v>6</v>
      </c>
      <c r="I28" t="str">
        <f t="shared" si="3"/>
        <v>+/-</v>
      </c>
      <c r="J28" t="str">
        <f t="shared" si="4"/>
        <v>0.5</v>
      </c>
      <c r="K28" s="1">
        <f t="shared" si="5"/>
        <v>0.303951367781155</v>
      </c>
      <c r="L28" s="1">
        <f t="shared" si="6"/>
        <v>-5.7000000000000028</v>
      </c>
      <c r="M28" s="1">
        <f t="shared" si="7"/>
        <v>0.30997079109986531</v>
      </c>
      <c r="N28" s="1">
        <f t="shared" si="8"/>
        <v>-18.388829411231836</v>
      </c>
      <c r="O28" t="s">
        <v>79</v>
      </c>
    </row>
    <row r="29" spans="1:15" x14ac:dyDescent="0.35">
      <c r="A29" s="13">
        <v>19</v>
      </c>
      <c r="B29" s="12" t="s">
        <v>72</v>
      </c>
      <c r="C29" s="11">
        <v>74.8</v>
      </c>
      <c r="D29" s="10" t="s">
        <v>83</v>
      </c>
      <c r="E29" s="9" t="str">
        <f t="shared" si="0"/>
        <v>Significantly Different</v>
      </c>
      <c r="G29">
        <f t="shared" si="1"/>
        <v>74.8</v>
      </c>
      <c r="H29">
        <f t="shared" si="2"/>
        <v>6</v>
      </c>
      <c r="I29" t="str">
        <f t="shared" si="3"/>
        <v>+/-</v>
      </c>
      <c r="J29" t="str">
        <f t="shared" si="4"/>
        <v>0.5</v>
      </c>
      <c r="K29" s="1">
        <f t="shared" si="5"/>
        <v>0.303951367781155</v>
      </c>
      <c r="L29" s="1">
        <f t="shared" si="6"/>
        <v>-5.5999999999999943</v>
      </c>
      <c r="M29" s="1">
        <f t="shared" si="7"/>
        <v>0.30997079109986531</v>
      </c>
      <c r="N29" s="1">
        <f t="shared" si="8"/>
        <v>-18.066218368929498</v>
      </c>
      <c r="O29" t="s">
        <v>56</v>
      </c>
    </row>
    <row r="30" spans="1:15" x14ac:dyDescent="0.35">
      <c r="A30" s="13">
        <v>20</v>
      </c>
      <c r="B30" s="12" t="s">
        <v>37</v>
      </c>
      <c r="C30" s="11">
        <v>73.8</v>
      </c>
      <c r="D30" s="10" t="s">
        <v>84</v>
      </c>
      <c r="E30" s="9" t="str">
        <f t="shared" si="0"/>
        <v>Significantly Different</v>
      </c>
      <c r="G30">
        <f t="shared" si="1"/>
        <v>73.8</v>
      </c>
      <c r="H30">
        <f t="shared" si="2"/>
        <v>6</v>
      </c>
      <c r="I30" t="str">
        <f t="shared" si="3"/>
        <v>+/-</v>
      </c>
      <c r="J30" t="str">
        <f t="shared" si="4"/>
        <v>0.9</v>
      </c>
      <c r="K30" s="1">
        <f t="shared" si="5"/>
        <v>0.54711246200607899</v>
      </c>
      <c r="L30" s="1">
        <f t="shared" si="6"/>
        <v>-4.5999999999999943</v>
      </c>
      <c r="M30" s="1">
        <f t="shared" si="7"/>
        <v>0.55047933970440222</v>
      </c>
      <c r="N30" s="1">
        <f t="shared" si="8"/>
        <v>-8.3563535780836276</v>
      </c>
      <c r="O30" t="s">
        <v>77</v>
      </c>
    </row>
    <row r="31" spans="1:15" x14ac:dyDescent="0.35">
      <c r="A31" s="13">
        <v>21</v>
      </c>
      <c r="B31" s="12" t="s">
        <v>82</v>
      </c>
      <c r="C31" s="11">
        <v>72.900000000000006</v>
      </c>
      <c r="D31" s="10" t="s">
        <v>116</v>
      </c>
      <c r="E31" s="9" t="str">
        <f t="shared" si="0"/>
        <v>Significantly Different</v>
      </c>
      <c r="G31">
        <f t="shared" si="1"/>
        <v>72.900000000000006</v>
      </c>
      <c r="H31">
        <f t="shared" si="2"/>
        <v>6</v>
      </c>
      <c r="I31" t="str">
        <f t="shared" si="3"/>
        <v>+/-</v>
      </c>
      <c r="J31" t="str">
        <f t="shared" si="4"/>
        <v>0.8</v>
      </c>
      <c r="K31" s="1">
        <f t="shared" si="5"/>
        <v>0.48632218844984804</v>
      </c>
      <c r="L31" s="1">
        <f t="shared" si="6"/>
        <v>-3.7000000000000028</v>
      </c>
      <c r="M31" s="1">
        <f t="shared" si="7"/>
        <v>0.49010685399991183</v>
      </c>
      <c r="N31" s="1">
        <f t="shared" si="8"/>
        <v>-7.5493741207721783</v>
      </c>
      <c r="O31" t="s">
        <v>40</v>
      </c>
    </row>
    <row r="32" spans="1:15" x14ac:dyDescent="0.35">
      <c r="A32" s="13">
        <v>22</v>
      </c>
      <c r="B32" s="12" t="s">
        <v>27</v>
      </c>
      <c r="C32" s="11">
        <v>72.599999999999994</v>
      </c>
      <c r="D32" s="10" t="s">
        <v>137</v>
      </c>
      <c r="E32" s="9" t="str">
        <f t="shared" si="0"/>
        <v>Significantly Different</v>
      </c>
      <c r="G32">
        <f t="shared" si="1"/>
        <v>72.599999999999994</v>
      </c>
      <c r="H32">
        <f t="shared" si="2"/>
        <v>6</v>
      </c>
      <c r="I32" t="str">
        <f t="shared" si="3"/>
        <v>+/-</v>
      </c>
      <c r="J32" t="str">
        <f t="shared" si="4"/>
        <v>1.6</v>
      </c>
      <c r="K32" s="1">
        <f t="shared" si="5"/>
        <v>0.97264437689969607</v>
      </c>
      <c r="L32" s="1">
        <f t="shared" si="6"/>
        <v>-3.3999999999999915</v>
      </c>
      <c r="M32" s="1">
        <f t="shared" si="7"/>
        <v>0.97454222139096647</v>
      </c>
      <c r="N32" s="1">
        <f t="shared" si="8"/>
        <v>-3.4888175446592382</v>
      </c>
      <c r="O32" t="s">
        <v>71</v>
      </c>
    </row>
    <row r="33" spans="1:15" x14ac:dyDescent="0.35">
      <c r="A33" s="13">
        <v>23</v>
      </c>
      <c r="B33" s="12" t="s">
        <v>67</v>
      </c>
      <c r="C33" s="11">
        <v>72.3</v>
      </c>
      <c r="D33" s="10" t="s">
        <v>84</v>
      </c>
      <c r="E33" s="9" t="str">
        <f t="shared" si="0"/>
        <v>Significantly Different</v>
      </c>
      <c r="G33">
        <f t="shared" si="1"/>
        <v>72.3</v>
      </c>
      <c r="H33">
        <f t="shared" si="2"/>
        <v>6</v>
      </c>
      <c r="I33" t="str">
        <f t="shared" si="3"/>
        <v>+/-</v>
      </c>
      <c r="J33" t="str">
        <f t="shared" si="4"/>
        <v>0.9</v>
      </c>
      <c r="K33" s="1">
        <f t="shared" si="5"/>
        <v>0.54711246200607899</v>
      </c>
      <c r="L33" s="1">
        <f t="shared" si="6"/>
        <v>-3.0999999999999943</v>
      </c>
      <c r="M33" s="1">
        <f t="shared" si="7"/>
        <v>0.55047933970440222</v>
      </c>
      <c r="N33" s="1">
        <f t="shared" si="8"/>
        <v>-5.6314556721867897</v>
      </c>
      <c r="O33" t="s">
        <v>76</v>
      </c>
    </row>
    <row r="34" spans="1:15" x14ac:dyDescent="0.35">
      <c r="A34" s="13">
        <v>24</v>
      </c>
      <c r="B34" s="12" t="s">
        <v>60</v>
      </c>
      <c r="C34" s="11">
        <v>72.2</v>
      </c>
      <c r="D34" s="10" t="s">
        <v>139</v>
      </c>
      <c r="E34" s="9" t="str">
        <f t="shared" si="0"/>
        <v>Significantly Different</v>
      </c>
      <c r="G34">
        <f t="shared" si="1"/>
        <v>72.2</v>
      </c>
      <c r="H34">
        <f t="shared" si="2"/>
        <v>6</v>
      </c>
      <c r="I34" t="str">
        <f t="shared" si="3"/>
        <v>+/-</v>
      </c>
      <c r="J34" t="str">
        <f t="shared" si="4"/>
        <v>1.4</v>
      </c>
      <c r="K34" s="1">
        <f t="shared" si="5"/>
        <v>0.85106382978723394</v>
      </c>
      <c r="L34" s="1">
        <f t="shared" si="6"/>
        <v>-3</v>
      </c>
      <c r="M34" s="1">
        <f t="shared" si="7"/>
        <v>0.85323214879137987</v>
      </c>
      <c r="N34" s="1">
        <f t="shared" si="8"/>
        <v>-3.5160419169033412</v>
      </c>
      <c r="O34" t="s">
        <v>74</v>
      </c>
    </row>
    <row r="35" spans="1:15" x14ac:dyDescent="0.35">
      <c r="A35" s="13">
        <v>25</v>
      </c>
      <c r="B35" s="12" t="s">
        <v>42</v>
      </c>
      <c r="C35" s="11">
        <v>71.8</v>
      </c>
      <c r="D35" s="10" t="s">
        <v>28</v>
      </c>
      <c r="E35" s="9" t="str">
        <f t="shared" si="0"/>
        <v>Significantly Different</v>
      </c>
      <c r="G35">
        <f t="shared" si="1"/>
        <v>71.8</v>
      </c>
      <c r="H35">
        <f t="shared" si="2"/>
        <v>6</v>
      </c>
      <c r="I35" t="str">
        <f t="shared" si="3"/>
        <v>+/-</v>
      </c>
      <c r="J35" t="str">
        <f t="shared" si="4"/>
        <v>0.3</v>
      </c>
      <c r="K35" s="1">
        <f t="shared" si="5"/>
        <v>0.18237082066869301</v>
      </c>
      <c r="L35" s="1">
        <f t="shared" si="6"/>
        <v>-2.5999999999999943</v>
      </c>
      <c r="M35" s="1">
        <f t="shared" si="7"/>
        <v>0.19223572402239389</v>
      </c>
      <c r="N35" s="1">
        <f t="shared" si="8"/>
        <v>-13.525061552540128</v>
      </c>
      <c r="O35" t="s">
        <v>54</v>
      </c>
    </row>
    <row r="36" spans="1:15" x14ac:dyDescent="0.35">
      <c r="A36" s="13">
        <v>26</v>
      </c>
      <c r="B36" s="12" t="s">
        <v>70</v>
      </c>
      <c r="C36" s="11">
        <v>71.599999999999994</v>
      </c>
      <c r="D36" s="10" t="s">
        <v>121</v>
      </c>
      <c r="E36" s="9" t="str">
        <f t="shared" si="0"/>
        <v>Significantly Different</v>
      </c>
      <c r="G36">
        <f t="shared" si="1"/>
        <v>71.599999999999994</v>
      </c>
      <c r="H36">
        <f t="shared" si="2"/>
        <v>6</v>
      </c>
      <c r="I36" t="str">
        <f t="shared" si="3"/>
        <v>+/-</v>
      </c>
      <c r="J36" t="str">
        <f t="shared" si="4"/>
        <v>1.1</v>
      </c>
      <c r="K36" s="1">
        <f t="shared" si="5"/>
        <v>0.66869300911854113</v>
      </c>
      <c r="L36" s="1">
        <f t="shared" si="6"/>
        <v>-2.3999999999999915</v>
      </c>
      <c r="M36" s="1">
        <f t="shared" si="7"/>
        <v>0.67145051776214359</v>
      </c>
      <c r="N36" s="1">
        <f t="shared" si="8"/>
        <v>-3.5743512537586186</v>
      </c>
      <c r="O36" t="s">
        <v>72</v>
      </c>
    </row>
    <row r="37" spans="1:15" x14ac:dyDescent="0.35">
      <c r="A37" s="13">
        <v>26</v>
      </c>
      <c r="B37" s="12" t="s">
        <v>64</v>
      </c>
      <c r="C37" s="11">
        <v>71.599999999999994</v>
      </c>
      <c r="D37" s="10" t="s">
        <v>44</v>
      </c>
      <c r="E37" s="9" t="str">
        <f t="shared" si="0"/>
        <v>Significantly Different</v>
      </c>
      <c r="G37">
        <f t="shared" si="1"/>
        <v>71.599999999999994</v>
      </c>
      <c r="H37">
        <f t="shared" si="2"/>
        <v>6</v>
      </c>
      <c r="I37" t="str">
        <f t="shared" si="3"/>
        <v>+/-</v>
      </c>
      <c r="J37" t="str">
        <f t="shared" si="4"/>
        <v>0.4</v>
      </c>
      <c r="K37" s="1">
        <f t="shared" si="5"/>
        <v>0.24316109422492402</v>
      </c>
      <c r="L37" s="1">
        <f t="shared" si="6"/>
        <v>-2.3999999999999915</v>
      </c>
      <c r="M37" s="1">
        <f t="shared" si="7"/>
        <v>0.25064471888253259</v>
      </c>
      <c r="N37" s="1">
        <f t="shared" si="8"/>
        <v>-9.57530647643439</v>
      </c>
      <c r="O37" t="s">
        <v>70</v>
      </c>
    </row>
    <row r="38" spans="1:15" x14ac:dyDescent="0.35">
      <c r="A38" s="13">
        <v>28</v>
      </c>
      <c r="B38" s="12" t="s">
        <v>46</v>
      </c>
      <c r="C38" s="11">
        <v>71.400000000000006</v>
      </c>
      <c r="D38" s="10" t="s">
        <v>44</v>
      </c>
      <c r="E38" s="9" t="str">
        <f t="shared" si="0"/>
        <v>Significantly Different</v>
      </c>
      <c r="G38">
        <f t="shared" si="1"/>
        <v>71.400000000000006</v>
      </c>
      <c r="H38">
        <f t="shared" si="2"/>
        <v>6</v>
      </c>
      <c r="I38" t="str">
        <f t="shared" si="3"/>
        <v>+/-</v>
      </c>
      <c r="J38" t="str">
        <f t="shared" si="4"/>
        <v>0.4</v>
      </c>
      <c r="K38" s="1">
        <f t="shared" si="5"/>
        <v>0.24316109422492402</v>
      </c>
      <c r="L38" s="1">
        <f t="shared" si="6"/>
        <v>-2.2000000000000028</v>
      </c>
      <c r="M38" s="1">
        <f t="shared" si="7"/>
        <v>0.25064471888253259</v>
      </c>
      <c r="N38" s="1">
        <f t="shared" si="8"/>
        <v>-8.7773642700649006</v>
      </c>
      <c r="O38" t="s">
        <v>69</v>
      </c>
    </row>
    <row r="39" spans="1:15" x14ac:dyDescent="0.35">
      <c r="A39" s="13">
        <v>29</v>
      </c>
      <c r="B39" s="12" t="s">
        <v>53</v>
      </c>
      <c r="C39" s="11">
        <v>71.3</v>
      </c>
      <c r="D39" s="10" t="s">
        <v>154</v>
      </c>
      <c r="E39" s="9" t="str">
        <f t="shared" si="0"/>
        <v>Significantly Different</v>
      </c>
      <c r="G39">
        <f t="shared" si="1"/>
        <v>71.3</v>
      </c>
      <c r="H39">
        <f t="shared" si="2"/>
        <v>6</v>
      </c>
      <c r="I39" t="str">
        <f t="shared" si="3"/>
        <v>+/-</v>
      </c>
      <c r="J39" t="str">
        <f t="shared" si="4"/>
        <v>1.2</v>
      </c>
      <c r="K39" s="1">
        <f t="shared" si="5"/>
        <v>0.72948328267477203</v>
      </c>
      <c r="L39" s="1">
        <f t="shared" si="6"/>
        <v>-2.0999999999999943</v>
      </c>
      <c r="M39" s="1">
        <f t="shared" si="7"/>
        <v>0.73201182849801194</v>
      </c>
      <c r="N39" s="1">
        <f t="shared" si="8"/>
        <v>-2.8688061015474391</v>
      </c>
      <c r="O39" t="s">
        <v>45</v>
      </c>
    </row>
    <row r="40" spans="1:15" x14ac:dyDescent="0.35">
      <c r="A40" s="13">
        <v>30</v>
      </c>
      <c r="B40" s="12" t="s">
        <v>77</v>
      </c>
      <c r="C40" s="11">
        <v>70.8</v>
      </c>
      <c r="D40" s="10" t="s">
        <v>116</v>
      </c>
      <c r="E40" s="9" t="str">
        <f t="shared" si="0"/>
        <v>Significantly Different</v>
      </c>
      <c r="G40">
        <f t="shared" si="1"/>
        <v>70.8</v>
      </c>
      <c r="H40">
        <f t="shared" si="2"/>
        <v>6</v>
      </c>
      <c r="I40" t="str">
        <f t="shared" si="3"/>
        <v>+/-</v>
      </c>
      <c r="J40" t="str">
        <f t="shared" si="4"/>
        <v>0.8</v>
      </c>
      <c r="K40" s="1">
        <f t="shared" si="5"/>
        <v>0.48632218844984804</v>
      </c>
      <c r="L40" s="1">
        <f t="shared" si="6"/>
        <v>-1.5999999999999943</v>
      </c>
      <c r="M40" s="1">
        <f t="shared" si="7"/>
        <v>0.49010685399991183</v>
      </c>
      <c r="N40" s="1">
        <f t="shared" si="8"/>
        <v>-3.2645942143879552</v>
      </c>
      <c r="O40" t="s">
        <v>67</v>
      </c>
    </row>
    <row r="41" spans="1:15" x14ac:dyDescent="0.35">
      <c r="A41" s="13">
        <v>31</v>
      </c>
      <c r="B41" s="12" t="s">
        <v>74</v>
      </c>
      <c r="C41" s="11">
        <v>70.7</v>
      </c>
      <c r="D41" s="10" t="s">
        <v>83</v>
      </c>
      <c r="E41" s="9" t="str">
        <f t="shared" si="0"/>
        <v>Significantly Different</v>
      </c>
      <c r="G41">
        <f t="shared" si="1"/>
        <v>70.7</v>
      </c>
      <c r="H41">
        <f t="shared" si="2"/>
        <v>6</v>
      </c>
      <c r="I41" t="str">
        <f t="shared" si="3"/>
        <v>+/-</v>
      </c>
      <c r="J41" t="str">
        <f t="shared" si="4"/>
        <v>0.5</v>
      </c>
      <c r="K41" s="1">
        <f t="shared" si="5"/>
        <v>0.303951367781155</v>
      </c>
      <c r="L41" s="1">
        <f t="shared" si="6"/>
        <v>-1.5</v>
      </c>
      <c r="M41" s="1">
        <f t="shared" si="7"/>
        <v>0.30997079109986531</v>
      </c>
      <c r="N41" s="1">
        <f t="shared" si="8"/>
        <v>-4.8391656345346918</v>
      </c>
      <c r="O41" t="s">
        <v>48</v>
      </c>
    </row>
    <row r="42" spans="1:15" x14ac:dyDescent="0.35">
      <c r="A42" s="13">
        <v>32</v>
      </c>
      <c r="B42" s="12" t="s">
        <v>66</v>
      </c>
      <c r="C42" s="11">
        <v>70.2</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70.2</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-1</v>
      </c>
      <c r="M42" s="1">
        <f t="shared" ref="M42:M62" si="16">IF(AND(ISNUMBER(K42),ISNUMBER($I$7)),SQRT(K42^2+($I$7)^2),"N/A")</f>
        <v>0.42985214661796195</v>
      </c>
      <c r="N42" s="1">
        <f t="shared" ref="N42:N73" si="17">IF(AND(ISNUMBER(L42),ISNUMBER(M42),M42&lt;&gt;0),L42/M42,"NA")</f>
        <v>-2.3263813101037418</v>
      </c>
      <c r="O42" t="s">
        <v>37</v>
      </c>
    </row>
    <row r="43" spans="1:15" x14ac:dyDescent="0.35">
      <c r="A43" s="13">
        <v>33</v>
      </c>
      <c r="B43" s="12" t="s">
        <v>45</v>
      </c>
      <c r="C43" s="11">
        <v>70</v>
      </c>
      <c r="D43" s="10" t="s">
        <v>84</v>
      </c>
      <c r="E43" s="9" t="str">
        <f t="shared" si="9"/>
        <v>Not Significantly Different</v>
      </c>
      <c r="G43">
        <f t="shared" si="10"/>
        <v>70</v>
      </c>
      <c r="H43">
        <f t="shared" si="11"/>
        <v>6</v>
      </c>
      <c r="I43" t="str">
        <f t="shared" si="12"/>
        <v>+/-</v>
      </c>
      <c r="J43" t="str">
        <f t="shared" si="13"/>
        <v>0.9</v>
      </c>
      <c r="K43" s="1">
        <f t="shared" si="14"/>
        <v>0.54711246200607899</v>
      </c>
      <c r="L43" s="1">
        <f t="shared" si="15"/>
        <v>-0.79999999999999716</v>
      </c>
      <c r="M43" s="1">
        <f t="shared" si="16"/>
        <v>0.55047933970440222</v>
      </c>
      <c r="N43" s="1">
        <f t="shared" si="17"/>
        <v>-1.4532788831449754</v>
      </c>
      <c r="O43" t="s">
        <v>52</v>
      </c>
    </row>
    <row r="44" spans="1:15" x14ac:dyDescent="0.35">
      <c r="A44" s="13">
        <v>34</v>
      </c>
      <c r="B44" s="12" t="s">
        <v>50</v>
      </c>
      <c r="C44" s="11">
        <v>69</v>
      </c>
      <c r="D44" s="10" t="s">
        <v>44</v>
      </c>
      <c r="E44" s="9" t="str">
        <f t="shared" si="9"/>
        <v>Not Significantly Different</v>
      </c>
      <c r="G44">
        <f t="shared" si="10"/>
        <v>69</v>
      </c>
      <c r="H44">
        <f t="shared" si="11"/>
        <v>6</v>
      </c>
      <c r="I44" t="str">
        <f t="shared" si="12"/>
        <v>+/-</v>
      </c>
      <c r="J44" t="str">
        <f t="shared" si="13"/>
        <v>0.4</v>
      </c>
      <c r="K44" s="1">
        <f t="shared" si="14"/>
        <v>0.24316109422492402</v>
      </c>
      <c r="L44" s="1">
        <f t="shared" si="15"/>
        <v>0.20000000000000284</v>
      </c>
      <c r="M44" s="1">
        <f t="shared" si="16"/>
        <v>0.25064471888253259</v>
      </c>
      <c r="N44" s="1">
        <f t="shared" si="17"/>
        <v>0.79794220636954671</v>
      </c>
      <c r="O44" t="s">
        <v>64</v>
      </c>
    </row>
    <row r="45" spans="1:15" x14ac:dyDescent="0.35">
      <c r="A45" s="13">
        <v>35</v>
      </c>
      <c r="B45" s="12" t="s">
        <v>38</v>
      </c>
      <c r="C45" s="11">
        <v>68.599999999999994</v>
      </c>
      <c r="D45" s="10" t="s">
        <v>83</v>
      </c>
      <c r="E45" s="9" t="str">
        <f t="shared" si="9"/>
        <v>Significantly Different</v>
      </c>
      <c r="G45">
        <f t="shared" si="10"/>
        <v>68.599999999999994</v>
      </c>
      <c r="H45">
        <f t="shared" si="11"/>
        <v>6</v>
      </c>
      <c r="I45" t="str">
        <f t="shared" si="12"/>
        <v>+/-</v>
      </c>
      <c r="J45" t="str">
        <f t="shared" si="13"/>
        <v>0.5</v>
      </c>
      <c r="K45" s="1">
        <f t="shared" si="14"/>
        <v>0.303951367781155</v>
      </c>
      <c r="L45" s="1">
        <f t="shared" si="15"/>
        <v>0.60000000000000853</v>
      </c>
      <c r="M45" s="1">
        <f t="shared" si="16"/>
        <v>0.30997079109986531</v>
      </c>
      <c r="N45" s="1">
        <f t="shared" si="17"/>
        <v>1.935666253813904</v>
      </c>
      <c r="O45" t="s">
        <v>63</v>
      </c>
    </row>
    <row r="46" spans="1:15" x14ac:dyDescent="0.35">
      <c r="A46" s="13">
        <v>36</v>
      </c>
      <c r="B46" s="12" t="s">
        <v>55</v>
      </c>
      <c r="C46" s="11">
        <v>68.5</v>
      </c>
      <c r="D46" s="10" t="s">
        <v>44</v>
      </c>
      <c r="E46" s="9" t="str">
        <f t="shared" si="9"/>
        <v>Significantly Different</v>
      </c>
      <c r="G46">
        <f t="shared" si="10"/>
        <v>68.5</v>
      </c>
      <c r="H46">
        <f t="shared" si="11"/>
        <v>6</v>
      </c>
      <c r="I46" t="str">
        <f t="shared" si="12"/>
        <v>+/-</v>
      </c>
      <c r="J46" t="str">
        <f t="shared" si="13"/>
        <v>0.4</v>
      </c>
      <c r="K46" s="1">
        <f t="shared" si="14"/>
        <v>0.24316109422492402</v>
      </c>
      <c r="L46" s="1">
        <f t="shared" si="15"/>
        <v>0.70000000000000284</v>
      </c>
      <c r="M46" s="1">
        <f t="shared" si="16"/>
        <v>0.25064471888253259</v>
      </c>
      <c r="N46" s="1">
        <f t="shared" si="17"/>
        <v>2.7927977222933853</v>
      </c>
      <c r="O46" t="s">
        <v>61</v>
      </c>
    </row>
    <row r="47" spans="1:15" x14ac:dyDescent="0.35">
      <c r="A47" s="13">
        <v>37</v>
      </c>
      <c r="B47" s="12" t="s">
        <v>41</v>
      </c>
      <c r="C47" s="11">
        <v>67.900000000000006</v>
      </c>
      <c r="D47" s="10" t="s">
        <v>139</v>
      </c>
      <c r="E47" s="9" t="str">
        <f t="shared" si="9"/>
        <v>Not Significantly Different</v>
      </c>
      <c r="G47">
        <f t="shared" si="10"/>
        <v>67.900000000000006</v>
      </c>
      <c r="H47">
        <f t="shared" si="11"/>
        <v>6</v>
      </c>
      <c r="I47" t="str">
        <f t="shared" si="12"/>
        <v>+/-</v>
      </c>
      <c r="J47" t="str">
        <f t="shared" si="13"/>
        <v>1.4</v>
      </c>
      <c r="K47" s="1">
        <f t="shared" si="14"/>
        <v>0.85106382978723394</v>
      </c>
      <c r="L47" s="1">
        <f t="shared" si="15"/>
        <v>1.2999999999999972</v>
      </c>
      <c r="M47" s="1">
        <f t="shared" si="16"/>
        <v>0.85323214879137987</v>
      </c>
      <c r="N47" s="1">
        <f t="shared" si="17"/>
        <v>1.5236181639914446</v>
      </c>
      <c r="O47" t="s">
        <v>59</v>
      </c>
    </row>
    <row r="48" spans="1:15" x14ac:dyDescent="0.35">
      <c r="A48" s="13">
        <v>38</v>
      </c>
      <c r="B48" s="12" t="s">
        <v>43</v>
      </c>
      <c r="C48" s="11">
        <v>67.7</v>
      </c>
      <c r="D48" s="10" t="s">
        <v>26</v>
      </c>
      <c r="E48" s="9" t="str">
        <f t="shared" si="9"/>
        <v>Significantly Different</v>
      </c>
      <c r="G48">
        <f t="shared" si="10"/>
        <v>67.7</v>
      </c>
      <c r="H48">
        <f t="shared" si="11"/>
        <v>6</v>
      </c>
      <c r="I48" t="str">
        <f t="shared" si="12"/>
        <v>+/-</v>
      </c>
      <c r="J48" t="str">
        <f t="shared" si="13"/>
        <v>0.6</v>
      </c>
      <c r="K48" s="1">
        <f t="shared" si="14"/>
        <v>0.36474164133738601</v>
      </c>
      <c r="L48" s="1">
        <f t="shared" si="15"/>
        <v>1.5</v>
      </c>
      <c r="M48" s="1">
        <f t="shared" si="16"/>
        <v>0.36977279819442066</v>
      </c>
      <c r="N48" s="1">
        <f t="shared" si="17"/>
        <v>4.0565450117596908</v>
      </c>
      <c r="O48" t="s">
        <v>57</v>
      </c>
    </row>
    <row r="49" spans="1:15" x14ac:dyDescent="0.35">
      <c r="A49" s="13">
        <v>39</v>
      </c>
      <c r="B49" s="12" t="s">
        <v>58</v>
      </c>
      <c r="C49" s="11">
        <v>67.5</v>
      </c>
      <c r="D49" s="10" t="s">
        <v>26</v>
      </c>
      <c r="E49" s="9" t="str">
        <f t="shared" si="9"/>
        <v>Significantly Different</v>
      </c>
      <c r="G49">
        <f t="shared" si="10"/>
        <v>67.5</v>
      </c>
      <c r="H49">
        <f t="shared" si="11"/>
        <v>6</v>
      </c>
      <c r="I49" t="str">
        <f t="shared" si="12"/>
        <v>+/-</v>
      </c>
      <c r="J49" t="str">
        <f t="shared" si="13"/>
        <v>0.6</v>
      </c>
      <c r="K49" s="1">
        <f t="shared" si="14"/>
        <v>0.36474164133738601</v>
      </c>
      <c r="L49" s="1">
        <f t="shared" si="15"/>
        <v>1.7000000000000028</v>
      </c>
      <c r="M49" s="1">
        <f t="shared" si="16"/>
        <v>0.36977279819442066</v>
      </c>
      <c r="N49" s="1">
        <f t="shared" si="17"/>
        <v>4.597417679994324</v>
      </c>
      <c r="O49" t="s">
        <v>55</v>
      </c>
    </row>
    <row r="50" spans="1:15" x14ac:dyDescent="0.35">
      <c r="A50" s="13">
        <v>40</v>
      </c>
      <c r="B50" s="12" t="s">
        <v>34</v>
      </c>
      <c r="C50" s="11">
        <v>67.3</v>
      </c>
      <c r="D50" s="10" t="s">
        <v>39</v>
      </c>
      <c r="E50" s="9" t="str">
        <f t="shared" si="9"/>
        <v>Significantly Different</v>
      </c>
      <c r="G50">
        <f t="shared" si="10"/>
        <v>67.3</v>
      </c>
      <c r="H50">
        <f t="shared" si="11"/>
        <v>6</v>
      </c>
      <c r="I50" t="str">
        <f t="shared" si="12"/>
        <v>+/-</v>
      </c>
      <c r="J50" t="str">
        <f t="shared" si="13"/>
        <v>0.2</v>
      </c>
      <c r="K50" s="1">
        <f t="shared" si="14"/>
        <v>0.12158054711246201</v>
      </c>
      <c r="L50" s="1">
        <f t="shared" si="15"/>
        <v>1.9000000000000057</v>
      </c>
      <c r="M50" s="1">
        <f t="shared" si="16"/>
        <v>0.1359311840425404</v>
      </c>
      <c r="N50" s="1">
        <f t="shared" si="17"/>
        <v>13.977660927351229</v>
      </c>
      <c r="O50" t="s">
        <v>53</v>
      </c>
    </row>
    <row r="51" spans="1:15" x14ac:dyDescent="0.35">
      <c r="A51" s="13">
        <v>41</v>
      </c>
      <c r="B51" s="12" t="s">
        <v>62</v>
      </c>
      <c r="C51" s="11">
        <v>66.8</v>
      </c>
      <c r="D51" s="10" t="s">
        <v>134</v>
      </c>
      <c r="E51" s="9" t="str">
        <f t="shared" si="9"/>
        <v>Significantly Different</v>
      </c>
      <c r="G51">
        <f t="shared" si="10"/>
        <v>66.8</v>
      </c>
      <c r="H51">
        <f t="shared" si="11"/>
        <v>6</v>
      </c>
      <c r="I51" t="str">
        <f t="shared" si="12"/>
        <v>+/-</v>
      </c>
      <c r="J51" t="str">
        <f t="shared" si="13"/>
        <v>1.3</v>
      </c>
      <c r="K51" s="1">
        <f t="shared" si="14"/>
        <v>0.79027355623100304</v>
      </c>
      <c r="L51" s="1">
        <f t="shared" si="15"/>
        <v>2.4000000000000057</v>
      </c>
      <c r="M51" s="1">
        <f t="shared" si="16"/>
        <v>0.79260819516141623</v>
      </c>
      <c r="N51" s="1">
        <f t="shared" si="17"/>
        <v>3.027977775969426</v>
      </c>
      <c r="O51" t="s">
        <v>51</v>
      </c>
    </row>
    <row r="52" spans="1:15" x14ac:dyDescent="0.35">
      <c r="A52" s="13">
        <v>42</v>
      </c>
      <c r="B52" s="12" t="s">
        <v>40</v>
      </c>
      <c r="C52" s="11">
        <v>66.400000000000006</v>
      </c>
      <c r="D52" s="10" t="s">
        <v>83</v>
      </c>
      <c r="E52" s="9" t="str">
        <f t="shared" si="9"/>
        <v>Significantly Different</v>
      </c>
      <c r="G52">
        <f t="shared" si="10"/>
        <v>66.400000000000006</v>
      </c>
      <c r="H52">
        <f t="shared" si="11"/>
        <v>6</v>
      </c>
      <c r="I52" t="str">
        <f t="shared" si="12"/>
        <v>+/-</v>
      </c>
      <c r="J52" t="str">
        <f t="shared" si="13"/>
        <v>0.5</v>
      </c>
      <c r="K52" s="1">
        <f t="shared" si="14"/>
        <v>0.303951367781155</v>
      </c>
      <c r="L52" s="1">
        <f t="shared" si="15"/>
        <v>2.7999999999999972</v>
      </c>
      <c r="M52" s="1">
        <f t="shared" si="16"/>
        <v>0.30997079109986531</v>
      </c>
      <c r="N52" s="1">
        <f t="shared" si="17"/>
        <v>9.0331091844647489</v>
      </c>
      <c r="O52" t="s">
        <v>49</v>
      </c>
    </row>
    <row r="53" spans="1:15" x14ac:dyDescent="0.35">
      <c r="A53" s="13">
        <v>43</v>
      </c>
      <c r="B53" s="12" t="s">
        <v>65</v>
      </c>
      <c r="C53" s="11">
        <v>66</v>
      </c>
      <c r="D53" s="10" t="s">
        <v>44</v>
      </c>
      <c r="E53" s="9" t="str">
        <f t="shared" si="9"/>
        <v>Significantly Different</v>
      </c>
      <c r="G53">
        <f t="shared" si="10"/>
        <v>66</v>
      </c>
      <c r="H53">
        <f t="shared" si="11"/>
        <v>6</v>
      </c>
      <c r="I53" t="str">
        <f t="shared" si="12"/>
        <v>+/-</v>
      </c>
      <c r="J53" t="str">
        <f t="shared" si="13"/>
        <v>0.4</v>
      </c>
      <c r="K53" s="1">
        <f t="shared" si="14"/>
        <v>0.24316109422492402</v>
      </c>
      <c r="L53" s="1">
        <f t="shared" si="15"/>
        <v>3.2000000000000028</v>
      </c>
      <c r="M53" s="1">
        <f t="shared" si="16"/>
        <v>0.25064471888253259</v>
      </c>
      <c r="N53" s="1">
        <f t="shared" si="17"/>
        <v>12.767075301912577</v>
      </c>
      <c r="O53" t="s">
        <v>47</v>
      </c>
    </row>
    <row r="54" spans="1:15" x14ac:dyDescent="0.35">
      <c r="A54" s="13">
        <v>44</v>
      </c>
      <c r="B54" s="12" t="s">
        <v>75</v>
      </c>
      <c r="C54" s="11">
        <v>65.400000000000006</v>
      </c>
      <c r="D54" s="10" t="s">
        <v>26</v>
      </c>
      <c r="E54" s="9" t="str">
        <f t="shared" si="9"/>
        <v>Significantly Different</v>
      </c>
      <c r="G54">
        <f t="shared" si="10"/>
        <v>65.400000000000006</v>
      </c>
      <c r="H54">
        <f t="shared" si="11"/>
        <v>6</v>
      </c>
      <c r="I54" t="str">
        <f t="shared" si="12"/>
        <v>+/-</v>
      </c>
      <c r="J54" t="str">
        <f t="shared" si="13"/>
        <v>0.6</v>
      </c>
      <c r="K54" s="1">
        <f t="shared" si="14"/>
        <v>0.36474164133738601</v>
      </c>
      <c r="L54" s="1">
        <f t="shared" si="15"/>
        <v>3.7999999999999972</v>
      </c>
      <c r="M54" s="1">
        <f t="shared" si="16"/>
        <v>0.36977279819442066</v>
      </c>
      <c r="N54" s="1">
        <f t="shared" si="17"/>
        <v>10.276580696457875</v>
      </c>
      <c r="O54" t="s">
        <v>42</v>
      </c>
    </row>
    <row r="55" spans="1:15" x14ac:dyDescent="0.35">
      <c r="A55" s="13">
        <v>45</v>
      </c>
      <c r="B55" s="12" t="s">
        <v>57</v>
      </c>
      <c r="C55" s="11">
        <v>65.2</v>
      </c>
      <c r="D55" s="10" t="s">
        <v>36</v>
      </c>
      <c r="E55" s="9" t="str">
        <f t="shared" si="9"/>
        <v>Significantly Different</v>
      </c>
      <c r="G55">
        <f t="shared" si="10"/>
        <v>65.2</v>
      </c>
      <c r="H55">
        <f t="shared" si="11"/>
        <v>6</v>
      </c>
      <c r="I55" t="str">
        <f t="shared" si="12"/>
        <v>+/-</v>
      </c>
      <c r="J55" t="str">
        <f t="shared" si="13"/>
        <v>0.7</v>
      </c>
      <c r="K55" s="1">
        <f t="shared" si="14"/>
        <v>0.42553191489361697</v>
      </c>
      <c r="L55" s="1">
        <f t="shared" si="15"/>
        <v>4</v>
      </c>
      <c r="M55" s="1">
        <f t="shared" si="16"/>
        <v>0.42985214661796195</v>
      </c>
      <c r="N55" s="1">
        <f t="shared" si="17"/>
        <v>9.3055252404149673</v>
      </c>
      <c r="O55" t="s">
        <v>43</v>
      </c>
    </row>
    <row r="56" spans="1:15" x14ac:dyDescent="0.35">
      <c r="A56" s="13">
        <v>46</v>
      </c>
      <c r="B56" s="12" t="s">
        <v>29</v>
      </c>
      <c r="C56" s="11">
        <v>65.099999999999994</v>
      </c>
      <c r="D56" s="10" t="s">
        <v>122</v>
      </c>
      <c r="E56" s="9" t="str">
        <f t="shared" si="9"/>
        <v>Significantly Different</v>
      </c>
      <c r="G56">
        <f t="shared" si="10"/>
        <v>65.099999999999994</v>
      </c>
      <c r="H56">
        <f t="shared" si="11"/>
        <v>6</v>
      </c>
      <c r="I56" t="str">
        <f t="shared" si="12"/>
        <v>+/-</v>
      </c>
      <c r="J56" t="str">
        <f t="shared" si="13"/>
        <v>1.0</v>
      </c>
      <c r="K56" s="1">
        <f t="shared" si="14"/>
        <v>0.60790273556231</v>
      </c>
      <c r="L56" s="1">
        <f t="shared" si="15"/>
        <v>4.1000000000000085</v>
      </c>
      <c r="M56" s="1">
        <f t="shared" si="16"/>
        <v>0.61093468821403585</v>
      </c>
      <c r="N56" s="1">
        <f t="shared" si="17"/>
        <v>6.7110283293712865</v>
      </c>
      <c r="O56" t="s">
        <v>41</v>
      </c>
    </row>
    <row r="57" spans="1:15" x14ac:dyDescent="0.35">
      <c r="A57" s="13">
        <v>46</v>
      </c>
      <c r="B57" s="12" t="s">
        <v>35</v>
      </c>
      <c r="C57" s="11">
        <v>65.099999999999994</v>
      </c>
      <c r="D57" s="10" t="s">
        <v>26</v>
      </c>
      <c r="E57" s="9" t="str">
        <f t="shared" si="9"/>
        <v>Significantly Different</v>
      </c>
      <c r="G57">
        <f t="shared" si="10"/>
        <v>65.099999999999994</v>
      </c>
      <c r="H57">
        <f t="shared" si="11"/>
        <v>6</v>
      </c>
      <c r="I57" t="str">
        <f t="shared" si="12"/>
        <v>+/-</v>
      </c>
      <c r="J57" t="str">
        <f t="shared" si="13"/>
        <v>0.6</v>
      </c>
      <c r="K57" s="1">
        <f t="shared" si="14"/>
        <v>0.36474164133738601</v>
      </c>
      <c r="L57" s="1">
        <f t="shared" si="15"/>
        <v>4.1000000000000085</v>
      </c>
      <c r="M57" s="1">
        <f t="shared" si="16"/>
        <v>0.36977279819442066</v>
      </c>
      <c r="N57" s="1">
        <f t="shared" si="17"/>
        <v>11.087889698809844</v>
      </c>
      <c r="O57" t="s">
        <v>38</v>
      </c>
    </row>
    <row r="58" spans="1:15" x14ac:dyDescent="0.35">
      <c r="A58" s="13">
        <v>48</v>
      </c>
      <c r="B58" s="12" t="s">
        <v>48</v>
      </c>
      <c r="C58" s="11">
        <v>63.3</v>
      </c>
      <c r="D58" s="10" t="s">
        <v>83</v>
      </c>
      <c r="E58" s="9" t="str">
        <f t="shared" si="9"/>
        <v>Significantly Different</v>
      </c>
      <c r="G58">
        <f t="shared" si="10"/>
        <v>63.3</v>
      </c>
      <c r="H58">
        <f t="shared" si="11"/>
        <v>6</v>
      </c>
      <c r="I58" t="str">
        <f t="shared" si="12"/>
        <v>+/-</v>
      </c>
      <c r="J58" t="str">
        <f t="shared" si="13"/>
        <v>0.5</v>
      </c>
      <c r="K58" s="1">
        <f t="shared" si="14"/>
        <v>0.303951367781155</v>
      </c>
      <c r="L58" s="1">
        <f t="shared" si="15"/>
        <v>5.9000000000000057</v>
      </c>
      <c r="M58" s="1">
        <f t="shared" si="16"/>
        <v>0.30997079109986531</v>
      </c>
      <c r="N58" s="1">
        <f t="shared" si="17"/>
        <v>19.034051495836472</v>
      </c>
      <c r="O58" t="s">
        <v>35</v>
      </c>
    </row>
    <row r="59" spans="1:15" x14ac:dyDescent="0.35">
      <c r="A59" s="13">
        <v>49</v>
      </c>
      <c r="B59" s="12" t="s">
        <v>71</v>
      </c>
      <c r="C59" s="11">
        <v>62</v>
      </c>
      <c r="D59" s="10" t="s">
        <v>83</v>
      </c>
      <c r="E59" s="9" t="str">
        <f t="shared" si="9"/>
        <v>Significantly Different</v>
      </c>
      <c r="G59">
        <f t="shared" si="10"/>
        <v>62</v>
      </c>
      <c r="H59">
        <f t="shared" si="11"/>
        <v>6</v>
      </c>
      <c r="I59" t="str">
        <f t="shared" si="12"/>
        <v>+/-</v>
      </c>
      <c r="J59" t="str">
        <f t="shared" si="13"/>
        <v>0.5</v>
      </c>
      <c r="K59" s="1">
        <f t="shared" si="14"/>
        <v>0.303951367781155</v>
      </c>
      <c r="L59" s="1">
        <f t="shared" si="15"/>
        <v>7.2000000000000028</v>
      </c>
      <c r="M59" s="1">
        <f t="shared" si="16"/>
        <v>0.30997079109986531</v>
      </c>
      <c r="N59" s="1">
        <f t="shared" si="17"/>
        <v>23.22799504576653</v>
      </c>
      <c r="O59" t="s">
        <v>32</v>
      </c>
    </row>
    <row r="60" spans="1:15" x14ac:dyDescent="0.35">
      <c r="A60" s="13">
        <v>50</v>
      </c>
      <c r="B60" s="12" t="s">
        <v>52</v>
      </c>
      <c r="C60" s="11">
        <v>48.7</v>
      </c>
      <c r="D60" s="10" t="s">
        <v>28</v>
      </c>
      <c r="E60" s="9" t="str">
        <f t="shared" si="9"/>
        <v>Significantly Different</v>
      </c>
      <c r="G60">
        <f t="shared" si="10"/>
        <v>48.7</v>
      </c>
      <c r="H60">
        <f t="shared" si="11"/>
        <v>6</v>
      </c>
      <c r="I60" t="str">
        <f t="shared" si="12"/>
        <v>+/-</v>
      </c>
      <c r="J60" t="str">
        <f t="shared" si="13"/>
        <v>0.3</v>
      </c>
      <c r="K60" s="1">
        <f t="shared" si="14"/>
        <v>0.18237082066869301</v>
      </c>
      <c r="L60" s="1">
        <f t="shared" si="15"/>
        <v>20.5</v>
      </c>
      <c r="M60" s="1">
        <f t="shared" si="16"/>
        <v>0.19223572402239389</v>
      </c>
      <c r="N60" s="1">
        <f t="shared" si="17"/>
        <v>106.63990839502817</v>
      </c>
      <c r="O60" t="s">
        <v>30</v>
      </c>
    </row>
    <row r="61" spans="1:15" x14ac:dyDescent="0.35">
      <c r="A61" s="13">
        <v>51</v>
      </c>
      <c r="B61" s="12" t="s">
        <v>31</v>
      </c>
      <c r="C61" s="11">
        <v>29.3</v>
      </c>
      <c r="D61" s="10" t="s">
        <v>137</v>
      </c>
      <c r="E61" s="9" t="str">
        <f t="shared" si="9"/>
        <v>Significantly Different</v>
      </c>
      <c r="G61">
        <f t="shared" si="10"/>
        <v>29.3</v>
      </c>
      <c r="H61">
        <f t="shared" si="11"/>
        <v>6</v>
      </c>
      <c r="I61" t="str">
        <f t="shared" si="12"/>
        <v>+/-</v>
      </c>
      <c r="J61" t="str">
        <f t="shared" si="13"/>
        <v>1.6</v>
      </c>
      <c r="K61" s="1">
        <f t="shared" si="14"/>
        <v>0.97264437689969607</v>
      </c>
      <c r="L61" s="1">
        <f t="shared" si="15"/>
        <v>39.900000000000006</v>
      </c>
      <c r="M61" s="1">
        <f t="shared" si="16"/>
        <v>0.97454222139096647</v>
      </c>
      <c r="N61" s="1">
        <f t="shared" si="17"/>
        <v>40.942300009383523</v>
      </c>
      <c r="O61" t="s">
        <v>27</v>
      </c>
    </row>
    <row r="62" spans="1:15" ht="15" thickBot="1" x14ac:dyDescent="0.4">
      <c r="A62" s="8"/>
      <c r="B62" s="7" t="s">
        <v>25</v>
      </c>
      <c r="C62" s="6">
        <v>82.9</v>
      </c>
      <c r="D62" s="5" t="s">
        <v>116</v>
      </c>
      <c r="E62" s="4" t="str">
        <f t="shared" si="9"/>
        <v>Significantly Different</v>
      </c>
      <c r="G62">
        <f t="shared" si="10"/>
        <v>82.9</v>
      </c>
      <c r="H62">
        <f t="shared" si="11"/>
        <v>6</v>
      </c>
      <c r="I62" t="str">
        <f t="shared" si="12"/>
        <v>+/-</v>
      </c>
      <c r="J62" t="str">
        <f t="shared" si="13"/>
        <v>0.8</v>
      </c>
      <c r="K62" s="1">
        <f t="shared" si="14"/>
        <v>0.48632218844984804</v>
      </c>
      <c r="L62" s="1">
        <f t="shared" si="15"/>
        <v>-13.700000000000003</v>
      </c>
      <c r="M62" s="1">
        <f t="shared" si="16"/>
        <v>0.49010685399991183</v>
      </c>
      <c r="N62" s="1">
        <f t="shared" si="17"/>
        <v>-27.953087960696969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49" priority="1" operator="equal">
      <formula>"OTHER ERROR"</formula>
    </cfRule>
    <cfRule type="cellIs" dxfId="348" priority="2" operator="equal">
      <formula>"Statistical Test not applicable"</formula>
    </cfRule>
    <cfRule type="cellIs" dxfId="347" priority="3" operator="equal">
      <formula>"Geography Selected"</formula>
    </cfRule>
  </conditionalFormatting>
  <conditionalFormatting sqref="E10:J62">
    <cfRule type="cellIs" dxfId="346" priority="4" operator="equal">
      <formula>"Not Significantly Different"</formula>
    </cfRule>
  </conditionalFormatting>
  <conditionalFormatting sqref="F10:J62">
    <cfRule type="cellIs" dxfId="3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24CDAE6-D148-4FA6-A301-B96D7CC39E1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3941AEE-805C-4611-8FC3-86EC46DB9135}"/>
    <hyperlink ref="A68" r:id="rId2" xr:uid="{9061FDE2-B20E-4DEE-BB17-99BCA152D9B9}"/>
    <hyperlink ref="A66" r:id="rId3" xr:uid="{0917A5A1-FC36-4F32-AA5F-2F4D90E77AC6}"/>
    <hyperlink ref="A67" r:id="rId4" xr:uid="{4E8558BA-829F-4AFA-B95B-5B768FA4E56F}"/>
  </hyperlinks>
  <pageMargins left="0.7" right="0.7" top="0.75" bottom="0.75" header="0.3" footer="0.3"/>
  <pageSetup orientation="portrait" r:id="rId5"/>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7F10C-01B2-4C7D-85E1-4AA975BBCFE3}">
  <sheetPr codeName="Sheet2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197</v>
      </c>
    </row>
    <row r="2" spans="1:16" x14ac:dyDescent="0.35">
      <c r="A2" s="27" t="s">
        <v>109</v>
      </c>
      <c r="B2" t="s">
        <v>196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9.1999999999999993</v>
      </c>
      <c r="C6" t="s">
        <v>103</v>
      </c>
      <c r="H6" s="15" t="s">
        <v>102</v>
      </c>
      <c r="I6">
        <f>VLOOKUP($B$4,$B$9:$K$62,6,FALSE)</f>
        <v>9.1999999999999993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9.1999999999999993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9.1999999999999993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14.5</v>
      </c>
      <c r="D11" s="14" t="s">
        <v>116</v>
      </c>
      <c r="E11" s="9" t="str">
        <f t="shared" si="0"/>
        <v>Significantly Different</v>
      </c>
      <c r="G11">
        <f t="shared" si="1"/>
        <v>14.5</v>
      </c>
      <c r="H11">
        <f t="shared" si="2"/>
        <v>6</v>
      </c>
      <c r="I11" t="str">
        <f t="shared" si="3"/>
        <v>+/-</v>
      </c>
      <c r="J11" t="str">
        <f t="shared" si="4"/>
        <v>0.8</v>
      </c>
      <c r="K11" s="1">
        <f t="shared" si="5"/>
        <v>0.48632218844984804</v>
      </c>
      <c r="L11" s="1">
        <f t="shared" si="6"/>
        <v>-5.3000000000000007</v>
      </c>
      <c r="M11" s="1">
        <f t="shared" si="7"/>
        <v>0.49010685399991183</v>
      </c>
      <c r="N11" s="1">
        <f t="shared" si="8"/>
        <v>-10.813968335160141</v>
      </c>
      <c r="O11" t="s">
        <v>68</v>
      </c>
    </row>
    <row r="12" spans="1:16" x14ac:dyDescent="0.35">
      <c r="A12" s="13">
        <v>2</v>
      </c>
      <c r="B12" s="12" t="s">
        <v>62</v>
      </c>
      <c r="C12" s="11">
        <v>12.4</v>
      </c>
      <c r="D12" s="10" t="s">
        <v>121</v>
      </c>
      <c r="E12" s="9" t="str">
        <f t="shared" si="0"/>
        <v>Significantly Different</v>
      </c>
      <c r="G12">
        <f t="shared" si="1"/>
        <v>12.4</v>
      </c>
      <c r="H12">
        <f t="shared" si="2"/>
        <v>6</v>
      </c>
      <c r="I12" t="str">
        <f t="shared" si="3"/>
        <v>+/-</v>
      </c>
      <c r="J12" t="str">
        <f t="shared" si="4"/>
        <v>1.1</v>
      </c>
      <c r="K12" s="1">
        <f t="shared" si="5"/>
        <v>0.66869300911854113</v>
      </c>
      <c r="L12" s="1">
        <f t="shared" si="6"/>
        <v>-3.2000000000000011</v>
      </c>
      <c r="M12" s="1">
        <f t="shared" si="7"/>
        <v>0.67145051776214359</v>
      </c>
      <c r="N12" s="1">
        <f t="shared" si="8"/>
        <v>-4.7658016716781768</v>
      </c>
      <c r="O12" t="s">
        <v>62</v>
      </c>
    </row>
    <row r="13" spans="1:16" x14ac:dyDescent="0.35">
      <c r="A13" s="13">
        <v>3</v>
      </c>
      <c r="B13" s="12" t="s">
        <v>45</v>
      </c>
      <c r="C13" s="11">
        <v>11.8</v>
      </c>
      <c r="D13" s="10" t="s">
        <v>36</v>
      </c>
      <c r="E13" s="9" t="str">
        <f t="shared" si="0"/>
        <v>Significantly Different</v>
      </c>
      <c r="G13">
        <f t="shared" si="1"/>
        <v>11.8</v>
      </c>
      <c r="H13">
        <f t="shared" si="2"/>
        <v>6</v>
      </c>
      <c r="I13" t="str">
        <f t="shared" si="3"/>
        <v>+/-</v>
      </c>
      <c r="J13" t="str">
        <f t="shared" si="4"/>
        <v>0.7</v>
      </c>
      <c r="K13" s="1">
        <f t="shared" si="5"/>
        <v>0.42553191489361697</v>
      </c>
      <c r="L13" s="1">
        <f t="shared" si="6"/>
        <v>-2.6000000000000014</v>
      </c>
      <c r="M13" s="1">
        <f t="shared" si="7"/>
        <v>0.42985214661796195</v>
      </c>
      <c r="N13" s="1">
        <f t="shared" si="8"/>
        <v>-6.0485914062697317</v>
      </c>
      <c r="O13" t="s">
        <v>58</v>
      </c>
    </row>
    <row r="14" spans="1:16" x14ac:dyDescent="0.35">
      <c r="A14" s="13">
        <v>4</v>
      </c>
      <c r="B14" s="12" t="s">
        <v>37</v>
      </c>
      <c r="C14" s="11">
        <v>11.3</v>
      </c>
      <c r="D14" s="10" t="s">
        <v>36</v>
      </c>
      <c r="E14" s="9" t="str">
        <f t="shared" si="0"/>
        <v>Significantly Different</v>
      </c>
      <c r="G14">
        <f t="shared" si="1"/>
        <v>11.3</v>
      </c>
      <c r="H14">
        <f t="shared" si="2"/>
        <v>6</v>
      </c>
      <c r="I14" t="str">
        <f t="shared" si="3"/>
        <v>+/-</v>
      </c>
      <c r="J14" t="str">
        <f t="shared" si="4"/>
        <v>0.7</v>
      </c>
      <c r="K14" s="1">
        <f t="shared" si="5"/>
        <v>0.42553191489361697</v>
      </c>
      <c r="L14" s="1">
        <f t="shared" si="6"/>
        <v>-2.1000000000000014</v>
      </c>
      <c r="M14" s="1">
        <f t="shared" si="7"/>
        <v>0.42985214661796195</v>
      </c>
      <c r="N14" s="1">
        <f t="shared" si="8"/>
        <v>-4.885400751217861</v>
      </c>
      <c r="O14" t="s">
        <v>73</v>
      </c>
    </row>
    <row r="15" spans="1:16" x14ac:dyDescent="0.35">
      <c r="A15" s="13">
        <v>5</v>
      </c>
      <c r="B15" s="12" t="s">
        <v>27</v>
      </c>
      <c r="C15" s="11">
        <v>11.2</v>
      </c>
      <c r="D15" s="10" t="s">
        <v>134</v>
      </c>
      <c r="E15" s="9" t="str">
        <f t="shared" si="0"/>
        <v>Significantly Different</v>
      </c>
      <c r="G15">
        <f t="shared" si="1"/>
        <v>11.2</v>
      </c>
      <c r="H15">
        <f t="shared" si="2"/>
        <v>6</v>
      </c>
      <c r="I15" t="str">
        <f t="shared" si="3"/>
        <v>+/-</v>
      </c>
      <c r="J15" t="str">
        <f t="shared" si="4"/>
        <v>1.3</v>
      </c>
      <c r="K15" s="1">
        <f t="shared" si="5"/>
        <v>0.79027355623100304</v>
      </c>
      <c r="L15" s="1">
        <f t="shared" si="6"/>
        <v>-2</v>
      </c>
      <c r="M15" s="1">
        <f t="shared" si="7"/>
        <v>0.79260819516141623</v>
      </c>
      <c r="N15" s="1">
        <f t="shared" si="8"/>
        <v>-2.5233148133078487</v>
      </c>
      <c r="O15" t="s">
        <v>34</v>
      </c>
    </row>
    <row r="16" spans="1:16" x14ac:dyDescent="0.35">
      <c r="A16" s="13">
        <v>6</v>
      </c>
      <c r="B16" s="12" t="s">
        <v>58</v>
      </c>
      <c r="C16" s="11">
        <v>10.8</v>
      </c>
      <c r="D16" s="10" t="s">
        <v>44</v>
      </c>
      <c r="E16" s="9" t="str">
        <f t="shared" si="0"/>
        <v>Significantly Different</v>
      </c>
      <c r="G16">
        <f t="shared" si="1"/>
        <v>10.8</v>
      </c>
      <c r="H16">
        <f t="shared" si="2"/>
        <v>6</v>
      </c>
      <c r="I16" t="str">
        <f t="shared" si="3"/>
        <v>+/-</v>
      </c>
      <c r="J16" t="str">
        <f t="shared" si="4"/>
        <v>0.4</v>
      </c>
      <c r="K16" s="1">
        <f t="shared" si="5"/>
        <v>0.24316109422492402</v>
      </c>
      <c r="L16" s="1">
        <f t="shared" si="6"/>
        <v>-1.6000000000000014</v>
      </c>
      <c r="M16" s="1">
        <f t="shared" si="7"/>
        <v>0.25064471888253259</v>
      </c>
      <c r="N16" s="1">
        <f t="shared" si="8"/>
        <v>-6.3835376509562884</v>
      </c>
      <c r="O16" t="s">
        <v>75</v>
      </c>
    </row>
    <row r="17" spans="1:15" x14ac:dyDescent="0.35">
      <c r="A17" s="13">
        <v>6</v>
      </c>
      <c r="B17" s="12" t="s">
        <v>42</v>
      </c>
      <c r="C17" s="11">
        <v>10.8</v>
      </c>
      <c r="D17" s="10" t="s">
        <v>39</v>
      </c>
      <c r="E17" s="9" t="str">
        <f t="shared" si="0"/>
        <v>Significantly Different</v>
      </c>
      <c r="G17">
        <f t="shared" si="1"/>
        <v>10.8</v>
      </c>
      <c r="H17">
        <f t="shared" si="2"/>
        <v>6</v>
      </c>
      <c r="I17" t="str">
        <f t="shared" si="3"/>
        <v>+/-</v>
      </c>
      <c r="J17" t="str">
        <f t="shared" si="4"/>
        <v>0.2</v>
      </c>
      <c r="K17" s="1">
        <f t="shared" si="5"/>
        <v>0.12158054711246201</v>
      </c>
      <c r="L17" s="1">
        <f t="shared" si="6"/>
        <v>-1.6000000000000014</v>
      </c>
      <c r="M17" s="1">
        <f t="shared" si="7"/>
        <v>0.1359311840425404</v>
      </c>
      <c r="N17" s="1">
        <f t="shared" si="8"/>
        <v>-11.770661833558904</v>
      </c>
      <c r="O17" t="s">
        <v>66</v>
      </c>
    </row>
    <row r="18" spans="1:15" x14ac:dyDescent="0.35">
      <c r="A18" s="13">
        <v>6</v>
      </c>
      <c r="B18" s="12" t="s">
        <v>43</v>
      </c>
      <c r="C18" s="11">
        <v>10.8</v>
      </c>
      <c r="D18" s="10" t="s">
        <v>83</v>
      </c>
      <c r="E18" s="9" t="str">
        <f t="shared" si="0"/>
        <v>Significantly Different</v>
      </c>
      <c r="G18">
        <f t="shared" si="1"/>
        <v>10.8</v>
      </c>
      <c r="H18">
        <f t="shared" si="2"/>
        <v>6</v>
      </c>
      <c r="I18" t="str">
        <f t="shared" si="3"/>
        <v>+/-</v>
      </c>
      <c r="J18" t="str">
        <f t="shared" si="4"/>
        <v>0.5</v>
      </c>
      <c r="K18" s="1">
        <f t="shared" si="5"/>
        <v>0.303951367781155</v>
      </c>
      <c r="L18" s="1">
        <f t="shared" si="6"/>
        <v>-1.6000000000000014</v>
      </c>
      <c r="M18" s="1">
        <f t="shared" si="7"/>
        <v>0.30997079109986531</v>
      </c>
      <c r="N18" s="1">
        <f t="shared" si="8"/>
        <v>-5.1617766768370092</v>
      </c>
      <c r="O18" t="s">
        <v>60</v>
      </c>
    </row>
    <row r="19" spans="1:15" x14ac:dyDescent="0.35">
      <c r="A19" s="13">
        <v>9</v>
      </c>
      <c r="B19" s="12" t="s">
        <v>59</v>
      </c>
      <c r="C19" s="11">
        <v>10.6</v>
      </c>
      <c r="D19" s="10" t="s">
        <v>44</v>
      </c>
      <c r="E19" s="9" t="str">
        <f t="shared" si="0"/>
        <v>Significantly Different</v>
      </c>
      <c r="G19">
        <f t="shared" si="1"/>
        <v>10.6</v>
      </c>
      <c r="H19">
        <f t="shared" si="2"/>
        <v>6</v>
      </c>
      <c r="I19" t="str">
        <f t="shared" si="3"/>
        <v>+/-</v>
      </c>
      <c r="J19" t="str">
        <f t="shared" si="4"/>
        <v>0.4</v>
      </c>
      <c r="K19" s="1">
        <f t="shared" si="5"/>
        <v>0.24316109422492402</v>
      </c>
      <c r="L19" s="1">
        <f t="shared" si="6"/>
        <v>-1.4000000000000004</v>
      </c>
      <c r="M19" s="1">
        <f t="shared" si="7"/>
        <v>0.25064471888253259</v>
      </c>
      <c r="N19" s="1">
        <f t="shared" si="8"/>
        <v>-5.5855954445867493</v>
      </c>
      <c r="O19" t="s">
        <v>31</v>
      </c>
    </row>
    <row r="20" spans="1:15" x14ac:dyDescent="0.35">
      <c r="A20" s="13">
        <v>10</v>
      </c>
      <c r="B20" s="12" t="s">
        <v>34</v>
      </c>
      <c r="C20" s="11">
        <v>10.199999999999999</v>
      </c>
      <c r="D20" s="14" t="s">
        <v>39</v>
      </c>
      <c r="E20" s="9" t="str">
        <f t="shared" si="0"/>
        <v>Significantly Different</v>
      </c>
      <c r="G20">
        <f t="shared" si="1"/>
        <v>10.199999999999999</v>
      </c>
      <c r="H20">
        <f t="shared" si="2"/>
        <v>6</v>
      </c>
      <c r="I20" t="str">
        <f t="shared" si="3"/>
        <v>+/-</v>
      </c>
      <c r="J20" t="str">
        <f t="shared" si="4"/>
        <v>0.2</v>
      </c>
      <c r="K20" s="1">
        <f t="shared" si="5"/>
        <v>0.12158054711246201</v>
      </c>
      <c r="L20" s="1">
        <f t="shared" si="6"/>
        <v>-1</v>
      </c>
      <c r="M20" s="1">
        <f t="shared" si="7"/>
        <v>0.1359311840425404</v>
      </c>
      <c r="N20" s="1">
        <f t="shared" si="8"/>
        <v>-7.3566636459743089</v>
      </c>
      <c r="O20" t="s">
        <v>50</v>
      </c>
    </row>
    <row r="21" spans="1:15" x14ac:dyDescent="0.35">
      <c r="A21" s="13">
        <v>10</v>
      </c>
      <c r="B21" s="12" t="s">
        <v>70</v>
      </c>
      <c r="C21" s="11">
        <v>10.199999999999999</v>
      </c>
      <c r="D21" s="10" t="s">
        <v>36</v>
      </c>
      <c r="E21" s="9" t="str">
        <f t="shared" si="0"/>
        <v>Significantly Different</v>
      </c>
      <c r="G21">
        <f t="shared" si="1"/>
        <v>10.199999999999999</v>
      </c>
      <c r="H21">
        <f t="shared" si="2"/>
        <v>6</v>
      </c>
      <c r="I21" t="str">
        <f t="shared" si="3"/>
        <v>+/-</v>
      </c>
      <c r="J21" t="str">
        <f t="shared" si="4"/>
        <v>0.7</v>
      </c>
      <c r="K21" s="1">
        <f t="shared" si="5"/>
        <v>0.42553191489361697</v>
      </c>
      <c r="L21" s="1">
        <f t="shared" si="6"/>
        <v>-1</v>
      </c>
      <c r="M21" s="1">
        <f t="shared" si="7"/>
        <v>0.42985214661796195</v>
      </c>
      <c r="N21" s="1">
        <f t="shared" si="8"/>
        <v>-2.3263813101037418</v>
      </c>
      <c r="O21" t="s">
        <v>46</v>
      </c>
    </row>
    <row r="22" spans="1:15" x14ac:dyDescent="0.35">
      <c r="A22" s="13">
        <v>10</v>
      </c>
      <c r="B22" s="12" t="s">
        <v>63</v>
      </c>
      <c r="C22" s="11">
        <v>10.199999999999999</v>
      </c>
      <c r="D22" s="10" t="s">
        <v>116</v>
      </c>
      <c r="E22" s="9" t="str">
        <f t="shared" si="0"/>
        <v>Significantly Different</v>
      </c>
      <c r="G22">
        <f t="shared" si="1"/>
        <v>10.199999999999999</v>
      </c>
      <c r="H22">
        <f t="shared" si="2"/>
        <v>6</v>
      </c>
      <c r="I22" t="str">
        <f t="shared" si="3"/>
        <v>+/-</v>
      </c>
      <c r="J22" t="str">
        <f t="shared" si="4"/>
        <v>0.8</v>
      </c>
      <c r="K22" s="1">
        <f t="shared" si="5"/>
        <v>0.48632218844984804</v>
      </c>
      <c r="L22" s="1">
        <f t="shared" si="6"/>
        <v>-1</v>
      </c>
      <c r="M22" s="1">
        <f t="shared" si="7"/>
        <v>0.49010685399991183</v>
      </c>
      <c r="N22" s="1">
        <f t="shared" si="8"/>
        <v>-2.0403713839924791</v>
      </c>
      <c r="O22" t="s">
        <v>29</v>
      </c>
    </row>
    <row r="23" spans="1:15" x14ac:dyDescent="0.35">
      <c r="A23" s="13">
        <v>13</v>
      </c>
      <c r="B23" s="12" t="s">
        <v>73</v>
      </c>
      <c r="C23" s="11">
        <v>10</v>
      </c>
      <c r="D23" s="10" t="s">
        <v>83</v>
      </c>
      <c r="E23" s="9" t="str">
        <f t="shared" si="0"/>
        <v>Significantly Different</v>
      </c>
      <c r="G23">
        <f t="shared" si="1"/>
        <v>10</v>
      </c>
      <c r="H23">
        <f t="shared" si="2"/>
        <v>6</v>
      </c>
      <c r="I23" t="str">
        <f t="shared" si="3"/>
        <v>+/-</v>
      </c>
      <c r="J23" t="str">
        <f t="shared" si="4"/>
        <v>0.5</v>
      </c>
      <c r="K23" s="1">
        <f t="shared" si="5"/>
        <v>0.303951367781155</v>
      </c>
      <c r="L23" s="1">
        <f t="shared" si="6"/>
        <v>-0.80000000000000071</v>
      </c>
      <c r="M23" s="1">
        <f t="shared" si="7"/>
        <v>0.30997079109986531</v>
      </c>
      <c r="N23" s="1">
        <f t="shared" si="8"/>
        <v>-2.5808883384185046</v>
      </c>
      <c r="O23" t="s">
        <v>82</v>
      </c>
    </row>
    <row r="24" spans="1:15" x14ac:dyDescent="0.35">
      <c r="A24" s="13">
        <v>13</v>
      </c>
      <c r="B24" s="12" t="s">
        <v>50</v>
      </c>
      <c r="C24" s="11">
        <v>10</v>
      </c>
      <c r="D24" s="10" t="s">
        <v>39</v>
      </c>
      <c r="E24" s="9" t="str">
        <f t="shared" si="0"/>
        <v>Significantly Different</v>
      </c>
      <c r="G24">
        <f t="shared" si="1"/>
        <v>10</v>
      </c>
      <c r="H24">
        <f t="shared" si="2"/>
        <v>6</v>
      </c>
      <c r="I24" t="str">
        <f t="shared" si="3"/>
        <v>+/-</v>
      </c>
      <c r="J24" t="str">
        <f t="shared" si="4"/>
        <v>0.2</v>
      </c>
      <c r="K24" s="1">
        <f t="shared" si="5"/>
        <v>0.12158054711246201</v>
      </c>
      <c r="L24" s="1">
        <f t="shared" si="6"/>
        <v>-0.80000000000000071</v>
      </c>
      <c r="M24" s="1">
        <f t="shared" si="7"/>
        <v>0.1359311840425404</v>
      </c>
      <c r="N24" s="1">
        <f t="shared" si="8"/>
        <v>-5.8853309167794521</v>
      </c>
      <c r="O24" t="s">
        <v>65</v>
      </c>
    </row>
    <row r="25" spans="1:15" x14ac:dyDescent="0.35">
      <c r="A25" s="13">
        <v>15</v>
      </c>
      <c r="B25" s="12" t="s">
        <v>79</v>
      </c>
      <c r="C25" s="11">
        <v>9.9</v>
      </c>
      <c r="D25" s="10" t="s">
        <v>83</v>
      </c>
      <c r="E25" s="9" t="str">
        <f t="shared" si="0"/>
        <v>Significantly Different</v>
      </c>
      <c r="G25">
        <f t="shared" si="1"/>
        <v>9.9</v>
      </c>
      <c r="H25">
        <f t="shared" si="2"/>
        <v>6</v>
      </c>
      <c r="I25" t="str">
        <f t="shared" si="3"/>
        <v>+/-</v>
      </c>
      <c r="J25" t="str">
        <f t="shared" si="4"/>
        <v>0.5</v>
      </c>
      <c r="K25" s="1">
        <f t="shared" si="5"/>
        <v>0.303951367781155</v>
      </c>
      <c r="L25" s="1">
        <f t="shared" si="6"/>
        <v>-0.70000000000000107</v>
      </c>
      <c r="M25" s="1">
        <f t="shared" si="7"/>
        <v>0.30997079109986531</v>
      </c>
      <c r="N25" s="1">
        <f t="shared" si="8"/>
        <v>-2.258277296116193</v>
      </c>
      <c r="O25" t="s">
        <v>81</v>
      </c>
    </row>
    <row r="26" spans="1:15" x14ac:dyDescent="0.35">
      <c r="A26" s="13">
        <v>16</v>
      </c>
      <c r="B26" s="12" t="s">
        <v>69</v>
      </c>
      <c r="C26" s="11">
        <v>9.8000000000000007</v>
      </c>
      <c r="D26" s="10" t="s">
        <v>26</v>
      </c>
      <c r="E26" s="9" t="str">
        <f t="shared" si="0"/>
        <v>Not Significantly Different</v>
      </c>
      <c r="G26">
        <f t="shared" si="1"/>
        <v>9.8000000000000007</v>
      </c>
      <c r="H26">
        <f t="shared" si="2"/>
        <v>6</v>
      </c>
      <c r="I26" t="str">
        <f t="shared" si="3"/>
        <v>+/-</v>
      </c>
      <c r="J26" t="str">
        <f t="shared" si="4"/>
        <v>0.6</v>
      </c>
      <c r="K26" s="1">
        <f t="shared" si="5"/>
        <v>0.36474164133738601</v>
      </c>
      <c r="L26" s="1">
        <f t="shared" si="6"/>
        <v>-0.60000000000000142</v>
      </c>
      <c r="M26" s="1">
        <f t="shared" si="7"/>
        <v>0.36977279819442066</v>
      </c>
      <c r="N26" s="1">
        <f t="shared" si="8"/>
        <v>-1.6226180047038803</v>
      </c>
      <c r="O26" t="s">
        <v>80</v>
      </c>
    </row>
    <row r="27" spans="1:15" x14ac:dyDescent="0.35">
      <c r="A27" s="13">
        <v>17</v>
      </c>
      <c r="B27" s="12" t="s">
        <v>54</v>
      </c>
      <c r="C27" s="11">
        <v>9.5</v>
      </c>
      <c r="D27" s="10" t="s">
        <v>26</v>
      </c>
      <c r="E27" s="9" t="str">
        <f t="shared" si="0"/>
        <v>Not Significantly Different</v>
      </c>
      <c r="G27">
        <f t="shared" si="1"/>
        <v>9.5</v>
      </c>
      <c r="H27">
        <f t="shared" si="2"/>
        <v>6</v>
      </c>
      <c r="I27" t="str">
        <f t="shared" si="3"/>
        <v>+/-</v>
      </c>
      <c r="J27" t="str">
        <f t="shared" si="4"/>
        <v>0.6</v>
      </c>
      <c r="K27" s="1">
        <f t="shared" si="5"/>
        <v>0.36474164133738601</v>
      </c>
      <c r="L27" s="1">
        <f t="shared" si="6"/>
        <v>-0.30000000000000071</v>
      </c>
      <c r="M27" s="1">
        <f t="shared" si="7"/>
        <v>0.36977279819442066</v>
      </c>
      <c r="N27" s="1">
        <f t="shared" si="8"/>
        <v>-0.81130900235194015</v>
      </c>
      <c r="O27" t="s">
        <v>78</v>
      </c>
    </row>
    <row r="28" spans="1:15" x14ac:dyDescent="0.35">
      <c r="A28" s="13">
        <v>18</v>
      </c>
      <c r="B28" s="12" t="s">
        <v>82</v>
      </c>
      <c r="C28" s="11">
        <v>9.4</v>
      </c>
      <c r="D28" s="10" t="s">
        <v>83</v>
      </c>
      <c r="E28" s="9" t="str">
        <f t="shared" si="0"/>
        <v>Not Significantly Different</v>
      </c>
      <c r="G28">
        <f t="shared" si="1"/>
        <v>9.4</v>
      </c>
      <c r="H28">
        <f t="shared" si="2"/>
        <v>6</v>
      </c>
      <c r="I28" t="str">
        <f t="shared" si="3"/>
        <v>+/-</v>
      </c>
      <c r="J28" t="str">
        <f t="shared" si="4"/>
        <v>0.5</v>
      </c>
      <c r="K28" s="1">
        <f t="shared" si="5"/>
        <v>0.303951367781155</v>
      </c>
      <c r="L28" s="1">
        <f t="shared" si="6"/>
        <v>-0.20000000000000107</v>
      </c>
      <c r="M28" s="1">
        <f t="shared" si="7"/>
        <v>0.30997079109986531</v>
      </c>
      <c r="N28" s="1">
        <f t="shared" si="8"/>
        <v>-0.64522208460462893</v>
      </c>
      <c r="O28" t="s">
        <v>79</v>
      </c>
    </row>
    <row r="29" spans="1:15" x14ac:dyDescent="0.35">
      <c r="A29" s="13">
        <v>18</v>
      </c>
      <c r="B29" s="12" t="s">
        <v>78</v>
      </c>
      <c r="C29" s="11">
        <v>9.4</v>
      </c>
      <c r="D29" s="10" t="s">
        <v>83</v>
      </c>
      <c r="E29" s="9" t="str">
        <f t="shared" si="0"/>
        <v>Not Significantly Different</v>
      </c>
      <c r="G29">
        <f t="shared" si="1"/>
        <v>9.4</v>
      </c>
      <c r="H29">
        <f t="shared" si="2"/>
        <v>6</v>
      </c>
      <c r="I29" t="str">
        <f t="shared" si="3"/>
        <v>+/-</v>
      </c>
      <c r="J29" t="str">
        <f t="shared" si="4"/>
        <v>0.5</v>
      </c>
      <c r="K29" s="1">
        <f t="shared" si="5"/>
        <v>0.303951367781155</v>
      </c>
      <c r="L29" s="1">
        <f t="shared" si="6"/>
        <v>-0.20000000000000107</v>
      </c>
      <c r="M29" s="1">
        <f t="shared" si="7"/>
        <v>0.30997079109986531</v>
      </c>
      <c r="N29" s="1">
        <f t="shared" si="8"/>
        <v>-0.64522208460462893</v>
      </c>
      <c r="O29" t="s">
        <v>56</v>
      </c>
    </row>
    <row r="30" spans="1:15" x14ac:dyDescent="0.35">
      <c r="A30" s="13">
        <v>18</v>
      </c>
      <c r="B30" s="12" t="s">
        <v>49</v>
      </c>
      <c r="C30" s="11">
        <v>9.4</v>
      </c>
      <c r="D30" s="10" t="s">
        <v>84</v>
      </c>
      <c r="E30" s="9" t="str">
        <f t="shared" si="0"/>
        <v>Not Significantly Different</v>
      </c>
      <c r="G30">
        <f t="shared" si="1"/>
        <v>9.4</v>
      </c>
      <c r="H30">
        <f t="shared" si="2"/>
        <v>6</v>
      </c>
      <c r="I30" t="str">
        <f t="shared" si="3"/>
        <v>+/-</v>
      </c>
      <c r="J30" t="str">
        <f t="shared" si="4"/>
        <v>0.9</v>
      </c>
      <c r="K30" s="1">
        <f t="shared" si="5"/>
        <v>0.54711246200607899</v>
      </c>
      <c r="L30" s="1">
        <f t="shared" si="6"/>
        <v>-0.20000000000000107</v>
      </c>
      <c r="M30" s="1">
        <f t="shared" si="7"/>
        <v>0.55047933970440222</v>
      </c>
      <c r="N30" s="1">
        <f t="shared" si="8"/>
        <v>-0.36331972078624708</v>
      </c>
      <c r="O30" t="s">
        <v>77</v>
      </c>
    </row>
    <row r="31" spans="1:15" x14ac:dyDescent="0.35">
      <c r="A31" s="13">
        <v>21</v>
      </c>
      <c r="B31" s="12" t="s">
        <v>46</v>
      </c>
      <c r="C31" s="11">
        <v>9.3000000000000007</v>
      </c>
      <c r="D31" s="10" t="s">
        <v>28</v>
      </c>
      <c r="E31" s="9" t="str">
        <f t="shared" si="0"/>
        <v>Not Significantly Different</v>
      </c>
      <c r="G31">
        <f t="shared" si="1"/>
        <v>9.3000000000000007</v>
      </c>
      <c r="H31">
        <f t="shared" si="2"/>
        <v>6</v>
      </c>
      <c r="I31" t="str">
        <f t="shared" si="3"/>
        <v>+/-</v>
      </c>
      <c r="J31" t="str">
        <f t="shared" si="4"/>
        <v>0.3</v>
      </c>
      <c r="K31" s="1">
        <f t="shared" si="5"/>
        <v>0.18237082066869301</v>
      </c>
      <c r="L31" s="1">
        <f t="shared" si="6"/>
        <v>-0.10000000000000142</v>
      </c>
      <c r="M31" s="1">
        <f t="shared" si="7"/>
        <v>0.19223572402239389</v>
      </c>
      <c r="N31" s="1">
        <f t="shared" si="8"/>
        <v>-0.52019467509770578</v>
      </c>
      <c r="O31" t="s">
        <v>40</v>
      </c>
    </row>
    <row r="32" spans="1:15" x14ac:dyDescent="0.35">
      <c r="A32" s="13">
        <v>21</v>
      </c>
      <c r="B32" s="12" t="s">
        <v>81</v>
      </c>
      <c r="C32" s="11">
        <v>9.3000000000000007</v>
      </c>
      <c r="D32" s="10" t="s">
        <v>28</v>
      </c>
      <c r="E32" s="9" t="str">
        <f t="shared" si="0"/>
        <v>Not Significantly Different</v>
      </c>
      <c r="G32">
        <f t="shared" si="1"/>
        <v>9.3000000000000007</v>
      </c>
      <c r="H32">
        <f t="shared" si="2"/>
        <v>6</v>
      </c>
      <c r="I32" t="str">
        <f t="shared" si="3"/>
        <v>+/-</v>
      </c>
      <c r="J32" t="str">
        <f t="shared" si="4"/>
        <v>0.3</v>
      </c>
      <c r="K32" s="1">
        <f t="shared" si="5"/>
        <v>0.18237082066869301</v>
      </c>
      <c r="L32" s="1">
        <f t="shared" si="6"/>
        <v>-0.10000000000000142</v>
      </c>
      <c r="M32" s="1">
        <f t="shared" si="7"/>
        <v>0.19223572402239389</v>
      </c>
      <c r="N32" s="1">
        <f t="shared" si="8"/>
        <v>-0.52019467509770578</v>
      </c>
      <c r="O32" t="s">
        <v>71</v>
      </c>
    </row>
    <row r="33" spans="1:15" x14ac:dyDescent="0.35">
      <c r="A33" s="13">
        <v>21</v>
      </c>
      <c r="B33" s="12" t="s">
        <v>56</v>
      </c>
      <c r="C33" s="11">
        <v>9.3000000000000007</v>
      </c>
      <c r="D33" s="10" t="s">
        <v>83</v>
      </c>
      <c r="E33" s="9" t="str">
        <f t="shared" si="0"/>
        <v>Not Significantly Different</v>
      </c>
      <c r="G33">
        <f t="shared" si="1"/>
        <v>9.3000000000000007</v>
      </c>
      <c r="H33">
        <f t="shared" si="2"/>
        <v>6</v>
      </c>
      <c r="I33" t="str">
        <f t="shared" si="3"/>
        <v>+/-</v>
      </c>
      <c r="J33" t="str">
        <f t="shared" si="4"/>
        <v>0.5</v>
      </c>
      <c r="K33" s="1">
        <f t="shared" si="5"/>
        <v>0.303951367781155</v>
      </c>
      <c r="L33" s="1">
        <f t="shared" si="6"/>
        <v>-0.10000000000000142</v>
      </c>
      <c r="M33" s="1">
        <f t="shared" si="7"/>
        <v>0.30997079109986531</v>
      </c>
      <c r="N33" s="1">
        <f t="shared" si="8"/>
        <v>-0.32261104230231735</v>
      </c>
      <c r="O33" t="s">
        <v>76</v>
      </c>
    </row>
    <row r="34" spans="1:15" x14ac:dyDescent="0.35">
      <c r="A34" s="13">
        <v>21</v>
      </c>
      <c r="B34" s="12" t="s">
        <v>47</v>
      </c>
      <c r="C34" s="11">
        <v>9.3000000000000007</v>
      </c>
      <c r="D34" s="10" t="s">
        <v>44</v>
      </c>
      <c r="E34" s="9" t="str">
        <f t="shared" si="0"/>
        <v>Not Significantly Different</v>
      </c>
      <c r="G34">
        <f t="shared" si="1"/>
        <v>9.3000000000000007</v>
      </c>
      <c r="H34">
        <f t="shared" si="2"/>
        <v>6</v>
      </c>
      <c r="I34" t="str">
        <f t="shared" si="3"/>
        <v>+/-</v>
      </c>
      <c r="J34" t="str">
        <f t="shared" si="4"/>
        <v>0.4</v>
      </c>
      <c r="K34" s="1">
        <f t="shared" si="5"/>
        <v>0.24316109422492402</v>
      </c>
      <c r="L34" s="1">
        <f t="shared" si="6"/>
        <v>-0.10000000000000142</v>
      </c>
      <c r="M34" s="1">
        <f t="shared" si="7"/>
        <v>0.25064471888253259</v>
      </c>
      <c r="N34" s="1">
        <f t="shared" si="8"/>
        <v>-0.39897110318477336</v>
      </c>
      <c r="O34" t="s">
        <v>74</v>
      </c>
    </row>
    <row r="35" spans="1:15" x14ac:dyDescent="0.35">
      <c r="A35" s="13">
        <v>25</v>
      </c>
      <c r="B35" s="12" t="s">
        <v>57</v>
      </c>
      <c r="C35" s="11">
        <v>9.1999999999999993</v>
      </c>
      <c r="D35" s="10" t="s">
        <v>44</v>
      </c>
      <c r="E35" s="9" t="str">
        <f t="shared" si="0"/>
        <v>Not Significantly Different</v>
      </c>
      <c r="G35">
        <f t="shared" si="1"/>
        <v>9.1999999999999993</v>
      </c>
      <c r="H35">
        <f t="shared" si="2"/>
        <v>6</v>
      </c>
      <c r="I35" t="str">
        <f t="shared" si="3"/>
        <v>+/-</v>
      </c>
      <c r="J35" t="str">
        <f t="shared" si="4"/>
        <v>0.4</v>
      </c>
      <c r="K35" s="1">
        <f t="shared" si="5"/>
        <v>0.24316109422492402</v>
      </c>
      <c r="L35" s="1">
        <f t="shared" si="6"/>
        <v>0</v>
      </c>
      <c r="M35" s="1">
        <f t="shared" si="7"/>
        <v>0.25064471888253259</v>
      </c>
      <c r="N35" s="1">
        <f t="shared" si="8"/>
        <v>0</v>
      </c>
      <c r="O35" t="s">
        <v>54</v>
      </c>
    </row>
    <row r="36" spans="1:15" x14ac:dyDescent="0.35">
      <c r="A36" s="13">
        <v>26</v>
      </c>
      <c r="B36" s="12" t="s">
        <v>64</v>
      </c>
      <c r="C36" s="11">
        <v>9.1</v>
      </c>
      <c r="D36" s="10" t="s">
        <v>28</v>
      </c>
      <c r="E36" s="9" t="str">
        <f t="shared" si="0"/>
        <v>Not Significantly Different</v>
      </c>
      <c r="G36">
        <f t="shared" si="1"/>
        <v>9.1</v>
      </c>
      <c r="H36">
        <f t="shared" si="2"/>
        <v>6</v>
      </c>
      <c r="I36" t="str">
        <f t="shared" si="3"/>
        <v>+/-</v>
      </c>
      <c r="J36" t="str">
        <f t="shared" si="4"/>
        <v>0.3</v>
      </c>
      <c r="K36" s="1">
        <f t="shared" si="5"/>
        <v>0.18237082066869301</v>
      </c>
      <c r="L36" s="1">
        <f t="shared" si="6"/>
        <v>9.9999999999999645E-2</v>
      </c>
      <c r="M36" s="1">
        <f t="shared" si="7"/>
        <v>0.19223572402239389</v>
      </c>
      <c r="N36" s="1">
        <f t="shared" si="8"/>
        <v>0.52019467509769657</v>
      </c>
      <c r="O36" t="s">
        <v>72</v>
      </c>
    </row>
    <row r="37" spans="1:15" x14ac:dyDescent="0.35">
      <c r="A37" s="13">
        <v>26</v>
      </c>
      <c r="B37" s="12" t="s">
        <v>35</v>
      </c>
      <c r="C37" s="11">
        <v>9.1</v>
      </c>
      <c r="D37" s="10" t="s">
        <v>44</v>
      </c>
      <c r="E37" s="9" t="str">
        <f t="shared" si="0"/>
        <v>Not Significantly Different</v>
      </c>
      <c r="G37">
        <f t="shared" si="1"/>
        <v>9.1</v>
      </c>
      <c r="H37">
        <f t="shared" si="2"/>
        <v>6</v>
      </c>
      <c r="I37" t="str">
        <f t="shared" si="3"/>
        <v>+/-</v>
      </c>
      <c r="J37" t="str">
        <f t="shared" si="4"/>
        <v>0.4</v>
      </c>
      <c r="K37" s="1">
        <f t="shared" si="5"/>
        <v>0.24316109422492402</v>
      </c>
      <c r="L37" s="1">
        <f t="shared" si="6"/>
        <v>9.9999999999999645E-2</v>
      </c>
      <c r="M37" s="1">
        <f t="shared" si="7"/>
        <v>0.25064471888253259</v>
      </c>
      <c r="N37" s="1">
        <f t="shared" si="8"/>
        <v>0.39897110318476625</v>
      </c>
      <c r="O37" t="s">
        <v>70</v>
      </c>
    </row>
    <row r="38" spans="1:15" x14ac:dyDescent="0.35">
      <c r="A38" s="13">
        <v>26</v>
      </c>
      <c r="B38" s="12" t="s">
        <v>32</v>
      </c>
      <c r="C38" s="11">
        <v>9.1</v>
      </c>
      <c r="D38" s="10" t="s">
        <v>36</v>
      </c>
      <c r="E38" s="9" t="str">
        <f t="shared" si="0"/>
        <v>Not Significantly Different</v>
      </c>
      <c r="G38">
        <f t="shared" si="1"/>
        <v>9.1</v>
      </c>
      <c r="H38">
        <f t="shared" si="2"/>
        <v>6</v>
      </c>
      <c r="I38" t="str">
        <f t="shared" si="3"/>
        <v>+/-</v>
      </c>
      <c r="J38" t="str">
        <f t="shared" si="4"/>
        <v>0.7</v>
      </c>
      <c r="K38" s="1">
        <f t="shared" si="5"/>
        <v>0.42553191489361697</v>
      </c>
      <c r="L38" s="1">
        <f t="shared" si="6"/>
        <v>9.9999999999999645E-2</v>
      </c>
      <c r="M38" s="1">
        <f t="shared" si="7"/>
        <v>0.42985214661796195</v>
      </c>
      <c r="N38" s="1">
        <f t="shared" si="8"/>
        <v>0.23263813101037334</v>
      </c>
      <c r="O38" t="s">
        <v>69</v>
      </c>
    </row>
    <row r="39" spans="1:15" x14ac:dyDescent="0.35">
      <c r="A39" s="13">
        <v>29</v>
      </c>
      <c r="B39" s="12" t="s">
        <v>72</v>
      </c>
      <c r="C39" s="11">
        <v>9</v>
      </c>
      <c r="D39" s="10" t="s">
        <v>28</v>
      </c>
      <c r="E39" s="9" t="str">
        <f t="shared" si="0"/>
        <v>Not Significantly Different</v>
      </c>
      <c r="G39">
        <f t="shared" si="1"/>
        <v>9</v>
      </c>
      <c r="H39">
        <f t="shared" si="2"/>
        <v>6</v>
      </c>
      <c r="I39" t="str">
        <f t="shared" si="3"/>
        <v>+/-</v>
      </c>
      <c r="J39" t="str">
        <f t="shared" si="4"/>
        <v>0.3</v>
      </c>
      <c r="K39" s="1">
        <f t="shared" si="5"/>
        <v>0.18237082066869301</v>
      </c>
      <c r="L39" s="1">
        <f t="shared" si="6"/>
        <v>0.19999999999999929</v>
      </c>
      <c r="M39" s="1">
        <f t="shared" si="7"/>
        <v>0.19223572402239389</v>
      </c>
      <c r="N39" s="1">
        <f t="shared" si="8"/>
        <v>1.0403893501953931</v>
      </c>
      <c r="O39" t="s">
        <v>45</v>
      </c>
    </row>
    <row r="40" spans="1:15" x14ac:dyDescent="0.35">
      <c r="A40" s="13">
        <v>29</v>
      </c>
      <c r="B40" s="12" t="s">
        <v>51</v>
      </c>
      <c r="C40" s="11">
        <v>9</v>
      </c>
      <c r="D40" s="10" t="s">
        <v>83</v>
      </c>
      <c r="E40" s="9" t="str">
        <f t="shared" si="0"/>
        <v>Not Significantly Different</v>
      </c>
      <c r="G40">
        <f t="shared" si="1"/>
        <v>9</v>
      </c>
      <c r="H40">
        <f t="shared" si="2"/>
        <v>6</v>
      </c>
      <c r="I40" t="str">
        <f t="shared" si="3"/>
        <v>+/-</v>
      </c>
      <c r="J40" t="str">
        <f t="shared" si="4"/>
        <v>0.5</v>
      </c>
      <c r="K40" s="1">
        <f t="shared" si="5"/>
        <v>0.303951367781155</v>
      </c>
      <c r="L40" s="1">
        <f t="shared" si="6"/>
        <v>0.19999999999999929</v>
      </c>
      <c r="M40" s="1">
        <f t="shared" si="7"/>
        <v>0.30997079109986531</v>
      </c>
      <c r="N40" s="1">
        <f t="shared" si="8"/>
        <v>0.64522208460462327</v>
      </c>
      <c r="O40" t="s">
        <v>67</v>
      </c>
    </row>
    <row r="41" spans="1:15" x14ac:dyDescent="0.35">
      <c r="A41" s="13">
        <v>31</v>
      </c>
      <c r="B41" s="12" t="s">
        <v>77</v>
      </c>
      <c r="C41" s="11">
        <v>8.6999999999999993</v>
      </c>
      <c r="D41" s="10" t="s">
        <v>26</v>
      </c>
      <c r="E41" s="9" t="str">
        <f t="shared" si="0"/>
        <v>Not Significantly Different</v>
      </c>
      <c r="G41">
        <f t="shared" si="1"/>
        <v>8.6999999999999993</v>
      </c>
      <c r="H41">
        <f t="shared" si="2"/>
        <v>6</v>
      </c>
      <c r="I41" t="str">
        <f t="shared" si="3"/>
        <v>+/-</v>
      </c>
      <c r="J41" t="str">
        <f t="shared" si="4"/>
        <v>0.6</v>
      </c>
      <c r="K41" s="1">
        <f t="shared" si="5"/>
        <v>0.36474164133738601</v>
      </c>
      <c r="L41" s="1">
        <f t="shared" si="6"/>
        <v>0.5</v>
      </c>
      <c r="M41" s="1">
        <f t="shared" si="7"/>
        <v>0.36977279819442066</v>
      </c>
      <c r="N41" s="1">
        <f t="shared" si="8"/>
        <v>1.3521816705865637</v>
      </c>
      <c r="O41" t="s">
        <v>48</v>
      </c>
    </row>
    <row r="42" spans="1:15" x14ac:dyDescent="0.35">
      <c r="A42" s="13">
        <v>31</v>
      </c>
      <c r="B42" s="12" t="s">
        <v>40</v>
      </c>
      <c r="C42" s="11">
        <v>8.6999999999999993</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8.6999999999999993</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0.5</v>
      </c>
      <c r="M42" s="1">
        <f t="shared" ref="M42:M62" si="16">IF(AND(ISNUMBER(K42),ISNUMBER($I$7)),SQRT(K42^2+($I$7)^2),"N/A")</f>
        <v>0.19223572402239389</v>
      </c>
      <c r="N42" s="1">
        <f t="shared" ref="N42:N73" si="17">IF(AND(ISNUMBER(L42),ISNUMBER(M42),M42&lt;&gt;0),L42/M42,"NA")</f>
        <v>2.6009733754884921</v>
      </c>
      <c r="O42" t="s">
        <v>37</v>
      </c>
    </row>
    <row r="43" spans="1:15" x14ac:dyDescent="0.35">
      <c r="A43" s="13">
        <v>31</v>
      </c>
      <c r="B43" s="12" t="s">
        <v>38</v>
      </c>
      <c r="C43" s="11">
        <v>8.6999999999999993</v>
      </c>
      <c r="D43" s="10" t="s">
        <v>28</v>
      </c>
      <c r="E43" s="9" t="str">
        <f t="shared" si="9"/>
        <v>Significantly Different</v>
      </c>
      <c r="G43">
        <f t="shared" si="10"/>
        <v>8.6999999999999993</v>
      </c>
      <c r="H43">
        <f t="shared" si="11"/>
        <v>6</v>
      </c>
      <c r="I43" t="str">
        <f t="shared" si="12"/>
        <v>+/-</v>
      </c>
      <c r="J43" t="str">
        <f t="shared" si="13"/>
        <v>0.3</v>
      </c>
      <c r="K43" s="1">
        <f t="shared" si="14"/>
        <v>0.18237082066869301</v>
      </c>
      <c r="L43" s="1">
        <f t="shared" si="15"/>
        <v>0.5</v>
      </c>
      <c r="M43" s="1">
        <f t="shared" si="16"/>
        <v>0.19223572402239389</v>
      </c>
      <c r="N43" s="1">
        <f t="shared" si="17"/>
        <v>2.6009733754884921</v>
      </c>
      <c r="O43" t="s">
        <v>52</v>
      </c>
    </row>
    <row r="44" spans="1:15" x14ac:dyDescent="0.35">
      <c r="A44" s="13">
        <v>34</v>
      </c>
      <c r="B44" s="12" t="s">
        <v>76</v>
      </c>
      <c r="C44" s="11">
        <v>8.6</v>
      </c>
      <c r="D44" s="10" t="s">
        <v>28</v>
      </c>
      <c r="E44" s="9" t="str">
        <f t="shared" si="9"/>
        <v>Significantly Different</v>
      </c>
      <c r="G44">
        <f t="shared" si="10"/>
        <v>8.6</v>
      </c>
      <c r="H44">
        <f t="shared" si="11"/>
        <v>6</v>
      </c>
      <c r="I44" t="str">
        <f t="shared" si="12"/>
        <v>+/-</v>
      </c>
      <c r="J44" t="str">
        <f t="shared" si="13"/>
        <v>0.3</v>
      </c>
      <c r="K44" s="1">
        <f t="shared" si="14"/>
        <v>0.18237082066869301</v>
      </c>
      <c r="L44" s="1">
        <f t="shared" si="15"/>
        <v>0.59999999999999964</v>
      </c>
      <c r="M44" s="1">
        <f t="shared" si="16"/>
        <v>0.19223572402239389</v>
      </c>
      <c r="N44" s="1">
        <f t="shared" si="17"/>
        <v>3.1211680505861885</v>
      </c>
      <c r="O44" t="s">
        <v>64</v>
      </c>
    </row>
    <row r="45" spans="1:15" x14ac:dyDescent="0.35">
      <c r="A45" s="13">
        <v>34</v>
      </c>
      <c r="B45" s="12" t="s">
        <v>53</v>
      </c>
      <c r="C45" s="11">
        <v>8.6</v>
      </c>
      <c r="D45" s="10" t="s">
        <v>116</v>
      </c>
      <c r="E45" s="9" t="str">
        <f t="shared" si="9"/>
        <v>Not Significantly Different</v>
      </c>
      <c r="G45">
        <f t="shared" si="10"/>
        <v>8.6</v>
      </c>
      <c r="H45">
        <f t="shared" si="11"/>
        <v>6</v>
      </c>
      <c r="I45" t="str">
        <f t="shared" si="12"/>
        <v>+/-</v>
      </c>
      <c r="J45" t="str">
        <f t="shared" si="13"/>
        <v>0.8</v>
      </c>
      <c r="K45" s="1">
        <f t="shared" si="14"/>
        <v>0.48632218844984804</v>
      </c>
      <c r="L45" s="1">
        <f t="shared" si="15"/>
        <v>0.59999999999999964</v>
      </c>
      <c r="M45" s="1">
        <f t="shared" si="16"/>
        <v>0.49010685399991183</v>
      </c>
      <c r="N45" s="1">
        <f t="shared" si="17"/>
        <v>1.2242228303954867</v>
      </c>
      <c r="O45" t="s">
        <v>63</v>
      </c>
    </row>
    <row r="46" spans="1:15" x14ac:dyDescent="0.35">
      <c r="A46" s="13">
        <v>36</v>
      </c>
      <c r="B46" s="12" t="s">
        <v>60</v>
      </c>
      <c r="C46" s="11">
        <v>8.4</v>
      </c>
      <c r="D46" s="10" t="s">
        <v>122</v>
      </c>
      <c r="E46" s="9" t="str">
        <f t="shared" si="9"/>
        <v>Not Significantly Different</v>
      </c>
      <c r="G46">
        <f t="shared" si="10"/>
        <v>8.4</v>
      </c>
      <c r="H46">
        <f t="shared" si="11"/>
        <v>6</v>
      </c>
      <c r="I46" t="str">
        <f t="shared" si="12"/>
        <v>+/-</v>
      </c>
      <c r="J46" t="str">
        <f t="shared" si="13"/>
        <v>1.0</v>
      </c>
      <c r="K46" s="1">
        <f t="shared" si="14"/>
        <v>0.60790273556231</v>
      </c>
      <c r="L46" s="1">
        <f t="shared" si="15"/>
        <v>0.79999999999999893</v>
      </c>
      <c r="M46" s="1">
        <f t="shared" si="16"/>
        <v>0.61093468821403585</v>
      </c>
      <c r="N46" s="1">
        <f t="shared" si="17"/>
        <v>1.3094689423163441</v>
      </c>
      <c r="O46" t="s">
        <v>61</v>
      </c>
    </row>
    <row r="47" spans="1:15" x14ac:dyDescent="0.35">
      <c r="A47" s="13">
        <v>37</v>
      </c>
      <c r="B47" s="12" t="s">
        <v>65</v>
      </c>
      <c r="C47" s="11">
        <v>8.3000000000000007</v>
      </c>
      <c r="D47" s="10" t="s">
        <v>28</v>
      </c>
      <c r="E47" s="9" t="str">
        <f t="shared" si="9"/>
        <v>Significantly Different</v>
      </c>
      <c r="G47">
        <f t="shared" si="10"/>
        <v>8.3000000000000007</v>
      </c>
      <c r="H47">
        <f t="shared" si="11"/>
        <v>6</v>
      </c>
      <c r="I47" t="str">
        <f t="shared" si="12"/>
        <v>+/-</v>
      </c>
      <c r="J47" t="str">
        <f t="shared" si="13"/>
        <v>0.3</v>
      </c>
      <c r="K47" s="1">
        <f t="shared" si="14"/>
        <v>0.18237082066869301</v>
      </c>
      <c r="L47" s="1">
        <f t="shared" si="15"/>
        <v>0.89999999999999858</v>
      </c>
      <c r="M47" s="1">
        <f t="shared" si="16"/>
        <v>0.19223572402239389</v>
      </c>
      <c r="N47" s="1">
        <f t="shared" si="17"/>
        <v>4.6817520758792783</v>
      </c>
      <c r="O47" t="s">
        <v>59</v>
      </c>
    </row>
    <row r="48" spans="1:15" x14ac:dyDescent="0.35">
      <c r="A48" s="13">
        <v>37</v>
      </c>
      <c r="B48" s="12" t="s">
        <v>80</v>
      </c>
      <c r="C48" s="11">
        <v>8.3000000000000007</v>
      </c>
      <c r="D48" s="10" t="s">
        <v>44</v>
      </c>
      <c r="E48" s="9" t="str">
        <f t="shared" si="9"/>
        <v>Significantly Different</v>
      </c>
      <c r="G48">
        <f t="shared" si="10"/>
        <v>8.3000000000000007</v>
      </c>
      <c r="H48">
        <f t="shared" si="11"/>
        <v>6</v>
      </c>
      <c r="I48" t="str">
        <f t="shared" si="12"/>
        <v>+/-</v>
      </c>
      <c r="J48" t="str">
        <f t="shared" si="13"/>
        <v>0.4</v>
      </c>
      <c r="K48" s="1">
        <f t="shared" si="14"/>
        <v>0.24316109422492402</v>
      </c>
      <c r="L48" s="1">
        <f t="shared" si="15"/>
        <v>0.89999999999999858</v>
      </c>
      <c r="M48" s="1">
        <f t="shared" si="16"/>
        <v>0.25064471888253259</v>
      </c>
      <c r="N48" s="1">
        <f t="shared" si="17"/>
        <v>3.5907399286629036</v>
      </c>
      <c r="O48" t="s">
        <v>57</v>
      </c>
    </row>
    <row r="49" spans="1:15" x14ac:dyDescent="0.35">
      <c r="A49" s="13">
        <v>37</v>
      </c>
      <c r="B49" s="12" t="s">
        <v>48</v>
      </c>
      <c r="C49" s="11">
        <v>8.3000000000000007</v>
      </c>
      <c r="D49" s="10" t="s">
        <v>28</v>
      </c>
      <c r="E49" s="9" t="str">
        <f t="shared" si="9"/>
        <v>Significantly Different</v>
      </c>
      <c r="G49">
        <f t="shared" si="10"/>
        <v>8.3000000000000007</v>
      </c>
      <c r="H49">
        <f t="shared" si="11"/>
        <v>6</v>
      </c>
      <c r="I49" t="str">
        <f t="shared" si="12"/>
        <v>+/-</v>
      </c>
      <c r="J49" t="str">
        <f t="shared" si="13"/>
        <v>0.3</v>
      </c>
      <c r="K49" s="1">
        <f t="shared" si="14"/>
        <v>0.18237082066869301</v>
      </c>
      <c r="L49" s="1">
        <f t="shared" si="15"/>
        <v>0.89999999999999858</v>
      </c>
      <c r="M49" s="1">
        <f t="shared" si="16"/>
        <v>0.19223572402239389</v>
      </c>
      <c r="N49" s="1">
        <f t="shared" si="17"/>
        <v>4.6817520758792783</v>
      </c>
      <c r="O49" t="s">
        <v>55</v>
      </c>
    </row>
    <row r="50" spans="1:15" x14ac:dyDescent="0.35">
      <c r="A50" s="13">
        <v>40</v>
      </c>
      <c r="B50" s="12" t="s">
        <v>66</v>
      </c>
      <c r="C50" s="11">
        <v>8.1999999999999993</v>
      </c>
      <c r="D50" s="10" t="s">
        <v>44</v>
      </c>
      <c r="E50" s="9" t="str">
        <f t="shared" si="9"/>
        <v>Significantly Different</v>
      </c>
      <c r="G50">
        <f t="shared" si="10"/>
        <v>8.1999999999999993</v>
      </c>
      <c r="H50">
        <f t="shared" si="11"/>
        <v>6</v>
      </c>
      <c r="I50" t="str">
        <f t="shared" si="12"/>
        <v>+/-</v>
      </c>
      <c r="J50" t="str">
        <f t="shared" si="13"/>
        <v>0.4</v>
      </c>
      <c r="K50" s="1">
        <f t="shared" si="14"/>
        <v>0.24316109422492402</v>
      </c>
      <c r="L50" s="1">
        <f t="shared" si="15"/>
        <v>1</v>
      </c>
      <c r="M50" s="1">
        <f t="shared" si="16"/>
        <v>0.25064471888253259</v>
      </c>
      <c r="N50" s="1">
        <f t="shared" si="17"/>
        <v>3.9897110318476767</v>
      </c>
      <c r="O50" t="s">
        <v>53</v>
      </c>
    </row>
    <row r="51" spans="1:15" x14ac:dyDescent="0.35">
      <c r="A51" s="13">
        <v>40</v>
      </c>
      <c r="B51" s="12" t="s">
        <v>74</v>
      </c>
      <c r="C51" s="11">
        <v>8.1999999999999993</v>
      </c>
      <c r="D51" s="10" t="s">
        <v>28</v>
      </c>
      <c r="E51" s="9" t="str">
        <f t="shared" si="9"/>
        <v>Significantly Different</v>
      </c>
      <c r="G51">
        <f t="shared" si="10"/>
        <v>8.1999999999999993</v>
      </c>
      <c r="H51">
        <f t="shared" si="11"/>
        <v>6</v>
      </c>
      <c r="I51" t="str">
        <f t="shared" si="12"/>
        <v>+/-</v>
      </c>
      <c r="J51" t="str">
        <f t="shared" si="13"/>
        <v>0.3</v>
      </c>
      <c r="K51" s="1">
        <f t="shared" si="14"/>
        <v>0.18237082066869301</v>
      </c>
      <c r="L51" s="1">
        <f t="shared" si="15"/>
        <v>1</v>
      </c>
      <c r="M51" s="1">
        <f t="shared" si="16"/>
        <v>0.19223572402239389</v>
      </c>
      <c r="N51" s="1">
        <f t="shared" si="17"/>
        <v>5.2019467509769841</v>
      </c>
      <c r="O51" t="s">
        <v>51</v>
      </c>
    </row>
    <row r="52" spans="1:15" x14ac:dyDescent="0.35">
      <c r="A52" s="13">
        <v>40</v>
      </c>
      <c r="B52" s="12" t="s">
        <v>55</v>
      </c>
      <c r="C52" s="11">
        <v>8.1999999999999993</v>
      </c>
      <c r="D52" s="10" t="s">
        <v>28</v>
      </c>
      <c r="E52" s="9" t="str">
        <f t="shared" si="9"/>
        <v>Significantly Different</v>
      </c>
      <c r="G52">
        <f t="shared" si="10"/>
        <v>8.1999999999999993</v>
      </c>
      <c r="H52">
        <f t="shared" si="11"/>
        <v>6</v>
      </c>
      <c r="I52" t="str">
        <f t="shared" si="12"/>
        <v>+/-</v>
      </c>
      <c r="J52" t="str">
        <f t="shared" si="13"/>
        <v>0.3</v>
      </c>
      <c r="K52" s="1">
        <f t="shared" si="14"/>
        <v>0.18237082066869301</v>
      </c>
      <c r="L52" s="1">
        <f t="shared" si="15"/>
        <v>1</v>
      </c>
      <c r="M52" s="1">
        <f t="shared" si="16"/>
        <v>0.19223572402239389</v>
      </c>
      <c r="N52" s="1">
        <f t="shared" si="17"/>
        <v>5.2019467509769841</v>
      </c>
      <c r="O52" t="s">
        <v>49</v>
      </c>
    </row>
    <row r="53" spans="1:15" x14ac:dyDescent="0.35">
      <c r="A53" s="13">
        <v>43</v>
      </c>
      <c r="B53" s="12" t="s">
        <v>75</v>
      </c>
      <c r="C53" s="11">
        <v>8.1</v>
      </c>
      <c r="D53" s="10" t="s">
        <v>28</v>
      </c>
      <c r="E53" s="9" t="str">
        <f t="shared" si="9"/>
        <v>Significantly Different</v>
      </c>
      <c r="G53">
        <f t="shared" si="10"/>
        <v>8.1</v>
      </c>
      <c r="H53">
        <f t="shared" si="11"/>
        <v>6</v>
      </c>
      <c r="I53" t="str">
        <f t="shared" si="12"/>
        <v>+/-</v>
      </c>
      <c r="J53" t="str">
        <f t="shared" si="13"/>
        <v>0.3</v>
      </c>
      <c r="K53" s="1">
        <f t="shared" si="14"/>
        <v>0.18237082066869301</v>
      </c>
      <c r="L53" s="1">
        <f t="shared" si="15"/>
        <v>1.0999999999999996</v>
      </c>
      <c r="M53" s="1">
        <f t="shared" si="16"/>
        <v>0.19223572402239389</v>
      </c>
      <c r="N53" s="1">
        <f t="shared" si="17"/>
        <v>5.7221414260746801</v>
      </c>
      <c r="O53" t="s">
        <v>47</v>
      </c>
    </row>
    <row r="54" spans="1:15" x14ac:dyDescent="0.35">
      <c r="A54" s="13">
        <v>43</v>
      </c>
      <c r="B54" s="12" t="s">
        <v>61</v>
      </c>
      <c r="C54" s="11">
        <v>8.1</v>
      </c>
      <c r="D54" s="10" t="s">
        <v>39</v>
      </c>
      <c r="E54" s="9" t="str">
        <f t="shared" si="9"/>
        <v>Significantly Different</v>
      </c>
      <c r="G54">
        <f t="shared" si="10"/>
        <v>8.1</v>
      </c>
      <c r="H54">
        <f t="shared" si="11"/>
        <v>6</v>
      </c>
      <c r="I54" t="str">
        <f t="shared" si="12"/>
        <v>+/-</v>
      </c>
      <c r="J54" t="str">
        <f t="shared" si="13"/>
        <v>0.2</v>
      </c>
      <c r="K54" s="1">
        <f t="shared" si="14"/>
        <v>0.12158054711246201</v>
      </c>
      <c r="L54" s="1">
        <f t="shared" si="15"/>
        <v>1.0999999999999996</v>
      </c>
      <c r="M54" s="1">
        <f t="shared" si="16"/>
        <v>0.1359311840425404</v>
      </c>
      <c r="N54" s="1">
        <f t="shared" si="17"/>
        <v>8.092330010571736</v>
      </c>
      <c r="O54" t="s">
        <v>42</v>
      </c>
    </row>
    <row r="55" spans="1:15" x14ac:dyDescent="0.35">
      <c r="A55" s="13">
        <v>43</v>
      </c>
      <c r="B55" s="12" t="s">
        <v>41</v>
      </c>
      <c r="C55" s="11">
        <v>8.1</v>
      </c>
      <c r="D55" s="10" t="s">
        <v>84</v>
      </c>
      <c r="E55" s="9" t="str">
        <f t="shared" si="9"/>
        <v>Significantly Different</v>
      </c>
      <c r="G55">
        <f t="shared" si="10"/>
        <v>8.1</v>
      </c>
      <c r="H55">
        <f t="shared" si="11"/>
        <v>6</v>
      </c>
      <c r="I55" t="str">
        <f t="shared" si="12"/>
        <v>+/-</v>
      </c>
      <c r="J55" t="str">
        <f t="shared" si="13"/>
        <v>0.9</v>
      </c>
      <c r="K55" s="1">
        <f t="shared" si="14"/>
        <v>0.54711246200607899</v>
      </c>
      <c r="L55" s="1">
        <f t="shared" si="15"/>
        <v>1.0999999999999996</v>
      </c>
      <c r="M55" s="1">
        <f t="shared" si="16"/>
        <v>0.55047933970440222</v>
      </c>
      <c r="N55" s="1">
        <f t="shared" si="17"/>
        <v>1.9982584643243475</v>
      </c>
      <c r="O55" t="s">
        <v>43</v>
      </c>
    </row>
    <row r="56" spans="1:15" x14ac:dyDescent="0.35">
      <c r="A56" s="13">
        <v>46</v>
      </c>
      <c r="B56" s="12" t="s">
        <v>71</v>
      </c>
      <c r="C56" s="11">
        <v>8</v>
      </c>
      <c r="D56" s="10" t="s">
        <v>28</v>
      </c>
      <c r="E56" s="9" t="str">
        <f t="shared" si="9"/>
        <v>Significantly Different</v>
      </c>
      <c r="G56">
        <f t="shared" si="10"/>
        <v>8</v>
      </c>
      <c r="H56">
        <f t="shared" si="11"/>
        <v>6</v>
      </c>
      <c r="I56" t="str">
        <f t="shared" si="12"/>
        <v>+/-</v>
      </c>
      <c r="J56" t="str">
        <f t="shared" si="13"/>
        <v>0.3</v>
      </c>
      <c r="K56" s="1">
        <f t="shared" si="14"/>
        <v>0.18237082066869301</v>
      </c>
      <c r="L56" s="1">
        <f t="shared" si="15"/>
        <v>1.1999999999999993</v>
      </c>
      <c r="M56" s="1">
        <f t="shared" si="16"/>
        <v>0.19223572402239389</v>
      </c>
      <c r="N56" s="1">
        <f t="shared" si="17"/>
        <v>6.242336101172377</v>
      </c>
      <c r="O56" t="s">
        <v>41</v>
      </c>
    </row>
    <row r="57" spans="1:15" x14ac:dyDescent="0.35">
      <c r="A57" s="13">
        <v>47</v>
      </c>
      <c r="B57" s="12" t="s">
        <v>68</v>
      </c>
      <c r="C57" s="11">
        <v>7.9</v>
      </c>
      <c r="D57" s="10" t="s">
        <v>28</v>
      </c>
      <c r="E57" s="9" t="str">
        <f t="shared" si="9"/>
        <v>Significantly Different</v>
      </c>
      <c r="G57">
        <f t="shared" si="10"/>
        <v>7.9</v>
      </c>
      <c r="H57">
        <f t="shared" si="11"/>
        <v>6</v>
      </c>
      <c r="I57" t="str">
        <f t="shared" si="12"/>
        <v>+/-</v>
      </c>
      <c r="J57" t="str">
        <f t="shared" si="13"/>
        <v>0.3</v>
      </c>
      <c r="K57" s="1">
        <f t="shared" si="14"/>
        <v>0.18237082066869301</v>
      </c>
      <c r="L57" s="1">
        <f t="shared" si="15"/>
        <v>1.2999999999999989</v>
      </c>
      <c r="M57" s="1">
        <f t="shared" si="16"/>
        <v>0.19223572402239389</v>
      </c>
      <c r="N57" s="1">
        <f t="shared" si="17"/>
        <v>6.762530776270073</v>
      </c>
      <c r="O57" t="s">
        <v>38</v>
      </c>
    </row>
    <row r="58" spans="1:15" x14ac:dyDescent="0.35">
      <c r="A58" s="13">
        <v>48</v>
      </c>
      <c r="B58" s="12" t="s">
        <v>30</v>
      </c>
      <c r="C58" s="11">
        <v>7.6</v>
      </c>
      <c r="D58" s="10" t="s">
        <v>28</v>
      </c>
      <c r="E58" s="9" t="str">
        <f t="shared" si="9"/>
        <v>Significantly Different</v>
      </c>
      <c r="G58">
        <f t="shared" si="10"/>
        <v>7.6</v>
      </c>
      <c r="H58">
        <f t="shared" si="11"/>
        <v>6</v>
      </c>
      <c r="I58" t="str">
        <f t="shared" si="12"/>
        <v>+/-</v>
      </c>
      <c r="J58" t="str">
        <f t="shared" si="13"/>
        <v>0.3</v>
      </c>
      <c r="K58" s="1">
        <f t="shared" si="14"/>
        <v>0.18237082066869301</v>
      </c>
      <c r="L58" s="1">
        <f t="shared" si="15"/>
        <v>1.5999999999999996</v>
      </c>
      <c r="M58" s="1">
        <f t="shared" si="16"/>
        <v>0.19223572402239389</v>
      </c>
      <c r="N58" s="1">
        <f t="shared" si="17"/>
        <v>8.3231148015631717</v>
      </c>
      <c r="O58" t="s">
        <v>35</v>
      </c>
    </row>
    <row r="59" spans="1:15" x14ac:dyDescent="0.35">
      <c r="A59" s="13">
        <v>49</v>
      </c>
      <c r="B59" s="12" t="s">
        <v>67</v>
      </c>
      <c r="C59" s="11">
        <v>7.2</v>
      </c>
      <c r="D59" s="10" t="s">
        <v>26</v>
      </c>
      <c r="E59" s="9" t="str">
        <f t="shared" si="9"/>
        <v>Significantly Different</v>
      </c>
      <c r="G59">
        <f t="shared" si="10"/>
        <v>7.2</v>
      </c>
      <c r="H59">
        <f t="shared" si="11"/>
        <v>6</v>
      </c>
      <c r="I59" t="str">
        <f t="shared" si="12"/>
        <v>+/-</v>
      </c>
      <c r="J59" t="str">
        <f t="shared" si="13"/>
        <v>0.6</v>
      </c>
      <c r="K59" s="1">
        <f t="shared" si="14"/>
        <v>0.36474164133738601</v>
      </c>
      <c r="L59" s="1">
        <f t="shared" si="15"/>
        <v>1.9999999999999991</v>
      </c>
      <c r="M59" s="1">
        <f t="shared" si="16"/>
        <v>0.36977279819442066</v>
      </c>
      <c r="N59" s="1">
        <f t="shared" si="17"/>
        <v>5.4087266823462521</v>
      </c>
      <c r="O59" t="s">
        <v>32</v>
      </c>
    </row>
    <row r="60" spans="1:15" x14ac:dyDescent="0.35">
      <c r="A60" s="13">
        <v>50</v>
      </c>
      <c r="B60" s="12" t="s">
        <v>52</v>
      </c>
      <c r="C60" s="11">
        <v>6.7</v>
      </c>
      <c r="D60" s="10" t="s">
        <v>39</v>
      </c>
      <c r="E60" s="9" t="str">
        <f t="shared" si="9"/>
        <v>Significantly Different</v>
      </c>
      <c r="G60">
        <f t="shared" si="10"/>
        <v>6.7</v>
      </c>
      <c r="H60">
        <f t="shared" si="11"/>
        <v>6</v>
      </c>
      <c r="I60" t="str">
        <f t="shared" si="12"/>
        <v>+/-</v>
      </c>
      <c r="J60" t="str">
        <f t="shared" si="13"/>
        <v>0.2</v>
      </c>
      <c r="K60" s="1">
        <f t="shared" si="14"/>
        <v>0.12158054711246201</v>
      </c>
      <c r="L60" s="1">
        <f t="shared" si="15"/>
        <v>2.4999999999999991</v>
      </c>
      <c r="M60" s="1">
        <f t="shared" si="16"/>
        <v>0.1359311840425404</v>
      </c>
      <c r="N60" s="1">
        <f t="shared" si="17"/>
        <v>18.391659114935766</v>
      </c>
      <c r="O60" t="s">
        <v>30</v>
      </c>
    </row>
    <row r="61" spans="1:15" x14ac:dyDescent="0.35">
      <c r="A61" s="13">
        <v>51</v>
      </c>
      <c r="B61" s="12" t="s">
        <v>31</v>
      </c>
      <c r="C61" s="11">
        <v>4.0999999999999996</v>
      </c>
      <c r="D61" s="10" t="s">
        <v>116</v>
      </c>
      <c r="E61" s="9" t="str">
        <f t="shared" si="9"/>
        <v>Significantly Different</v>
      </c>
      <c r="G61">
        <f t="shared" si="10"/>
        <v>4.0999999999999996</v>
      </c>
      <c r="H61">
        <f t="shared" si="11"/>
        <v>6</v>
      </c>
      <c r="I61" t="str">
        <f t="shared" si="12"/>
        <v>+/-</v>
      </c>
      <c r="J61" t="str">
        <f t="shared" si="13"/>
        <v>0.8</v>
      </c>
      <c r="K61" s="1">
        <f t="shared" si="14"/>
        <v>0.48632218844984804</v>
      </c>
      <c r="L61" s="1">
        <f t="shared" si="15"/>
        <v>5.0999999999999996</v>
      </c>
      <c r="M61" s="1">
        <f t="shared" si="16"/>
        <v>0.49010685399991183</v>
      </c>
      <c r="N61" s="1">
        <f t="shared" si="17"/>
        <v>10.405894058361643</v>
      </c>
      <c r="O61" t="s">
        <v>27</v>
      </c>
    </row>
    <row r="62" spans="1:15" ht="15" thickBot="1" x14ac:dyDescent="0.4">
      <c r="A62" s="8"/>
      <c r="B62" s="7" t="s">
        <v>25</v>
      </c>
      <c r="C62" s="6">
        <v>6.2</v>
      </c>
      <c r="D62" s="5" t="s">
        <v>26</v>
      </c>
      <c r="E62" s="4" t="str">
        <f t="shared" si="9"/>
        <v>Significantly Different</v>
      </c>
      <c r="G62">
        <f t="shared" si="10"/>
        <v>6.2</v>
      </c>
      <c r="H62">
        <f t="shared" si="11"/>
        <v>6</v>
      </c>
      <c r="I62" t="str">
        <f t="shared" si="12"/>
        <v>+/-</v>
      </c>
      <c r="J62" t="str">
        <f t="shared" si="13"/>
        <v>0.6</v>
      </c>
      <c r="K62" s="1">
        <f t="shared" si="14"/>
        <v>0.36474164133738601</v>
      </c>
      <c r="L62" s="1">
        <f t="shared" si="15"/>
        <v>2.9999999999999991</v>
      </c>
      <c r="M62" s="1">
        <f t="shared" si="16"/>
        <v>0.36977279819442066</v>
      </c>
      <c r="N62" s="1">
        <f t="shared" si="17"/>
        <v>8.1130900235193799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44" priority="1" operator="equal">
      <formula>"OTHER ERROR"</formula>
    </cfRule>
    <cfRule type="cellIs" dxfId="343" priority="2" operator="equal">
      <formula>"Statistical Test not applicable"</formula>
    </cfRule>
    <cfRule type="cellIs" dxfId="342" priority="3" operator="equal">
      <formula>"Geography Selected"</formula>
    </cfRule>
  </conditionalFormatting>
  <conditionalFormatting sqref="E10:J62">
    <cfRule type="cellIs" dxfId="341" priority="4" operator="equal">
      <formula>"Not Significantly Different"</formula>
    </cfRule>
  </conditionalFormatting>
  <conditionalFormatting sqref="F10:J62">
    <cfRule type="cellIs" dxfId="3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A279AA7-835F-4847-8102-A7E3F1EFA53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D417E75-BDCD-4A7C-88B2-C8009F25C78A}"/>
    <hyperlink ref="A68" r:id="rId2" xr:uid="{66622BEA-1962-4BB7-9596-CD7F5F8E6D1B}"/>
    <hyperlink ref="A66" r:id="rId3" xr:uid="{86A35A26-39DF-453E-9EC3-3A5B3F983AA5}"/>
    <hyperlink ref="A67" r:id="rId4" xr:uid="{E0A3F4C1-64EE-4087-BD51-2DA3C88F30B1}"/>
  </hyperlinks>
  <pageMargins left="0.7" right="0.7" top="0.75" bottom="0.75" header="0.3" footer="0.3"/>
  <pageSetup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B0CA4-C926-462E-9009-9279EEECB5C7}">
  <sheetPr codeName="Sheet2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199</v>
      </c>
    </row>
    <row r="2" spans="1:16" x14ac:dyDescent="0.35">
      <c r="A2" s="27" t="s">
        <v>109</v>
      </c>
      <c r="B2" t="s">
        <v>198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3.7</v>
      </c>
      <c r="C6" t="s">
        <v>103</v>
      </c>
      <c r="H6" s="15" t="s">
        <v>102</v>
      </c>
      <c r="I6">
        <f>VLOOKUP($B$4,$B$9:$K$62,6,FALSE)</f>
        <v>3.7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26.6</v>
      </c>
      <c r="D11" s="14" t="s">
        <v>137</v>
      </c>
      <c r="E11" s="9" t="str">
        <f t="shared" si="0"/>
        <v>Significantly Different</v>
      </c>
      <c r="G11">
        <f t="shared" si="1"/>
        <v>26.6</v>
      </c>
      <c r="H11">
        <f t="shared" si="2"/>
        <v>6</v>
      </c>
      <c r="I11" t="str">
        <f t="shared" si="3"/>
        <v>+/-</v>
      </c>
      <c r="J11" t="str">
        <f t="shared" si="4"/>
        <v>1.6</v>
      </c>
      <c r="K11" s="1">
        <f t="shared" si="5"/>
        <v>0.97264437689969607</v>
      </c>
      <c r="L11" s="1">
        <f t="shared" si="6"/>
        <v>-22.900000000000002</v>
      </c>
      <c r="M11" s="1">
        <f t="shared" si="7"/>
        <v>0.97454222139096647</v>
      </c>
      <c r="N11" s="1">
        <f t="shared" si="8"/>
        <v>-23.498212286087284</v>
      </c>
      <c r="O11" t="s">
        <v>68</v>
      </c>
    </row>
    <row r="12" spans="1:16" x14ac:dyDescent="0.35">
      <c r="A12" s="13">
        <v>2</v>
      </c>
      <c r="B12" s="12" t="s">
        <v>52</v>
      </c>
      <c r="C12" s="11">
        <v>24.2</v>
      </c>
      <c r="D12" s="10" t="s">
        <v>39</v>
      </c>
      <c r="E12" s="9" t="str">
        <f t="shared" si="0"/>
        <v>Significantly Different</v>
      </c>
      <c r="G12">
        <f t="shared" si="1"/>
        <v>24.2</v>
      </c>
      <c r="H12">
        <f t="shared" si="2"/>
        <v>6</v>
      </c>
      <c r="I12" t="str">
        <f t="shared" si="3"/>
        <v>+/-</v>
      </c>
      <c r="J12" t="str">
        <f t="shared" si="4"/>
        <v>0.2</v>
      </c>
      <c r="K12" s="1">
        <f t="shared" si="5"/>
        <v>0.12158054711246201</v>
      </c>
      <c r="L12" s="1">
        <f t="shared" si="6"/>
        <v>-20.5</v>
      </c>
      <c r="M12" s="1">
        <f t="shared" si="7"/>
        <v>0.1359311840425404</v>
      </c>
      <c r="N12" s="1">
        <f t="shared" si="8"/>
        <v>-150.81160474247332</v>
      </c>
      <c r="O12" t="s">
        <v>62</v>
      </c>
    </row>
    <row r="13" spans="1:16" x14ac:dyDescent="0.35">
      <c r="A13" s="13">
        <v>3</v>
      </c>
      <c r="B13" s="12" t="s">
        <v>48</v>
      </c>
      <c r="C13" s="11">
        <v>9.6999999999999993</v>
      </c>
      <c r="D13" s="10" t="s">
        <v>39</v>
      </c>
      <c r="E13" s="9" t="str">
        <f t="shared" si="0"/>
        <v>Significantly Different</v>
      </c>
      <c r="G13">
        <f t="shared" si="1"/>
        <v>9.6999999999999993</v>
      </c>
      <c r="H13">
        <f t="shared" si="2"/>
        <v>6</v>
      </c>
      <c r="I13" t="str">
        <f t="shared" si="3"/>
        <v>+/-</v>
      </c>
      <c r="J13" t="str">
        <f t="shared" si="4"/>
        <v>0.2</v>
      </c>
      <c r="K13" s="1">
        <f t="shared" si="5"/>
        <v>0.12158054711246201</v>
      </c>
      <c r="L13" s="1">
        <f t="shared" si="6"/>
        <v>-5.9999999999999991</v>
      </c>
      <c r="M13" s="1">
        <f t="shared" si="7"/>
        <v>0.1359311840425404</v>
      </c>
      <c r="N13" s="1">
        <f t="shared" si="8"/>
        <v>-44.139981875845848</v>
      </c>
      <c r="O13" t="s">
        <v>58</v>
      </c>
    </row>
    <row r="14" spans="1:16" x14ac:dyDescent="0.35">
      <c r="A14" s="13">
        <v>4</v>
      </c>
      <c r="B14" s="12" t="s">
        <v>71</v>
      </c>
      <c r="C14" s="11">
        <v>7.8</v>
      </c>
      <c r="D14" s="10" t="s">
        <v>28</v>
      </c>
      <c r="E14" s="9" t="str">
        <f t="shared" si="0"/>
        <v>Significantly Different</v>
      </c>
      <c r="G14">
        <f t="shared" si="1"/>
        <v>7.8</v>
      </c>
      <c r="H14">
        <f t="shared" si="2"/>
        <v>6</v>
      </c>
      <c r="I14" t="str">
        <f t="shared" si="3"/>
        <v>+/-</v>
      </c>
      <c r="J14" t="str">
        <f t="shared" si="4"/>
        <v>0.3</v>
      </c>
      <c r="K14" s="1">
        <f t="shared" si="5"/>
        <v>0.18237082066869301</v>
      </c>
      <c r="L14" s="1">
        <f t="shared" si="6"/>
        <v>-4.0999999999999996</v>
      </c>
      <c r="M14" s="1">
        <f t="shared" si="7"/>
        <v>0.19223572402239389</v>
      </c>
      <c r="N14" s="1">
        <f t="shared" si="8"/>
        <v>-21.327981679005632</v>
      </c>
      <c r="O14" t="s">
        <v>73</v>
      </c>
    </row>
    <row r="15" spans="1:16" x14ac:dyDescent="0.35">
      <c r="A15" s="13">
        <v>5</v>
      </c>
      <c r="B15" s="12" t="s">
        <v>65</v>
      </c>
      <c r="C15" s="11">
        <v>7</v>
      </c>
      <c r="D15" s="10" t="s">
        <v>39</v>
      </c>
      <c r="E15" s="9" t="str">
        <f t="shared" si="0"/>
        <v>Significantly Different</v>
      </c>
      <c r="G15">
        <f t="shared" si="1"/>
        <v>7</v>
      </c>
      <c r="H15">
        <f t="shared" si="2"/>
        <v>6</v>
      </c>
      <c r="I15" t="str">
        <f t="shared" si="3"/>
        <v>+/-</v>
      </c>
      <c r="J15" t="str">
        <f t="shared" si="4"/>
        <v>0.2</v>
      </c>
      <c r="K15" s="1">
        <f t="shared" si="5"/>
        <v>0.12158054711246201</v>
      </c>
      <c r="L15" s="1">
        <f t="shared" si="6"/>
        <v>-3.3</v>
      </c>
      <c r="M15" s="1">
        <f t="shared" si="7"/>
        <v>0.1359311840425404</v>
      </c>
      <c r="N15" s="1">
        <f t="shared" si="8"/>
        <v>-24.276990031715219</v>
      </c>
      <c r="O15" t="s">
        <v>34</v>
      </c>
    </row>
    <row r="16" spans="1:16" x14ac:dyDescent="0.35">
      <c r="A16" s="13">
        <v>6</v>
      </c>
      <c r="B16" s="12" t="s">
        <v>40</v>
      </c>
      <c r="C16" s="11">
        <v>5</v>
      </c>
      <c r="D16" s="10" t="s">
        <v>28</v>
      </c>
      <c r="E16" s="9" t="str">
        <f t="shared" si="0"/>
        <v>Significantly Different</v>
      </c>
      <c r="G16">
        <f t="shared" si="1"/>
        <v>5</v>
      </c>
      <c r="H16">
        <f t="shared" si="2"/>
        <v>6</v>
      </c>
      <c r="I16" t="str">
        <f t="shared" si="3"/>
        <v>+/-</v>
      </c>
      <c r="J16" t="str">
        <f t="shared" si="4"/>
        <v>0.3</v>
      </c>
      <c r="K16" s="1">
        <f t="shared" si="5"/>
        <v>0.18237082066869301</v>
      </c>
      <c r="L16" s="1">
        <f t="shared" si="6"/>
        <v>-1.2999999999999998</v>
      </c>
      <c r="M16" s="1">
        <f t="shared" si="7"/>
        <v>0.19223572402239389</v>
      </c>
      <c r="N16" s="1">
        <f t="shared" si="8"/>
        <v>-6.7625307762700784</v>
      </c>
      <c r="O16" t="s">
        <v>75</v>
      </c>
    </row>
    <row r="17" spans="1:15" x14ac:dyDescent="0.35">
      <c r="A17" s="13">
        <v>7</v>
      </c>
      <c r="B17" s="12" t="s">
        <v>29</v>
      </c>
      <c r="C17" s="11">
        <v>4.3</v>
      </c>
      <c r="D17" s="10" t="s">
        <v>83</v>
      </c>
      <c r="E17" s="9" t="str">
        <f t="shared" si="0"/>
        <v>Significantly Different</v>
      </c>
      <c r="G17">
        <f t="shared" si="1"/>
        <v>4.3</v>
      </c>
      <c r="H17">
        <f t="shared" si="2"/>
        <v>6</v>
      </c>
      <c r="I17" t="str">
        <f t="shared" si="3"/>
        <v>+/-</v>
      </c>
      <c r="J17" t="str">
        <f t="shared" si="4"/>
        <v>0.5</v>
      </c>
      <c r="K17" s="1">
        <f t="shared" si="5"/>
        <v>0.303951367781155</v>
      </c>
      <c r="L17" s="1">
        <f t="shared" si="6"/>
        <v>-0.59999999999999964</v>
      </c>
      <c r="M17" s="1">
        <f t="shared" si="7"/>
        <v>0.30997079109986531</v>
      </c>
      <c r="N17" s="1">
        <f t="shared" si="8"/>
        <v>-1.9356662538138754</v>
      </c>
      <c r="O17" t="s">
        <v>66</v>
      </c>
    </row>
    <row r="18" spans="1:15" x14ac:dyDescent="0.35">
      <c r="A18" s="13">
        <v>8</v>
      </c>
      <c r="B18" s="12" t="s">
        <v>55</v>
      </c>
      <c r="C18" s="11">
        <v>4.2</v>
      </c>
      <c r="D18" s="10" t="s">
        <v>39</v>
      </c>
      <c r="E18" s="9" t="str">
        <f t="shared" si="0"/>
        <v>Significantly Different</v>
      </c>
      <c r="G18">
        <f t="shared" si="1"/>
        <v>4.2</v>
      </c>
      <c r="H18">
        <f t="shared" si="2"/>
        <v>6</v>
      </c>
      <c r="I18" t="str">
        <f t="shared" si="3"/>
        <v>+/-</v>
      </c>
      <c r="J18" t="str">
        <f t="shared" si="4"/>
        <v>0.2</v>
      </c>
      <c r="K18" s="1">
        <f t="shared" si="5"/>
        <v>0.12158054711246201</v>
      </c>
      <c r="L18" s="1">
        <f t="shared" si="6"/>
        <v>-0.5</v>
      </c>
      <c r="M18" s="1">
        <f t="shared" si="7"/>
        <v>0.1359311840425404</v>
      </c>
      <c r="N18" s="1">
        <f t="shared" si="8"/>
        <v>-3.6783318229871544</v>
      </c>
      <c r="O18" t="s">
        <v>60</v>
      </c>
    </row>
    <row r="19" spans="1:15" x14ac:dyDescent="0.35">
      <c r="A19" s="13">
        <v>8</v>
      </c>
      <c r="B19" s="12" t="s">
        <v>35</v>
      </c>
      <c r="C19" s="11">
        <v>4.2</v>
      </c>
      <c r="D19" s="10" t="s">
        <v>39</v>
      </c>
      <c r="E19" s="9" t="str">
        <f t="shared" si="0"/>
        <v>Significantly Different</v>
      </c>
      <c r="G19">
        <f t="shared" si="1"/>
        <v>4.2</v>
      </c>
      <c r="H19">
        <f t="shared" si="2"/>
        <v>6</v>
      </c>
      <c r="I19" t="str">
        <f t="shared" si="3"/>
        <v>+/-</v>
      </c>
      <c r="J19" t="str">
        <f t="shared" si="4"/>
        <v>0.2</v>
      </c>
      <c r="K19" s="1">
        <f t="shared" si="5"/>
        <v>0.12158054711246201</v>
      </c>
      <c r="L19" s="1">
        <f t="shared" si="6"/>
        <v>-0.5</v>
      </c>
      <c r="M19" s="1">
        <f t="shared" si="7"/>
        <v>0.1359311840425404</v>
      </c>
      <c r="N19" s="1">
        <f t="shared" si="8"/>
        <v>-3.6783318229871544</v>
      </c>
      <c r="O19" t="s">
        <v>31</v>
      </c>
    </row>
    <row r="20" spans="1:15" x14ac:dyDescent="0.35">
      <c r="A20" s="13">
        <v>10</v>
      </c>
      <c r="B20" s="12" t="s">
        <v>66</v>
      </c>
      <c r="C20" s="11">
        <v>4</v>
      </c>
      <c r="D20" s="14" t="s">
        <v>28</v>
      </c>
      <c r="E20" s="9" t="str">
        <f t="shared" si="0"/>
        <v>Not Significantly Different</v>
      </c>
      <c r="G20">
        <f t="shared" si="1"/>
        <v>4</v>
      </c>
      <c r="H20">
        <f t="shared" si="2"/>
        <v>6</v>
      </c>
      <c r="I20" t="str">
        <f t="shared" si="3"/>
        <v>+/-</v>
      </c>
      <c r="J20" t="str">
        <f t="shared" si="4"/>
        <v>0.3</v>
      </c>
      <c r="K20" s="1">
        <f t="shared" si="5"/>
        <v>0.18237082066869301</v>
      </c>
      <c r="L20" s="1">
        <f t="shared" si="6"/>
        <v>-0.29999999999999982</v>
      </c>
      <c r="M20" s="1">
        <f t="shared" si="7"/>
        <v>0.19223572402239389</v>
      </c>
      <c r="N20" s="1">
        <f t="shared" si="8"/>
        <v>-1.5605840252930943</v>
      </c>
      <c r="O20" t="s">
        <v>50</v>
      </c>
    </row>
    <row r="21" spans="1:15" x14ac:dyDescent="0.35">
      <c r="A21" s="13">
        <v>11</v>
      </c>
      <c r="B21" s="12" t="s">
        <v>34</v>
      </c>
      <c r="C21" s="11">
        <v>3.3</v>
      </c>
      <c r="D21" s="10" t="s">
        <v>33</v>
      </c>
      <c r="E21" s="9" t="str">
        <f t="shared" si="0"/>
        <v>Significantly Different</v>
      </c>
      <c r="G21">
        <f t="shared" si="1"/>
        <v>3.3</v>
      </c>
      <c r="H21">
        <f t="shared" si="2"/>
        <v>6</v>
      </c>
      <c r="I21" t="str">
        <f t="shared" si="3"/>
        <v>+/-</v>
      </c>
      <c r="J21" t="str">
        <f t="shared" si="4"/>
        <v>0.1</v>
      </c>
      <c r="K21" s="1">
        <f t="shared" si="5"/>
        <v>6.0790273556231005E-2</v>
      </c>
      <c r="L21" s="1">
        <f t="shared" si="6"/>
        <v>0.40000000000000036</v>
      </c>
      <c r="M21" s="1">
        <f t="shared" si="7"/>
        <v>8.5970429323592404E-2</v>
      </c>
      <c r="N21" s="1">
        <f t="shared" si="8"/>
        <v>4.6527626202074872</v>
      </c>
      <c r="O21" t="s">
        <v>46</v>
      </c>
    </row>
    <row r="22" spans="1:15" x14ac:dyDescent="0.35">
      <c r="A22" s="13">
        <v>12</v>
      </c>
      <c r="B22" s="12" t="s">
        <v>38</v>
      </c>
      <c r="C22" s="11">
        <v>3</v>
      </c>
      <c r="D22" s="10" t="s">
        <v>39</v>
      </c>
      <c r="E22" s="9" t="str">
        <f t="shared" si="0"/>
        <v>Significantly Different</v>
      </c>
      <c r="G22">
        <f t="shared" si="1"/>
        <v>3</v>
      </c>
      <c r="H22">
        <f t="shared" si="2"/>
        <v>6</v>
      </c>
      <c r="I22" t="str">
        <f t="shared" si="3"/>
        <v>+/-</v>
      </c>
      <c r="J22" t="str">
        <f t="shared" si="4"/>
        <v>0.2</v>
      </c>
      <c r="K22" s="1">
        <f t="shared" si="5"/>
        <v>0.12158054711246201</v>
      </c>
      <c r="L22" s="1">
        <f t="shared" si="6"/>
        <v>0.70000000000000018</v>
      </c>
      <c r="M22" s="1">
        <f t="shared" si="7"/>
        <v>0.1359311840425404</v>
      </c>
      <c r="N22" s="1">
        <f t="shared" si="8"/>
        <v>5.149664552182017</v>
      </c>
      <c r="O22" t="s">
        <v>29</v>
      </c>
    </row>
    <row r="23" spans="1:15" x14ac:dyDescent="0.35">
      <c r="A23" s="13">
        <v>13</v>
      </c>
      <c r="B23" s="12" t="s">
        <v>45</v>
      </c>
      <c r="C23" s="11">
        <v>2.5</v>
      </c>
      <c r="D23" s="10" t="s">
        <v>28</v>
      </c>
      <c r="E23" s="9" t="str">
        <f t="shared" si="0"/>
        <v>Significantly Different</v>
      </c>
      <c r="G23">
        <f t="shared" si="1"/>
        <v>2.5</v>
      </c>
      <c r="H23">
        <f t="shared" si="2"/>
        <v>6</v>
      </c>
      <c r="I23" t="str">
        <f t="shared" si="3"/>
        <v>+/-</v>
      </c>
      <c r="J23" t="str">
        <f t="shared" si="4"/>
        <v>0.3</v>
      </c>
      <c r="K23" s="1">
        <f t="shared" si="5"/>
        <v>0.18237082066869301</v>
      </c>
      <c r="L23" s="1">
        <f t="shared" si="6"/>
        <v>1.2000000000000002</v>
      </c>
      <c r="M23" s="1">
        <f t="shared" si="7"/>
        <v>0.19223572402239389</v>
      </c>
      <c r="N23" s="1">
        <f t="shared" si="8"/>
        <v>6.2423361011723815</v>
      </c>
      <c r="O23" t="s">
        <v>82</v>
      </c>
    </row>
    <row r="24" spans="1:15" x14ac:dyDescent="0.35">
      <c r="A24" s="13">
        <v>14</v>
      </c>
      <c r="B24" s="12" t="s">
        <v>57</v>
      </c>
      <c r="C24" s="11">
        <v>2.4</v>
      </c>
      <c r="D24" s="10" t="s">
        <v>28</v>
      </c>
      <c r="E24" s="9" t="str">
        <f t="shared" si="0"/>
        <v>Significantly Different</v>
      </c>
      <c r="G24">
        <f t="shared" si="1"/>
        <v>2.4</v>
      </c>
      <c r="H24">
        <f t="shared" si="2"/>
        <v>6</v>
      </c>
      <c r="I24" t="str">
        <f t="shared" si="3"/>
        <v>+/-</v>
      </c>
      <c r="J24" t="str">
        <f t="shared" si="4"/>
        <v>0.3</v>
      </c>
      <c r="K24" s="1">
        <f t="shared" si="5"/>
        <v>0.18237082066869301</v>
      </c>
      <c r="L24" s="1">
        <f t="shared" si="6"/>
        <v>1.3000000000000003</v>
      </c>
      <c r="M24" s="1">
        <f t="shared" si="7"/>
        <v>0.19223572402239389</v>
      </c>
      <c r="N24" s="1">
        <f t="shared" si="8"/>
        <v>6.7625307762700801</v>
      </c>
      <c r="O24" t="s">
        <v>65</v>
      </c>
    </row>
    <row r="25" spans="1:15" x14ac:dyDescent="0.35">
      <c r="A25" s="13">
        <v>15</v>
      </c>
      <c r="B25" s="12" t="s">
        <v>60</v>
      </c>
      <c r="C25" s="11">
        <v>2.2999999999999998</v>
      </c>
      <c r="D25" s="10" t="s">
        <v>44</v>
      </c>
      <c r="E25" s="9" t="str">
        <f t="shared" si="0"/>
        <v>Significantly Different</v>
      </c>
      <c r="G25">
        <f t="shared" si="1"/>
        <v>2.2999999999999998</v>
      </c>
      <c r="H25">
        <f t="shared" si="2"/>
        <v>6</v>
      </c>
      <c r="I25" t="str">
        <f t="shared" si="3"/>
        <v>+/-</v>
      </c>
      <c r="J25" t="str">
        <f t="shared" si="4"/>
        <v>0.4</v>
      </c>
      <c r="K25" s="1">
        <f t="shared" si="5"/>
        <v>0.24316109422492402</v>
      </c>
      <c r="L25" s="1">
        <f t="shared" si="6"/>
        <v>1.4000000000000004</v>
      </c>
      <c r="M25" s="1">
        <f t="shared" si="7"/>
        <v>0.25064471888253259</v>
      </c>
      <c r="N25" s="1">
        <f t="shared" si="8"/>
        <v>5.5855954445867493</v>
      </c>
      <c r="O25" t="s">
        <v>81</v>
      </c>
    </row>
    <row r="26" spans="1:15" x14ac:dyDescent="0.35">
      <c r="A26" s="13">
        <v>16</v>
      </c>
      <c r="B26" s="12" t="s">
        <v>53</v>
      </c>
      <c r="C26" s="11">
        <v>2.1</v>
      </c>
      <c r="D26" s="10" t="s">
        <v>44</v>
      </c>
      <c r="E26" s="9" t="str">
        <f t="shared" si="0"/>
        <v>Significantly Different</v>
      </c>
      <c r="G26">
        <f t="shared" si="1"/>
        <v>2.1</v>
      </c>
      <c r="H26">
        <f t="shared" si="2"/>
        <v>6</v>
      </c>
      <c r="I26" t="str">
        <f t="shared" si="3"/>
        <v>+/-</v>
      </c>
      <c r="J26" t="str">
        <f t="shared" si="4"/>
        <v>0.4</v>
      </c>
      <c r="K26" s="1">
        <f t="shared" si="5"/>
        <v>0.24316109422492402</v>
      </c>
      <c r="L26" s="1">
        <f t="shared" si="6"/>
        <v>1.6</v>
      </c>
      <c r="M26" s="1">
        <f t="shared" si="7"/>
        <v>0.25064471888253259</v>
      </c>
      <c r="N26" s="1">
        <f t="shared" si="8"/>
        <v>6.3835376509562831</v>
      </c>
      <c r="O26" t="s">
        <v>80</v>
      </c>
    </row>
    <row r="27" spans="1:15" x14ac:dyDescent="0.35">
      <c r="A27" s="13">
        <v>17</v>
      </c>
      <c r="B27" s="12" t="s">
        <v>43</v>
      </c>
      <c r="C27" s="11">
        <v>1.9</v>
      </c>
      <c r="D27" s="10" t="s">
        <v>39</v>
      </c>
      <c r="E27" s="9" t="str">
        <f t="shared" si="0"/>
        <v>Significantly Different</v>
      </c>
      <c r="G27">
        <f t="shared" si="1"/>
        <v>1.9</v>
      </c>
      <c r="H27">
        <f t="shared" si="2"/>
        <v>6</v>
      </c>
      <c r="I27" t="str">
        <f t="shared" si="3"/>
        <v>+/-</v>
      </c>
      <c r="J27" t="str">
        <f t="shared" si="4"/>
        <v>0.2</v>
      </c>
      <c r="K27" s="1">
        <f t="shared" si="5"/>
        <v>0.12158054711246201</v>
      </c>
      <c r="L27" s="1">
        <f t="shared" si="6"/>
        <v>1.8000000000000003</v>
      </c>
      <c r="M27" s="1">
        <f t="shared" si="7"/>
        <v>0.1359311840425404</v>
      </c>
      <c r="N27" s="1">
        <f t="shared" si="8"/>
        <v>13.241994562753757</v>
      </c>
      <c r="O27" t="s">
        <v>78</v>
      </c>
    </row>
    <row r="28" spans="1:15" x14ac:dyDescent="0.35">
      <c r="A28" s="13">
        <v>18</v>
      </c>
      <c r="B28" s="12" t="s">
        <v>74</v>
      </c>
      <c r="C28" s="11">
        <v>1.8</v>
      </c>
      <c r="D28" s="10" t="s">
        <v>33</v>
      </c>
      <c r="E28" s="9" t="str">
        <f t="shared" si="0"/>
        <v>Significantly Different</v>
      </c>
      <c r="G28">
        <f t="shared" si="1"/>
        <v>1.8</v>
      </c>
      <c r="H28">
        <f t="shared" si="2"/>
        <v>6</v>
      </c>
      <c r="I28" t="str">
        <f t="shared" si="3"/>
        <v>+/-</v>
      </c>
      <c r="J28" t="str">
        <f t="shared" si="4"/>
        <v>0.1</v>
      </c>
      <c r="K28" s="1">
        <f t="shared" si="5"/>
        <v>6.0790273556231005E-2</v>
      </c>
      <c r="L28" s="1">
        <f t="shared" si="6"/>
        <v>1.9000000000000001</v>
      </c>
      <c r="M28" s="1">
        <f t="shared" si="7"/>
        <v>8.5970429323592404E-2</v>
      </c>
      <c r="N28" s="1">
        <f t="shared" si="8"/>
        <v>22.100622445985543</v>
      </c>
      <c r="O28" t="s">
        <v>79</v>
      </c>
    </row>
    <row r="29" spans="1:15" x14ac:dyDescent="0.35">
      <c r="A29" s="13">
        <v>19</v>
      </c>
      <c r="B29" s="12" t="s">
        <v>75</v>
      </c>
      <c r="C29" s="11">
        <v>1.7</v>
      </c>
      <c r="D29" s="10" t="s">
        <v>39</v>
      </c>
      <c r="E29" s="9" t="str">
        <f t="shared" si="0"/>
        <v>Significantly Different</v>
      </c>
      <c r="G29">
        <f t="shared" si="1"/>
        <v>1.7</v>
      </c>
      <c r="H29">
        <f t="shared" si="2"/>
        <v>6</v>
      </c>
      <c r="I29" t="str">
        <f t="shared" si="3"/>
        <v>+/-</v>
      </c>
      <c r="J29" t="str">
        <f t="shared" si="4"/>
        <v>0.2</v>
      </c>
      <c r="K29" s="1">
        <f t="shared" si="5"/>
        <v>0.12158054711246201</v>
      </c>
      <c r="L29" s="1">
        <f t="shared" si="6"/>
        <v>2</v>
      </c>
      <c r="M29" s="1">
        <f t="shared" si="7"/>
        <v>0.1359311840425404</v>
      </c>
      <c r="N29" s="1">
        <f t="shared" si="8"/>
        <v>14.713327291948618</v>
      </c>
      <c r="O29" t="s">
        <v>56</v>
      </c>
    </row>
    <row r="30" spans="1:15" x14ac:dyDescent="0.35">
      <c r="A30" s="13">
        <v>20</v>
      </c>
      <c r="B30" s="12" t="s">
        <v>41</v>
      </c>
      <c r="C30" s="11">
        <v>1.4</v>
      </c>
      <c r="D30" s="10" t="s">
        <v>83</v>
      </c>
      <c r="E30" s="9" t="str">
        <f t="shared" si="0"/>
        <v>Significantly Different</v>
      </c>
      <c r="G30">
        <f t="shared" si="1"/>
        <v>1.4</v>
      </c>
      <c r="H30">
        <f t="shared" si="2"/>
        <v>6</v>
      </c>
      <c r="I30" t="str">
        <f t="shared" si="3"/>
        <v>+/-</v>
      </c>
      <c r="J30" t="str">
        <f t="shared" si="4"/>
        <v>0.5</v>
      </c>
      <c r="K30" s="1">
        <f t="shared" si="5"/>
        <v>0.303951367781155</v>
      </c>
      <c r="L30" s="1">
        <f t="shared" si="6"/>
        <v>2.3000000000000003</v>
      </c>
      <c r="M30" s="1">
        <f t="shared" si="7"/>
        <v>0.30997079109986531</v>
      </c>
      <c r="N30" s="1">
        <f t="shared" si="8"/>
        <v>7.4200539729531947</v>
      </c>
      <c r="O30" t="s">
        <v>77</v>
      </c>
    </row>
    <row r="31" spans="1:15" x14ac:dyDescent="0.35">
      <c r="A31" s="13">
        <v>20</v>
      </c>
      <c r="B31" s="12" t="s">
        <v>30</v>
      </c>
      <c r="C31" s="11">
        <v>1.4</v>
      </c>
      <c r="D31" s="10" t="s">
        <v>33</v>
      </c>
      <c r="E31" s="9" t="str">
        <f t="shared" si="0"/>
        <v>Significantly Different</v>
      </c>
      <c r="G31">
        <f t="shared" si="1"/>
        <v>1.4</v>
      </c>
      <c r="H31">
        <f t="shared" si="2"/>
        <v>6</v>
      </c>
      <c r="I31" t="str">
        <f t="shared" si="3"/>
        <v>+/-</v>
      </c>
      <c r="J31" t="str">
        <f t="shared" si="4"/>
        <v>0.1</v>
      </c>
      <c r="K31" s="1">
        <f t="shared" si="5"/>
        <v>6.0790273556231005E-2</v>
      </c>
      <c r="L31" s="1">
        <f t="shared" si="6"/>
        <v>2.3000000000000003</v>
      </c>
      <c r="M31" s="1">
        <f t="shared" si="7"/>
        <v>8.5970429323592404E-2</v>
      </c>
      <c r="N31" s="1">
        <f t="shared" si="8"/>
        <v>26.753385066193029</v>
      </c>
      <c r="O31" t="s">
        <v>40</v>
      </c>
    </row>
    <row r="32" spans="1:15" x14ac:dyDescent="0.35">
      <c r="A32" s="13">
        <v>22</v>
      </c>
      <c r="B32" s="12" t="s">
        <v>50</v>
      </c>
      <c r="C32" s="11">
        <v>1.3</v>
      </c>
      <c r="D32" s="10" t="s">
        <v>33</v>
      </c>
      <c r="E32" s="9" t="str">
        <f t="shared" si="0"/>
        <v>Significantly Different</v>
      </c>
      <c r="G32">
        <f t="shared" si="1"/>
        <v>1.3</v>
      </c>
      <c r="H32">
        <f t="shared" si="2"/>
        <v>6</v>
      </c>
      <c r="I32" t="str">
        <f t="shared" si="3"/>
        <v>+/-</v>
      </c>
      <c r="J32" t="str">
        <f t="shared" si="4"/>
        <v>0.1</v>
      </c>
      <c r="K32" s="1">
        <f t="shared" si="5"/>
        <v>6.0790273556231005E-2</v>
      </c>
      <c r="L32" s="1">
        <f t="shared" si="6"/>
        <v>2.4000000000000004</v>
      </c>
      <c r="M32" s="1">
        <f t="shared" si="7"/>
        <v>8.5970429323592404E-2</v>
      </c>
      <c r="N32" s="1">
        <f t="shared" si="8"/>
        <v>27.9165757212449</v>
      </c>
      <c r="O32" t="s">
        <v>71</v>
      </c>
    </row>
    <row r="33" spans="1:15" x14ac:dyDescent="0.35">
      <c r="A33" s="13">
        <v>23</v>
      </c>
      <c r="B33" s="12" t="s">
        <v>46</v>
      </c>
      <c r="C33" s="11">
        <v>1.2</v>
      </c>
      <c r="D33" s="10" t="s">
        <v>33</v>
      </c>
      <c r="E33" s="9" t="str">
        <f t="shared" si="0"/>
        <v>Significantly Different</v>
      </c>
      <c r="G33">
        <f t="shared" si="1"/>
        <v>1.2</v>
      </c>
      <c r="H33">
        <f t="shared" si="2"/>
        <v>6</v>
      </c>
      <c r="I33" t="str">
        <f t="shared" si="3"/>
        <v>+/-</v>
      </c>
      <c r="J33" t="str">
        <f t="shared" si="4"/>
        <v>0.1</v>
      </c>
      <c r="K33" s="1">
        <f t="shared" si="5"/>
        <v>6.0790273556231005E-2</v>
      </c>
      <c r="L33" s="1">
        <f t="shared" si="6"/>
        <v>2.5</v>
      </c>
      <c r="M33" s="1">
        <f t="shared" si="7"/>
        <v>8.5970429323592404E-2</v>
      </c>
      <c r="N33" s="1">
        <f t="shared" si="8"/>
        <v>29.079766376296767</v>
      </c>
      <c r="O33" t="s">
        <v>76</v>
      </c>
    </row>
    <row r="34" spans="1:15" x14ac:dyDescent="0.35">
      <c r="A34" s="13">
        <v>24</v>
      </c>
      <c r="B34" s="12" t="s">
        <v>58</v>
      </c>
      <c r="C34" s="11">
        <v>1.1000000000000001</v>
      </c>
      <c r="D34" s="10" t="s">
        <v>33</v>
      </c>
      <c r="E34" s="9" t="str">
        <f t="shared" si="0"/>
        <v>Significantly Different</v>
      </c>
      <c r="G34">
        <f t="shared" si="1"/>
        <v>1.1000000000000001</v>
      </c>
      <c r="H34">
        <f t="shared" si="2"/>
        <v>6</v>
      </c>
      <c r="I34" t="str">
        <f t="shared" si="3"/>
        <v>+/-</v>
      </c>
      <c r="J34" t="str">
        <f t="shared" si="4"/>
        <v>0.1</v>
      </c>
      <c r="K34" s="1">
        <f t="shared" si="5"/>
        <v>6.0790273556231005E-2</v>
      </c>
      <c r="L34" s="1">
        <f t="shared" si="6"/>
        <v>2.6</v>
      </c>
      <c r="M34" s="1">
        <f t="shared" si="7"/>
        <v>8.5970429323592404E-2</v>
      </c>
      <c r="N34" s="1">
        <f t="shared" si="8"/>
        <v>30.242957031348638</v>
      </c>
      <c r="O34" t="s">
        <v>74</v>
      </c>
    </row>
    <row r="35" spans="1:15" x14ac:dyDescent="0.35">
      <c r="A35" s="13">
        <v>24</v>
      </c>
      <c r="B35" s="12" t="s">
        <v>27</v>
      </c>
      <c r="C35" s="11">
        <v>1.1000000000000001</v>
      </c>
      <c r="D35" s="10" t="s">
        <v>44</v>
      </c>
      <c r="E35" s="9" t="str">
        <f t="shared" si="0"/>
        <v>Significantly Different</v>
      </c>
      <c r="G35">
        <f t="shared" si="1"/>
        <v>1.1000000000000001</v>
      </c>
      <c r="H35">
        <f t="shared" si="2"/>
        <v>6</v>
      </c>
      <c r="I35" t="str">
        <f t="shared" si="3"/>
        <v>+/-</v>
      </c>
      <c r="J35" t="str">
        <f t="shared" si="4"/>
        <v>0.4</v>
      </c>
      <c r="K35" s="1">
        <f t="shared" si="5"/>
        <v>0.24316109422492402</v>
      </c>
      <c r="L35" s="1">
        <f t="shared" si="6"/>
        <v>2.6</v>
      </c>
      <c r="M35" s="1">
        <f t="shared" si="7"/>
        <v>0.25064471888253259</v>
      </c>
      <c r="N35" s="1">
        <f t="shared" si="8"/>
        <v>10.373248682803959</v>
      </c>
      <c r="O35" t="s">
        <v>54</v>
      </c>
    </row>
    <row r="36" spans="1:15" x14ac:dyDescent="0.35">
      <c r="A36" s="13">
        <v>26</v>
      </c>
      <c r="B36" s="12" t="s">
        <v>76</v>
      </c>
      <c r="C36" s="11">
        <v>1</v>
      </c>
      <c r="D36" s="10" t="s">
        <v>33</v>
      </c>
      <c r="E36" s="9" t="str">
        <f t="shared" si="0"/>
        <v>Significantly Different</v>
      </c>
      <c r="G36">
        <f t="shared" si="1"/>
        <v>1</v>
      </c>
      <c r="H36">
        <f t="shared" si="2"/>
        <v>6</v>
      </c>
      <c r="I36" t="str">
        <f t="shared" si="3"/>
        <v>+/-</v>
      </c>
      <c r="J36" t="str">
        <f t="shared" si="4"/>
        <v>0.1</v>
      </c>
      <c r="K36" s="1">
        <f t="shared" si="5"/>
        <v>6.0790273556231005E-2</v>
      </c>
      <c r="L36" s="1">
        <f t="shared" si="6"/>
        <v>2.7</v>
      </c>
      <c r="M36" s="1">
        <f t="shared" si="7"/>
        <v>8.5970429323592404E-2</v>
      </c>
      <c r="N36" s="1">
        <f t="shared" si="8"/>
        <v>31.406147686400512</v>
      </c>
      <c r="O36" t="s">
        <v>72</v>
      </c>
    </row>
    <row r="37" spans="1:15" x14ac:dyDescent="0.35">
      <c r="A37" s="13">
        <v>26</v>
      </c>
      <c r="B37" s="12" t="s">
        <v>72</v>
      </c>
      <c r="C37" s="11">
        <v>1</v>
      </c>
      <c r="D37" s="10" t="s">
        <v>33</v>
      </c>
      <c r="E37" s="9" t="str">
        <f t="shared" si="0"/>
        <v>Significantly Different</v>
      </c>
      <c r="G37">
        <f t="shared" si="1"/>
        <v>1</v>
      </c>
      <c r="H37">
        <f t="shared" si="2"/>
        <v>6</v>
      </c>
      <c r="I37" t="str">
        <f t="shared" si="3"/>
        <v>+/-</v>
      </c>
      <c r="J37" t="str">
        <f t="shared" si="4"/>
        <v>0.1</v>
      </c>
      <c r="K37" s="1">
        <f t="shared" si="5"/>
        <v>6.0790273556231005E-2</v>
      </c>
      <c r="L37" s="1">
        <f t="shared" si="6"/>
        <v>2.7</v>
      </c>
      <c r="M37" s="1">
        <f t="shared" si="7"/>
        <v>8.5970429323592404E-2</v>
      </c>
      <c r="N37" s="1">
        <f t="shared" si="8"/>
        <v>31.406147686400512</v>
      </c>
      <c r="O37" t="s">
        <v>70</v>
      </c>
    </row>
    <row r="38" spans="1:15" x14ac:dyDescent="0.35">
      <c r="A38" s="13">
        <v>26</v>
      </c>
      <c r="B38" s="12" t="s">
        <v>61</v>
      </c>
      <c r="C38" s="11">
        <v>1</v>
      </c>
      <c r="D38" s="10" t="s">
        <v>33</v>
      </c>
      <c r="E38" s="9" t="str">
        <f t="shared" si="0"/>
        <v>Significantly Different</v>
      </c>
      <c r="G38">
        <f t="shared" si="1"/>
        <v>1</v>
      </c>
      <c r="H38">
        <f t="shared" si="2"/>
        <v>6</v>
      </c>
      <c r="I38" t="str">
        <f t="shared" si="3"/>
        <v>+/-</v>
      </c>
      <c r="J38" t="str">
        <f t="shared" si="4"/>
        <v>0.1</v>
      </c>
      <c r="K38" s="1">
        <f t="shared" si="5"/>
        <v>6.0790273556231005E-2</v>
      </c>
      <c r="L38" s="1">
        <f t="shared" si="6"/>
        <v>2.7</v>
      </c>
      <c r="M38" s="1">
        <f t="shared" si="7"/>
        <v>8.5970429323592404E-2</v>
      </c>
      <c r="N38" s="1">
        <f t="shared" si="8"/>
        <v>31.406147686400512</v>
      </c>
      <c r="O38" t="s">
        <v>69</v>
      </c>
    </row>
    <row r="39" spans="1:15" x14ac:dyDescent="0.35">
      <c r="A39" s="13">
        <v>26</v>
      </c>
      <c r="B39" s="12" t="s">
        <v>42</v>
      </c>
      <c r="C39" s="11">
        <v>1</v>
      </c>
      <c r="D39" s="10" t="s">
        <v>33</v>
      </c>
      <c r="E39" s="9" t="str">
        <f t="shared" si="0"/>
        <v>Significantly Different</v>
      </c>
      <c r="G39">
        <f t="shared" si="1"/>
        <v>1</v>
      </c>
      <c r="H39">
        <f t="shared" si="2"/>
        <v>6</v>
      </c>
      <c r="I39" t="str">
        <f t="shared" si="3"/>
        <v>+/-</v>
      </c>
      <c r="J39" t="str">
        <f t="shared" si="4"/>
        <v>0.1</v>
      </c>
      <c r="K39" s="1">
        <f t="shared" si="5"/>
        <v>6.0790273556231005E-2</v>
      </c>
      <c r="L39" s="1">
        <f t="shared" si="6"/>
        <v>2.7</v>
      </c>
      <c r="M39" s="1">
        <f t="shared" si="7"/>
        <v>8.5970429323592404E-2</v>
      </c>
      <c r="N39" s="1">
        <f t="shared" si="8"/>
        <v>31.406147686400512</v>
      </c>
      <c r="O39" t="s">
        <v>45</v>
      </c>
    </row>
    <row r="40" spans="1:15" x14ac:dyDescent="0.35">
      <c r="A40" s="13">
        <v>30</v>
      </c>
      <c r="B40" s="12" t="s">
        <v>56</v>
      </c>
      <c r="C40" s="11">
        <v>0.9</v>
      </c>
      <c r="D40" s="10" t="s">
        <v>33</v>
      </c>
      <c r="E40" s="9" t="str">
        <f t="shared" si="0"/>
        <v>Significantly Different</v>
      </c>
      <c r="G40">
        <f t="shared" si="1"/>
        <v>0.9</v>
      </c>
      <c r="H40">
        <f t="shared" si="2"/>
        <v>6</v>
      </c>
      <c r="I40" t="str">
        <f t="shared" si="3"/>
        <v>+/-</v>
      </c>
      <c r="J40" t="str">
        <f t="shared" si="4"/>
        <v>0.1</v>
      </c>
      <c r="K40" s="1">
        <f t="shared" si="5"/>
        <v>6.0790273556231005E-2</v>
      </c>
      <c r="L40" s="1">
        <f t="shared" si="6"/>
        <v>2.8000000000000003</v>
      </c>
      <c r="M40" s="1">
        <f t="shared" si="7"/>
        <v>8.5970429323592404E-2</v>
      </c>
      <c r="N40" s="1">
        <f t="shared" si="8"/>
        <v>32.569338341452379</v>
      </c>
      <c r="O40" t="s">
        <v>67</v>
      </c>
    </row>
    <row r="41" spans="1:15" x14ac:dyDescent="0.35">
      <c r="A41" s="13">
        <v>31</v>
      </c>
      <c r="B41" s="12" t="s">
        <v>80</v>
      </c>
      <c r="C41" s="11">
        <v>0.8</v>
      </c>
      <c r="D41" s="10" t="s">
        <v>33</v>
      </c>
      <c r="E41" s="9" t="str">
        <f t="shared" si="0"/>
        <v>Significantly Different</v>
      </c>
      <c r="G41">
        <f t="shared" si="1"/>
        <v>0.8</v>
      </c>
      <c r="H41">
        <f t="shared" si="2"/>
        <v>6</v>
      </c>
      <c r="I41" t="str">
        <f t="shared" si="3"/>
        <v>+/-</v>
      </c>
      <c r="J41" t="str">
        <f t="shared" si="4"/>
        <v>0.1</v>
      </c>
      <c r="K41" s="1">
        <f t="shared" si="5"/>
        <v>6.0790273556231005E-2</v>
      </c>
      <c r="L41" s="1">
        <f t="shared" si="6"/>
        <v>2.9000000000000004</v>
      </c>
      <c r="M41" s="1">
        <f t="shared" si="7"/>
        <v>8.5970429323592404E-2</v>
      </c>
      <c r="N41" s="1">
        <f t="shared" si="8"/>
        <v>33.732528996504257</v>
      </c>
      <c r="O41" t="s">
        <v>48</v>
      </c>
    </row>
    <row r="42" spans="1:15" x14ac:dyDescent="0.35">
      <c r="A42" s="13">
        <v>31</v>
      </c>
      <c r="B42" s="12" t="s">
        <v>70</v>
      </c>
      <c r="C42" s="11">
        <v>0.8</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0.8</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2.9000000000000004</v>
      </c>
      <c r="M42" s="1">
        <f t="shared" ref="M42:M62" si="16">IF(AND(ISNUMBER(K42),ISNUMBER($I$7)),SQRT(K42^2+($I$7)^2),"N/A")</f>
        <v>0.1359311840425404</v>
      </c>
      <c r="N42" s="1">
        <f t="shared" ref="N42:N73" si="17">IF(AND(ISNUMBER(L42),ISNUMBER(M42),M42&lt;&gt;0),L42/M42,"NA")</f>
        <v>21.334324573325496</v>
      </c>
      <c r="O42" t="s">
        <v>37</v>
      </c>
    </row>
    <row r="43" spans="1:15" x14ac:dyDescent="0.35">
      <c r="A43" s="13">
        <v>31</v>
      </c>
      <c r="B43" s="12" t="s">
        <v>64</v>
      </c>
      <c r="C43" s="11">
        <v>0.8</v>
      </c>
      <c r="D43" s="10" t="s">
        <v>33</v>
      </c>
      <c r="E43" s="9" t="str">
        <f t="shared" si="9"/>
        <v>Significantly Different</v>
      </c>
      <c r="G43">
        <f t="shared" si="10"/>
        <v>0.8</v>
      </c>
      <c r="H43">
        <f t="shared" si="11"/>
        <v>6</v>
      </c>
      <c r="I43" t="str">
        <f t="shared" si="12"/>
        <v>+/-</v>
      </c>
      <c r="J43" t="str">
        <f t="shared" si="13"/>
        <v>0.1</v>
      </c>
      <c r="K43" s="1">
        <f t="shared" si="14"/>
        <v>6.0790273556231005E-2</v>
      </c>
      <c r="L43" s="1">
        <f t="shared" si="15"/>
        <v>2.9000000000000004</v>
      </c>
      <c r="M43" s="1">
        <f t="shared" si="16"/>
        <v>8.5970429323592404E-2</v>
      </c>
      <c r="N43" s="1">
        <f t="shared" si="17"/>
        <v>33.732528996504257</v>
      </c>
      <c r="O43" t="s">
        <v>52</v>
      </c>
    </row>
    <row r="44" spans="1:15" x14ac:dyDescent="0.35">
      <c r="A44" s="13">
        <v>34</v>
      </c>
      <c r="B44" s="12" t="s">
        <v>62</v>
      </c>
      <c r="C44" s="11">
        <v>0.7</v>
      </c>
      <c r="D44" s="10" t="s">
        <v>39</v>
      </c>
      <c r="E44" s="9" t="str">
        <f t="shared" si="9"/>
        <v>Significantly Different</v>
      </c>
      <c r="G44">
        <f t="shared" si="10"/>
        <v>0.7</v>
      </c>
      <c r="H44">
        <f t="shared" si="11"/>
        <v>6</v>
      </c>
      <c r="I44" t="str">
        <f t="shared" si="12"/>
        <v>+/-</v>
      </c>
      <c r="J44" t="str">
        <f t="shared" si="13"/>
        <v>0.2</v>
      </c>
      <c r="K44" s="1">
        <f t="shared" si="14"/>
        <v>0.12158054711246201</v>
      </c>
      <c r="L44" s="1">
        <f t="shared" si="15"/>
        <v>3</v>
      </c>
      <c r="M44" s="1">
        <f t="shared" si="16"/>
        <v>0.1359311840425404</v>
      </c>
      <c r="N44" s="1">
        <f t="shared" si="17"/>
        <v>22.069990937922924</v>
      </c>
      <c r="O44" t="s">
        <v>64</v>
      </c>
    </row>
    <row r="45" spans="1:15" x14ac:dyDescent="0.35">
      <c r="A45" s="13">
        <v>35</v>
      </c>
      <c r="B45" s="12" t="s">
        <v>81</v>
      </c>
      <c r="C45" s="11">
        <v>0.6</v>
      </c>
      <c r="D45" s="10" t="s">
        <v>33</v>
      </c>
      <c r="E45" s="9" t="str">
        <f t="shared" si="9"/>
        <v>Significantly Different</v>
      </c>
      <c r="G45">
        <f t="shared" si="10"/>
        <v>0.6</v>
      </c>
      <c r="H45">
        <f t="shared" si="11"/>
        <v>6</v>
      </c>
      <c r="I45" t="str">
        <f t="shared" si="12"/>
        <v>+/-</v>
      </c>
      <c r="J45" t="str">
        <f t="shared" si="13"/>
        <v>0.1</v>
      </c>
      <c r="K45" s="1">
        <f t="shared" si="14"/>
        <v>6.0790273556231005E-2</v>
      </c>
      <c r="L45" s="1">
        <f t="shared" si="15"/>
        <v>3.1</v>
      </c>
      <c r="M45" s="1">
        <f t="shared" si="16"/>
        <v>8.5970429323592404E-2</v>
      </c>
      <c r="N45" s="1">
        <f t="shared" si="17"/>
        <v>36.058910306607991</v>
      </c>
      <c r="O45" t="s">
        <v>63</v>
      </c>
    </row>
    <row r="46" spans="1:15" x14ac:dyDescent="0.35">
      <c r="A46" s="13">
        <v>35</v>
      </c>
      <c r="B46" s="12" t="s">
        <v>79</v>
      </c>
      <c r="C46" s="11">
        <v>0.6</v>
      </c>
      <c r="D46" s="10" t="s">
        <v>33</v>
      </c>
      <c r="E46" s="9" t="str">
        <f t="shared" si="9"/>
        <v>Significantly Different</v>
      </c>
      <c r="G46">
        <f t="shared" si="10"/>
        <v>0.6</v>
      </c>
      <c r="H46">
        <f t="shared" si="11"/>
        <v>6</v>
      </c>
      <c r="I46" t="str">
        <f t="shared" si="12"/>
        <v>+/-</v>
      </c>
      <c r="J46" t="str">
        <f t="shared" si="13"/>
        <v>0.1</v>
      </c>
      <c r="K46" s="1">
        <f t="shared" si="14"/>
        <v>6.0790273556231005E-2</v>
      </c>
      <c r="L46" s="1">
        <f t="shared" si="15"/>
        <v>3.1</v>
      </c>
      <c r="M46" s="1">
        <f t="shared" si="16"/>
        <v>8.5970429323592404E-2</v>
      </c>
      <c r="N46" s="1">
        <f t="shared" si="17"/>
        <v>36.058910306607991</v>
      </c>
      <c r="O46" t="s">
        <v>61</v>
      </c>
    </row>
    <row r="47" spans="1:15" x14ac:dyDescent="0.35">
      <c r="A47" s="13">
        <v>35</v>
      </c>
      <c r="B47" s="12" t="s">
        <v>77</v>
      </c>
      <c r="C47" s="11">
        <v>0.6</v>
      </c>
      <c r="D47" s="10" t="s">
        <v>39</v>
      </c>
      <c r="E47" s="9" t="str">
        <f t="shared" si="9"/>
        <v>Significantly Different</v>
      </c>
      <c r="G47">
        <f t="shared" si="10"/>
        <v>0.6</v>
      </c>
      <c r="H47">
        <f t="shared" si="11"/>
        <v>6</v>
      </c>
      <c r="I47" t="str">
        <f t="shared" si="12"/>
        <v>+/-</v>
      </c>
      <c r="J47" t="str">
        <f t="shared" si="13"/>
        <v>0.2</v>
      </c>
      <c r="K47" s="1">
        <f t="shared" si="14"/>
        <v>0.12158054711246201</v>
      </c>
      <c r="L47" s="1">
        <f t="shared" si="15"/>
        <v>3.1</v>
      </c>
      <c r="M47" s="1">
        <f t="shared" si="16"/>
        <v>0.1359311840425404</v>
      </c>
      <c r="N47" s="1">
        <f t="shared" si="17"/>
        <v>22.805657302520356</v>
      </c>
      <c r="O47" t="s">
        <v>59</v>
      </c>
    </row>
    <row r="48" spans="1:15" x14ac:dyDescent="0.35">
      <c r="A48" s="13">
        <v>35</v>
      </c>
      <c r="B48" s="12" t="s">
        <v>67</v>
      </c>
      <c r="C48" s="11">
        <v>0.6</v>
      </c>
      <c r="D48" s="10" t="s">
        <v>39</v>
      </c>
      <c r="E48" s="9" t="str">
        <f t="shared" si="9"/>
        <v>Significantly Different</v>
      </c>
      <c r="G48">
        <f t="shared" si="10"/>
        <v>0.6</v>
      </c>
      <c r="H48">
        <f t="shared" si="11"/>
        <v>6</v>
      </c>
      <c r="I48" t="str">
        <f t="shared" si="12"/>
        <v>+/-</v>
      </c>
      <c r="J48" t="str">
        <f t="shared" si="13"/>
        <v>0.2</v>
      </c>
      <c r="K48" s="1">
        <f t="shared" si="14"/>
        <v>0.12158054711246201</v>
      </c>
      <c r="L48" s="1">
        <f t="shared" si="15"/>
        <v>3.1</v>
      </c>
      <c r="M48" s="1">
        <f t="shared" si="16"/>
        <v>0.1359311840425404</v>
      </c>
      <c r="N48" s="1">
        <f t="shared" si="17"/>
        <v>22.805657302520356</v>
      </c>
      <c r="O48" t="s">
        <v>57</v>
      </c>
    </row>
    <row r="49" spans="1:15" x14ac:dyDescent="0.35">
      <c r="A49" s="13">
        <v>35</v>
      </c>
      <c r="B49" s="12" t="s">
        <v>32</v>
      </c>
      <c r="C49" s="11">
        <v>0.6</v>
      </c>
      <c r="D49" s="10" t="s">
        <v>33</v>
      </c>
      <c r="E49" s="9" t="str">
        <f t="shared" si="9"/>
        <v>Significantly Different</v>
      </c>
      <c r="G49">
        <f t="shared" si="10"/>
        <v>0.6</v>
      </c>
      <c r="H49">
        <f t="shared" si="11"/>
        <v>6</v>
      </c>
      <c r="I49" t="str">
        <f t="shared" si="12"/>
        <v>+/-</v>
      </c>
      <c r="J49" t="str">
        <f t="shared" si="13"/>
        <v>0.1</v>
      </c>
      <c r="K49" s="1">
        <f t="shared" si="14"/>
        <v>6.0790273556231005E-2</v>
      </c>
      <c r="L49" s="1">
        <f t="shared" si="15"/>
        <v>3.1</v>
      </c>
      <c r="M49" s="1">
        <f t="shared" si="16"/>
        <v>8.5970429323592404E-2</v>
      </c>
      <c r="N49" s="1">
        <f t="shared" si="17"/>
        <v>36.058910306607991</v>
      </c>
      <c r="O49" t="s">
        <v>55</v>
      </c>
    </row>
    <row r="50" spans="1:15" x14ac:dyDescent="0.35">
      <c r="A50" s="13">
        <v>40</v>
      </c>
      <c r="B50" s="12" t="s">
        <v>82</v>
      </c>
      <c r="C50" s="11">
        <v>0.5</v>
      </c>
      <c r="D50" s="10" t="s">
        <v>33</v>
      </c>
      <c r="E50" s="9" t="str">
        <f t="shared" si="9"/>
        <v>Significantly Different</v>
      </c>
      <c r="G50">
        <f t="shared" si="10"/>
        <v>0.5</v>
      </c>
      <c r="H50">
        <f t="shared" si="11"/>
        <v>6</v>
      </c>
      <c r="I50" t="str">
        <f t="shared" si="12"/>
        <v>+/-</v>
      </c>
      <c r="J50" t="str">
        <f t="shared" si="13"/>
        <v>0.1</v>
      </c>
      <c r="K50" s="1">
        <f t="shared" si="14"/>
        <v>6.0790273556231005E-2</v>
      </c>
      <c r="L50" s="1">
        <f t="shared" si="15"/>
        <v>3.2</v>
      </c>
      <c r="M50" s="1">
        <f t="shared" si="16"/>
        <v>8.5970429323592404E-2</v>
      </c>
      <c r="N50" s="1">
        <f t="shared" si="17"/>
        <v>37.222100961659862</v>
      </c>
      <c r="O50" t="s">
        <v>53</v>
      </c>
    </row>
    <row r="51" spans="1:15" x14ac:dyDescent="0.35">
      <c r="A51" s="13">
        <v>40</v>
      </c>
      <c r="B51" s="12" t="s">
        <v>69</v>
      </c>
      <c r="C51" s="11">
        <v>0.5</v>
      </c>
      <c r="D51" s="10" t="s">
        <v>33</v>
      </c>
      <c r="E51" s="9" t="str">
        <f t="shared" si="9"/>
        <v>Significantly Different</v>
      </c>
      <c r="G51">
        <f t="shared" si="10"/>
        <v>0.5</v>
      </c>
      <c r="H51">
        <f t="shared" si="11"/>
        <v>6</v>
      </c>
      <c r="I51" t="str">
        <f t="shared" si="12"/>
        <v>+/-</v>
      </c>
      <c r="J51" t="str">
        <f t="shared" si="13"/>
        <v>0.1</v>
      </c>
      <c r="K51" s="1">
        <f t="shared" si="14"/>
        <v>6.0790273556231005E-2</v>
      </c>
      <c r="L51" s="1">
        <f t="shared" si="15"/>
        <v>3.2</v>
      </c>
      <c r="M51" s="1">
        <f t="shared" si="16"/>
        <v>8.5970429323592404E-2</v>
      </c>
      <c r="N51" s="1">
        <f t="shared" si="17"/>
        <v>37.222100961659862</v>
      </c>
      <c r="O51" t="s">
        <v>51</v>
      </c>
    </row>
    <row r="52" spans="1:15" x14ac:dyDescent="0.35">
      <c r="A52" s="13">
        <v>40</v>
      </c>
      <c r="B52" s="12" t="s">
        <v>37</v>
      </c>
      <c r="C52" s="11">
        <v>0.5</v>
      </c>
      <c r="D52" s="10" t="s">
        <v>33</v>
      </c>
      <c r="E52" s="9" t="str">
        <f t="shared" si="9"/>
        <v>Significantly Different</v>
      </c>
      <c r="G52">
        <f t="shared" si="10"/>
        <v>0.5</v>
      </c>
      <c r="H52">
        <f t="shared" si="11"/>
        <v>6</v>
      </c>
      <c r="I52" t="str">
        <f t="shared" si="12"/>
        <v>+/-</v>
      </c>
      <c r="J52" t="str">
        <f t="shared" si="13"/>
        <v>0.1</v>
      </c>
      <c r="K52" s="1">
        <f t="shared" si="14"/>
        <v>6.0790273556231005E-2</v>
      </c>
      <c r="L52" s="1">
        <f t="shared" si="15"/>
        <v>3.2</v>
      </c>
      <c r="M52" s="1">
        <f t="shared" si="16"/>
        <v>8.5970429323592404E-2</v>
      </c>
      <c r="N52" s="1">
        <f t="shared" si="17"/>
        <v>37.222100961659862</v>
      </c>
      <c r="O52" t="s">
        <v>49</v>
      </c>
    </row>
    <row r="53" spans="1:15" x14ac:dyDescent="0.35">
      <c r="A53" s="13">
        <v>40</v>
      </c>
      <c r="B53" s="12" t="s">
        <v>63</v>
      </c>
      <c r="C53" s="11">
        <v>0.5</v>
      </c>
      <c r="D53" s="10" t="s">
        <v>39</v>
      </c>
      <c r="E53" s="9" t="str">
        <f t="shared" si="9"/>
        <v>Significantly Different</v>
      </c>
      <c r="G53">
        <f t="shared" si="10"/>
        <v>0.5</v>
      </c>
      <c r="H53">
        <f t="shared" si="11"/>
        <v>6</v>
      </c>
      <c r="I53" t="str">
        <f t="shared" si="12"/>
        <v>+/-</v>
      </c>
      <c r="J53" t="str">
        <f t="shared" si="13"/>
        <v>0.2</v>
      </c>
      <c r="K53" s="1">
        <f t="shared" si="14"/>
        <v>0.12158054711246201</v>
      </c>
      <c r="L53" s="1">
        <f t="shared" si="15"/>
        <v>3.2</v>
      </c>
      <c r="M53" s="1">
        <f t="shared" si="16"/>
        <v>0.1359311840425404</v>
      </c>
      <c r="N53" s="1">
        <f t="shared" si="17"/>
        <v>23.541323667117787</v>
      </c>
      <c r="O53" t="s">
        <v>47</v>
      </c>
    </row>
    <row r="54" spans="1:15" x14ac:dyDescent="0.35">
      <c r="A54" s="13">
        <v>40</v>
      </c>
      <c r="B54" s="12" t="s">
        <v>47</v>
      </c>
      <c r="C54" s="11">
        <v>0.5</v>
      </c>
      <c r="D54" s="10" t="s">
        <v>33</v>
      </c>
      <c r="E54" s="9" t="str">
        <f t="shared" si="9"/>
        <v>Significantly Different</v>
      </c>
      <c r="G54">
        <f t="shared" si="10"/>
        <v>0.5</v>
      </c>
      <c r="H54">
        <f t="shared" si="11"/>
        <v>6</v>
      </c>
      <c r="I54" t="str">
        <f t="shared" si="12"/>
        <v>+/-</v>
      </c>
      <c r="J54" t="str">
        <f t="shared" si="13"/>
        <v>0.1</v>
      </c>
      <c r="K54" s="1">
        <f t="shared" si="14"/>
        <v>6.0790273556231005E-2</v>
      </c>
      <c r="L54" s="1">
        <f t="shared" si="15"/>
        <v>3.2</v>
      </c>
      <c r="M54" s="1">
        <f t="shared" si="16"/>
        <v>8.5970429323592404E-2</v>
      </c>
      <c r="N54" s="1">
        <f t="shared" si="17"/>
        <v>37.222100961659862</v>
      </c>
      <c r="O54" t="s">
        <v>42</v>
      </c>
    </row>
    <row r="55" spans="1:15" x14ac:dyDescent="0.35">
      <c r="A55" s="13">
        <v>45</v>
      </c>
      <c r="B55" s="12" t="s">
        <v>68</v>
      </c>
      <c r="C55" s="11">
        <v>0.4</v>
      </c>
      <c r="D55" s="10" t="s">
        <v>39</v>
      </c>
      <c r="E55" s="9" t="str">
        <f t="shared" si="9"/>
        <v>Significantly Different</v>
      </c>
      <c r="G55">
        <f t="shared" si="10"/>
        <v>0.4</v>
      </c>
      <c r="H55">
        <f t="shared" si="11"/>
        <v>6</v>
      </c>
      <c r="I55" t="str">
        <f t="shared" si="12"/>
        <v>+/-</v>
      </c>
      <c r="J55" t="str">
        <f t="shared" si="13"/>
        <v>0.2</v>
      </c>
      <c r="K55" s="1">
        <f t="shared" si="14"/>
        <v>0.12158054711246201</v>
      </c>
      <c r="L55" s="1">
        <f t="shared" si="15"/>
        <v>3.3000000000000003</v>
      </c>
      <c r="M55" s="1">
        <f t="shared" si="16"/>
        <v>0.1359311840425404</v>
      </c>
      <c r="N55" s="1">
        <f t="shared" si="17"/>
        <v>24.276990031715219</v>
      </c>
      <c r="O55" t="s">
        <v>43</v>
      </c>
    </row>
    <row r="56" spans="1:15" x14ac:dyDescent="0.35">
      <c r="A56" s="13">
        <v>46</v>
      </c>
      <c r="B56" s="12" t="s">
        <v>73</v>
      </c>
      <c r="C56" s="11">
        <v>0.3</v>
      </c>
      <c r="D56" s="10" t="s">
        <v>33</v>
      </c>
      <c r="E56" s="9" t="str">
        <f t="shared" si="9"/>
        <v>Significantly Different</v>
      </c>
      <c r="G56">
        <f t="shared" si="10"/>
        <v>0.3</v>
      </c>
      <c r="H56">
        <f t="shared" si="11"/>
        <v>6</v>
      </c>
      <c r="I56" t="str">
        <f t="shared" si="12"/>
        <v>+/-</v>
      </c>
      <c r="J56" t="str">
        <f t="shared" si="13"/>
        <v>0.1</v>
      </c>
      <c r="K56" s="1">
        <f t="shared" si="14"/>
        <v>6.0790273556231005E-2</v>
      </c>
      <c r="L56" s="1">
        <f t="shared" si="15"/>
        <v>3.4000000000000004</v>
      </c>
      <c r="M56" s="1">
        <f t="shared" si="16"/>
        <v>8.5970429323592404E-2</v>
      </c>
      <c r="N56" s="1">
        <f t="shared" si="17"/>
        <v>39.548482271763611</v>
      </c>
      <c r="O56" t="s">
        <v>41</v>
      </c>
    </row>
    <row r="57" spans="1:15" x14ac:dyDescent="0.35">
      <c r="A57" s="13">
        <v>46</v>
      </c>
      <c r="B57" s="12" t="s">
        <v>78</v>
      </c>
      <c r="C57" s="11">
        <v>0.3</v>
      </c>
      <c r="D57" s="10" t="s">
        <v>33</v>
      </c>
      <c r="E57" s="9" t="str">
        <f t="shared" si="9"/>
        <v>Significantly Different</v>
      </c>
      <c r="G57">
        <f t="shared" si="10"/>
        <v>0.3</v>
      </c>
      <c r="H57">
        <f t="shared" si="11"/>
        <v>6</v>
      </c>
      <c r="I57" t="str">
        <f t="shared" si="12"/>
        <v>+/-</v>
      </c>
      <c r="J57" t="str">
        <f t="shared" si="13"/>
        <v>0.1</v>
      </c>
      <c r="K57" s="1">
        <f t="shared" si="14"/>
        <v>6.0790273556231005E-2</v>
      </c>
      <c r="L57" s="1">
        <f t="shared" si="15"/>
        <v>3.4000000000000004</v>
      </c>
      <c r="M57" s="1">
        <f t="shared" si="16"/>
        <v>8.5970429323592404E-2</v>
      </c>
      <c r="N57" s="1">
        <f t="shared" si="17"/>
        <v>39.548482271763611</v>
      </c>
      <c r="O57" t="s">
        <v>38</v>
      </c>
    </row>
    <row r="58" spans="1:15" x14ac:dyDescent="0.35">
      <c r="A58" s="13">
        <v>46</v>
      </c>
      <c r="B58" s="12" t="s">
        <v>54</v>
      </c>
      <c r="C58" s="11">
        <v>0.3</v>
      </c>
      <c r="D58" s="10" t="s">
        <v>33</v>
      </c>
      <c r="E58" s="9" t="str">
        <f t="shared" si="9"/>
        <v>Significantly Different</v>
      </c>
      <c r="G58">
        <f t="shared" si="10"/>
        <v>0.3</v>
      </c>
      <c r="H58">
        <f t="shared" si="11"/>
        <v>6</v>
      </c>
      <c r="I58" t="str">
        <f t="shared" si="12"/>
        <v>+/-</v>
      </c>
      <c r="J58" t="str">
        <f t="shared" si="13"/>
        <v>0.1</v>
      </c>
      <c r="K58" s="1">
        <f t="shared" si="14"/>
        <v>6.0790273556231005E-2</v>
      </c>
      <c r="L58" s="1">
        <f t="shared" si="15"/>
        <v>3.4000000000000004</v>
      </c>
      <c r="M58" s="1">
        <f t="shared" si="16"/>
        <v>8.5970429323592404E-2</v>
      </c>
      <c r="N58" s="1">
        <f t="shared" si="17"/>
        <v>39.548482271763611</v>
      </c>
      <c r="O58" t="s">
        <v>35</v>
      </c>
    </row>
    <row r="59" spans="1:15" x14ac:dyDescent="0.35">
      <c r="A59" s="13">
        <v>46</v>
      </c>
      <c r="B59" s="12" t="s">
        <v>59</v>
      </c>
      <c r="C59" s="11">
        <v>0.3</v>
      </c>
      <c r="D59" s="10" t="s">
        <v>33</v>
      </c>
      <c r="E59" s="9" t="str">
        <f t="shared" si="9"/>
        <v>Significantly Different</v>
      </c>
      <c r="G59">
        <f t="shared" si="10"/>
        <v>0.3</v>
      </c>
      <c r="H59">
        <f t="shared" si="11"/>
        <v>6</v>
      </c>
      <c r="I59" t="str">
        <f t="shared" si="12"/>
        <v>+/-</v>
      </c>
      <c r="J59" t="str">
        <f t="shared" si="13"/>
        <v>0.1</v>
      </c>
      <c r="K59" s="1">
        <f t="shared" si="14"/>
        <v>6.0790273556231005E-2</v>
      </c>
      <c r="L59" s="1">
        <f t="shared" si="15"/>
        <v>3.4000000000000004</v>
      </c>
      <c r="M59" s="1">
        <f t="shared" si="16"/>
        <v>8.5970429323592404E-2</v>
      </c>
      <c r="N59" s="1">
        <f t="shared" si="17"/>
        <v>39.548482271763611</v>
      </c>
      <c r="O59" t="s">
        <v>32</v>
      </c>
    </row>
    <row r="60" spans="1:15" x14ac:dyDescent="0.35">
      <c r="A60" s="13">
        <v>46</v>
      </c>
      <c r="B60" s="12" t="s">
        <v>51</v>
      </c>
      <c r="C60" s="11">
        <v>0.3</v>
      </c>
      <c r="D60" s="10" t="s">
        <v>33</v>
      </c>
      <c r="E60" s="9" t="str">
        <f t="shared" si="9"/>
        <v>Significantly Different</v>
      </c>
      <c r="G60">
        <f t="shared" si="10"/>
        <v>0.3</v>
      </c>
      <c r="H60">
        <f t="shared" si="11"/>
        <v>6</v>
      </c>
      <c r="I60" t="str">
        <f t="shared" si="12"/>
        <v>+/-</v>
      </c>
      <c r="J60" t="str">
        <f t="shared" si="13"/>
        <v>0.1</v>
      </c>
      <c r="K60" s="1">
        <f t="shared" si="14"/>
        <v>6.0790273556231005E-2</v>
      </c>
      <c r="L60" s="1">
        <f t="shared" si="15"/>
        <v>3.4000000000000004</v>
      </c>
      <c r="M60" s="1">
        <f t="shared" si="16"/>
        <v>8.5970429323592404E-2</v>
      </c>
      <c r="N60" s="1">
        <f t="shared" si="17"/>
        <v>39.548482271763611</v>
      </c>
      <c r="O60" t="s">
        <v>30</v>
      </c>
    </row>
    <row r="61" spans="1:15" x14ac:dyDescent="0.35">
      <c r="A61" s="13">
        <v>51</v>
      </c>
      <c r="B61" s="12" t="s">
        <v>49</v>
      </c>
      <c r="C61" s="11">
        <v>0.2</v>
      </c>
      <c r="D61" s="10" t="s">
        <v>33</v>
      </c>
      <c r="E61" s="9" t="str">
        <f t="shared" si="9"/>
        <v>Significantly Different</v>
      </c>
      <c r="G61">
        <f t="shared" si="10"/>
        <v>0.2</v>
      </c>
      <c r="H61">
        <f t="shared" si="11"/>
        <v>6</v>
      </c>
      <c r="I61" t="str">
        <f t="shared" si="12"/>
        <v>+/-</v>
      </c>
      <c r="J61" t="str">
        <f t="shared" si="13"/>
        <v>0.1</v>
      </c>
      <c r="K61" s="1">
        <f t="shared" si="14"/>
        <v>6.0790273556231005E-2</v>
      </c>
      <c r="L61" s="1">
        <f t="shared" si="15"/>
        <v>3.5</v>
      </c>
      <c r="M61" s="1">
        <f t="shared" si="16"/>
        <v>8.5970429323592404E-2</v>
      </c>
      <c r="N61" s="1">
        <f t="shared" si="17"/>
        <v>40.711672926815474</v>
      </c>
      <c r="O61" t="s">
        <v>27</v>
      </c>
    </row>
    <row r="62" spans="1:15" ht="15" thickBot="1" x14ac:dyDescent="0.4">
      <c r="A62" s="8"/>
      <c r="B62" s="7" t="s">
        <v>25</v>
      </c>
      <c r="C62" s="6">
        <v>1</v>
      </c>
      <c r="D62" s="5" t="s">
        <v>39</v>
      </c>
      <c r="E62" s="4" t="str">
        <f t="shared" si="9"/>
        <v>Significantly Different</v>
      </c>
      <c r="G62">
        <f t="shared" si="10"/>
        <v>1</v>
      </c>
      <c r="H62">
        <f t="shared" si="11"/>
        <v>6</v>
      </c>
      <c r="I62" t="str">
        <f t="shared" si="12"/>
        <v>+/-</v>
      </c>
      <c r="J62" t="str">
        <f t="shared" si="13"/>
        <v>0.2</v>
      </c>
      <c r="K62" s="1">
        <f t="shared" si="14"/>
        <v>0.12158054711246201</v>
      </c>
      <c r="L62" s="1">
        <f t="shared" si="15"/>
        <v>2.7</v>
      </c>
      <c r="M62" s="1">
        <f t="shared" si="16"/>
        <v>0.1359311840425404</v>
      </c>
      <c r="N62" s="1">
        <f t="shared" si="17"/>
        <v>19.862991844130633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39" priority="1" operator="equal">
      <formula>"OTHER ERROR"</formula>
    </cfRule>
    <cfRule type="cellIs" dxfId="338" priority="2" operator="equal">
      <formula>"Statistical Test not applicable"</formula>
    </cfRule>
    <cfRule type="cellIs" dxfId="337" priority="3" operator="equal">
      <formula>"Geography Selected"</formula>
    </cfRule>
  </conditionalFormatting>
  <conditionalFormatting sqref="E10:J62">
    <cfRule type="cellIs" dxfId="336" priority="4" operator="equal">
      <formula>"Not Significantly Different"</formula>
    </cfRule>
  </conditionalFormatting>
  <conditionalFormatting sqref="F10:J62">
    <cfRule type="cellIs" dxfId="3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D34DFDF-A885-404D-BF7D-AF4FD509763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F9F4A88-08AC-43E5-B278-57A77554A84F}"/>
    <hyperlink ref="A68" r:id="rId2" xr:uid="{0ED05AAD-AD86-42FA-9C36-A93548B7FAAB}"/>
    <hyperlink ref="A66" r:id="rId3" xr:uid="{8D7D1395-2982-4CD9-82C0-48CEB65A7AA2}"/>
    <hyperlink ref="A67" r:id="rId4" xr:uid="{023BFCC5-2CA9-4776-A28E-BD6E4B32EC38}"/>
  </hyperlinks>
  <pageMargins left="0.7" right="0.7" top="0.75" bottom="0.75" header="0.3" footer="0.3"/>
  <pageSetup orientation="portrait" r:id="rId5"/>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DBC63-EC8D-4AD8-AC57-EC5E55F42B13}">
  <sheetPr codeName="Sheet2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201</v>
      </c>
    </row>
    <row r="2" spans="1:16" x14ac:dyDescent="0.35">
      <c r="A2" s="27" t="s">
        <v>109</v>
      </c>
      <c r="B2" t="s">
        <v>200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25.6</v>
      </c>
      <c r="C6" t="s">
        <v>103</v>
      </c>
      <c r="H6" s="15" t="s">
        <v>102</v>
      </c>
      <c r="I6">
        <f>VLOOKUP($B$4,$B$9:$K$62,6,FALSE)</f>
        <v>25.6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25.6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25.6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38</v>
      </c>
      <c r="C11" s="11">
        <v>44.2</v>
      </c>
      <c r="D11" s="14" t="s">
        <v>83</v>
      </c>
      <c r="E11" s="9" t="str">
        <f t="shared" si="0"/>
        <v>Significantly Different</v>
      </c>
      <c r="G11">
        <f t="shared" si="1"/>
        <v>44.2</v>
      </c>
      <c r="H11">
        <f t="shared" si="2"/>
        <v>6</v>
      </c>
      <c r="I11" t="str">
        <f t="shared" si="3"/>
        <v>+/-</v>
      </c>
      <c r="J11" t="str">
        <f t="shared" si="4"/>
        <v>0.5</v>
      </c>
      <c r="K11" s="1">
        <f t="shared" si="5"/>
        <v>0.303951367781155</v>
      </c>
      <c r="L11" s="1">
        <f t="shared" si="6"/>
        <v>-18.600000000000001</v>
      </c>
      <c r="M11" s="1">
        <f t="shared" si="7"/>
        <v>0.30997079109986531</v>
      </c>
      <c r="N11" s="1">
        <f t="shared" si="8"/>
        <v>-60.005653868230176</v>
      </c>
      <c r="O11" t="s">
        <v>68</v>
      </c>
    </row>
    <row r="12" spans="1:16" x14ac:dyDescent="0.35">
      <c r="A12" s="13">
        <v>2</v>
      </c>
      <c r="B12" s="12" t="s">
        <v>48</v>
      </c>
      <c r="C12" s="11">
        <v>41.8</v>
      </c>
      <c r="D12" s="10" t="s">
        <v>44</v>
      </c>
      <c r="E12" s="9" t="str">
        <f t="shared" si="0"/>
        <v>Significantly Different</v>
      </c>
      <c r="G12">
        <f t="shared" si="1"/>
        <v>41.8</v>
      </c>
      <c r="H12">
        <f t="shared" si="2"/>
        <v>6</v>
      </c>
      <c r="I12" t="str">
        <f t="shared" si="3"/>
        <v>+/-</v>
      </c>
      <c r="J12" t="str">
        <f t="shared" si="4"/>
        <v>0.4</v>
      </c>
      <c r="K12" s="1">
        <f t="shared" si="5"/>
        <v>0.24316109422492402</v>
      </c>
      <c r="L12" s="1">
        <f t="shared" si="6"/>
        <v>-16.199999999999996</v>
      </c>
      <c r="M12" s="1">
        <f t="shared" si="7"/>
        <v>0.25064471888253259</v>
      </c>
      <c r="N12" s="1">
        <f t="shared" si="8"/>
        <v>-64.633318715932347</v>
      </c>
      <c r="O12" t="s">
        <v>62</v>
      </c>
    </row>
    <row r="13" spans="1:16" x14ac:dyDescent="0.35">
      <c r="A13" s="13">
        <v>3</v>
      </c>
      <c r="B13" s="12" t="s">
        <v>40</v>
      </c>
      <c r="C13" s="11">
        <v>39.799999999999997</v>
      </c>
      <c r="D13" s="10" t="s">
        <v>26</v>
      </c>
      <c r="E13" s="9" t="str">
        <f t="shared" si="0"/>
        <v>Significantly Different</v>
      </c>
      <c r="G13">
        <f t="shared" si="1"/>
        <v>39.799999999999997</v>
      </c>
      <c r="H13">
        <f t="shared" si="2"/>
        <v>6</v>
      </c>
      <c r="I13" t="str">
        <f t="shared" si="3"/>
        <v>+/-</v>
      </c>
      <c r="J13" t="str">
        <f t="shared" si="4"/>
        <v>0.6</v>
      </c>
      <c r="K13" s="1">
        <f t="shared" si="5"/>
        <v>0.36474164133738601</v>
      </c>
      <c r="L13" s="1">
        <f t="shared" si="6"/>
        <v>-14.199999999999996</v>
      </c>
      <c r="M13" s="1">
        <f t="shared" si="7"/>
        <v>0.36977279819442066</v>
      </c>
      <c r="N13" s="1">
        <f t="shared" si="8"/>
        <v>-38.401959444658395</v>
      </c>
      <c r="O13" t="s">
        <v>58</v>
      </c>
    </row>
    <row r="14" spans="1:16" x14ac:dyDescent="0.35">
      <c r="A14" s="13">
        <v>4</v>
      </c>
      <c r="B14" s="12" t="s">
        <v>46</v>
      </c>
      <c r="C14" s="11">
        <v>38.5</v>
      </c>
      <c r="D14" s="10" t="s">
        <v>83</v>
      </c>
      <c r="E14" s="9" t="str">
        <f t="shared" si="0"/>
        <v>Significantly Different</v>
      </c>
      <c r="G14">
        <f t="shared" si="1"/>
        <v>38.5</v>
      </c>
      <c r="H14">
        <f t="shared" si="2"/>
        <v>6</v>
      </c>
      <c r="I14" t="str">
        <f t="shared" si="3"/>
        <v>+/-</v>
      </c>
      <c r="J14" t="str">
        <f t="shared" si="4"/>
        <v>0.5</v>
      </c>
      <c r="K14" s="1">
        <f t="shared" si="5"/>
        <v>0.303951367781155</v>
      </c>
      <c r="L14" s="1">
        <f t="shared" si="6"/>
        <v>-12.899999999999999</v>
      </c>
      <c r="M14" s="1">
        <f t="shared" si="7"/>
        <v>0.30997079109986531</v>
      </c>
      <c r="N14" s="1">
        <f t="shared" si="8"/>
        <v>-41.616824456998344</v>
      </c>
      <c r="O14" t="s">
        <v>73</v>
      </c>
    </row>
    <row r="15" spans="1:16" x14ac:dyDescent="0.35">
      <c r="A15" s="13">
        <v>5</v>
      </c>
      <c r="B15" s="12" t="s">
        <v>54</v>
      </c>
      <c r="C15" s="11">
        <v>36.700000000000003</v>
      </c>
      <c r="D15" s="10" t="s">
        <v>122</v>
      </c>
      <c r="E15" s="9" t="str">
        <f t="shared" si="0"/>
        <v>Significantly Different</v>
      </c>
      <c r="G15">
        <f t="shared" si="1"/>
        <v>36.700000000000003</v>
      </c>
      <c r="H15">
        <f t="shared" si="2"/>
        <v>6</v>
      </c>
      <c r="I15" t="str">
        <f t="shared" si="3"/>
        <v>+/-</v>
      </c>
      <c r="J15" t="str">
        <f t="shared" si="4"/>
        <v>1.0</v>
      </c>
      <c r="K15" s="1">
        <f t="shared" si="5"/>
        <v>0.60790273556231</v>
      </c>
      <c r="L15" s="1">
        <f t="shared" si="6"/>
        <v>-11.100000000000001</v>
      </c>
      <c r="M15" s="1">
        <f t="shared" si="7"/>
        <v>0.61093468821403585</v>
      </c>
      <c r="N15" s="1">
        <f t="shared" si="8"/>
        <v>-18.1688815746393</v>
      </c>
      <c r="O15" t="s">
        <v>34</v>
      </c>
    </row>
    <row r="16" spans="1:16" x14ac:dyDescent="0.35">
      <c r="A16" s="13">
        <v>6</v>
      </c>
      <c r="B16" s="12" t="s">
        <v>53</v>
      </c>
      <c r="C16" s="11">
        <v>36.299999999999997</v>
      </c>
      <c r="D16" s="10" t="s">
        <v>137</v>
      </c>
      <c r="E16" s="9" t="str">
        <f t="shared" si="0"/>
        <v>Significantly Different</v>
      </c>
      <c r="G16">
        <f t="shared" si="1"/>
        <v>36.299999999999997</v>
      </c>
      <c r="H16">
        <f t="shared" si="2"/>
        <v>6</v>
      </c>
      <c r="I16" t="str">
        <f t="shared" si="3"/>
        <v>+/-</v>
      </c>
      <c r="J16" t="str">
        <f t="shared" si="4"/>
        <v>1.6</v>
      </c>
      <c r="K16" s="1">
        <f t="shared" si="5"/>
        <v>0.97264437689969607</v>
      </c>
      <c r="L16" s="1">
        <f t="shared" si="6"/>
        <v>-10.699999999999996</v>
      </c>
      <c r="M16" s="1">
        <f t="shared" si="7"/>
        <v>0.97454222139096647</v>
      </c>
      <c r="N16" s="1">
        <f t="shared" si="8"/>
        <v>-10.979514037604096</v>
      </c>
      <c r="O16" t="s">
        <v>75</v>
      </c>
    </row>
    <row r="17" spans="1:15" x14ac:dyDescent="0.35">
      <c r="A17" s="13">
        <v>7</v>
      </c>
      <c r="B17" s="12" t="s">
        <v>74</v>
      </c>
      <c r="C17" s="11">
        <v>32.700000000000003</v>
      </c>
      <c r="D17" s="10" t="s">
        <v>83</v>
      </c>
      <c r="E17" s="9" t="str">
        <f t="shared" si="0"/>
        <v>Significantly Different</v>
      </c>
      <c r="G17">
        <f t="shared" si="1"/>
        <v>32.700000000000003</v>
      </c>
      <c r="H17">
        <f t="shared" si="2"/>
        <v>6</v>
      </c>
      <c r="I17" t="str">
        <f t="shared" si="3"/>
        <v>+/-</v>
      </c>
      <c r="J17" t="str">
        <f t="shared" si="4"/>
        <v>0.5</v>
      </c>
      <c r="K17" s="1">
        <f t="shared" si="5"/>
        <v>0.303951367781155</v>
      </c>
      <c r="L17" s="1">
        <f t="shared" si="6"/>
        <v>-7.1000000000000014</v>
      </c>
      <c r="M17" s="1">
        <f t="shared" si="7"/>
        <v>0.30997079109986531</v>
      </c>
      <c r="N17" s="1">
        <f t="shared" si="8"/>
        <v>-22.90538400346421</v>
      </c>
      <c r="O17" t="s">
        <v>66</v>
      </c>
    </row>
    <row r="18" spans="1:15" x14ac:dyDescent="0.35">
      <c r="A18" s="13">
        <v>7</v>
      </c>
      <c r="B18" s="12" t="s">
        <v>67</v>
      </c>
      <c r="C18" s="11">
        <v>32.700000000000003</v>
      </c>
      <c r="D18" s="10" t="s">
        <v>122</v>
      </c>
      <c r="E18" s="9" t="str">
        <f t="shared" si="0"/>
        <v>Significantly Different</v>
      </c>
      <c r="G18">
        <f t="shared" si="1"/>
        <v>32.700000000000003</v>
      </c>
      <c r="H18">
        <f t="shared" si="2"/>
        <v>6</v>
      </c>
      <c r="I18" t="str">
        <f t="shared" si="3"/>
        <v>+/-</v>
      </c>
      <c r="J18" t="str">
        <f t="shared" si="4"/>
        <v>1.0</v>
      </c>
      <c r="K18" s="1">
        <f t="shared" si="5"/>
        <v>0.60790273556231</v>
      </c>
      <c r="L18" s="1">
        <f t="shared" si="6"/>
        <v>-7.1000000000000014</v>
      </c>
      <c r="M18" s="1">
        <f t="shared" si="7"/>
        <v>0.61093468821403585</v>
      </c>
      <c r="N18" s="1">
        <f t="shared" si="8"/>
        <v>-11.621536863057571</v>
      </c>
      <c r="O18" t="s">
        <v>60</v>
      </c>
    </row>
    <row r="19" spans="1:15" x14ac:dyDescent="0.35">
      <c r="A19" s="13">
        <v>9</v>
      </c>
      <c r="B19" s="12" t="s">
        <v>72</v>
      </c>
      <c r="C19" s="11">
        <v>32.5</v>
      </c>
      <c r="D19" s="10" t="s">
        <v>44</v>
      </c>
      <c r="E19" s="9" t="str">
        <f t="shared" si="0"/>
        <v>Significantly Different</v>
      </c>
      <c r="G19">
        <f t="shared" si="1"/>
        <v>32.5</v>
      </c>
      <c r="H19">
        <f t="shared" si="2"/>
        <v>6</v>
      </c>
      <c r="I19" t="str">
        <f t="shared" si="3"/>
        <v>+/-</v>
      </c>
      <c r="J19" t="str">
        <f t="shared" si="4"/>
        <v>0.4</v>
      </c>
      <c r="K19" s="1">
        <f t="shared" si="5"/>
        <v>0.24316109422492402</v>
      </c>
      <c r="L19" s="1">
        <f t="shared" si="6"/>
        <v>-6.8999999999999986</v>
      </c>
      <c r="M19" s="1">
        <f t="shared" si="7"/>
        <v>0.25064471888253259</v>
      </c>
      <c r="N19" s="1">
        <f t="shared" si="8"/>
        <v>-27.529006119748963</v>
      </c>
      <c r="O19" t="s">
        <v>31</v>
      </c>
    </row>
    <row r="20" spans="1:15" x14ac:dyDescent="0.35">
      <c r="A20" s="13">
        <v>10</v>
      </c>
      <c r="B20" s="12" t="s">
        <v>81</v>
      </c>
      <c r="C20" s="11">
        <v>32.299999999999997</v>
      </c>
      <c r="D20" s="14" t="s">
        <v>83</v>
      </c>
      <c r="E20" s="9" t="str">
        <f t="shared" si="0"/>
        <v>Significantly Different</v>
      </c>
      <c r="G20">
        <f t="shared" si="1"/>
        <v>32.299999999999997</v>
      </c>
      <c r="H20">
        <f t="shared" si="2"/>
        <v>6</v>
      </c>
      <c r="I20" t="str">
        <f t="shared" si="3"/>
        <v>+/-</v>
      </c>
      <c r="J20" t="str">
        <f t="shared" si="4"/>
        <v>0.5</v>
      </c>
      <c r="K20" s="1">
        <f t="shared" si="5"/>
        <v>0.303951367781155</v>
      </c>
      <c r="L20" s="1">
        <f t="shared" si="6"/>
        <v>-6.6999999999999957</v>
      </c>
      <c r="M20" s="1">
        <f t="shared" si="7"/>
        <v>0.30997079109986531</v>
      </c>
      <c r="N20" s="1">
        <f t="shared" si="8"/>
        <v>-21.61493983425494</v>
      </c>
      <c r="O20" t="s">
        <v>50</v>
      </c>
    </row>
    <row r="21" spans="1:15" x14ac:dyDescent="0.35">
      <c r="A21" s="13">
        <v>11</v>
      </c>
      <c r="B21" s="12" t="s">
        <v>52</v>
      </c>
      <c r="C21" s="11">
        <v>32</v>
      </c>
      <c r="D21" s="10" t="s">
        <v>28</v>
      </c>
      <c r="E21" s="9" t="str">
        <f t="shared" si="0"/>
        <v>Significantly Different</v>
      </c>
      <c r="G21">
        <f t="shared" si="1"/>
        <v>32</v>
      </c>
      <c r="H21">
        <f t="shared" si="2"/>
        <v>6</v>
      </c>
      <c r="I21" t="str">
        <f t="shared" si="3"/>
        <v>+/-</v>
      </c>
      <c r="J21" t="str">
        <f t="shared" si="4"/>
        <v>0.3</v>
      </c>
      <c r="K21" s="1">
        <f t="shared" si="5"/>
        <v>0.18237082066869301</v>
      </c>
      <c r="L21" s="1">
        <f t="shared" si="6"/>
        <v>-6.3999999999999986</v>
      </c>
      <c r="M21" s="1">
        <f t="shared" si="7"/>
        <v>0.19223572402239389</v>
      </c>
      <c r="N21" s="1">
        <f t="shared" si="8"/>
        <v>-33.292459206252687</v>
      </c>
      <c r="O21" t="s">
        <v>46</v>
      </c>
    </row>
    <row r="22" spans="1:15" x14ac:dyDescent="0.35">
      <c r="A22" s="13">
        <v>11</v>
      </c>
      <c r="B22" s="12" t="s">
        <v>32</v>
      </c>
      <c r="C22" s="11">
        <v>32</v>
      </c>
      <c r="D22" s="10" t="s">
        <v>122</v>
      </c>
      <c r="E22" s="9" t="str">
        <f t="shared" si="0"/>
        <v>Significantly Different</v>
      </c>
      <c r="G22">
        <f t="shared" si="1"/>
        <v>32</v>
      </c>
      <c r="H22">
        <f t="shared" si="2"/>
        <v>6</v>
      </c>
      <c r="I22" t="str">
        <f t="shared" si="3"/>
        <v>+/-</v>
      </c>
      <c r="J22" t="str">
        <f t="shared" si="4"/>
        <v>1.0</v>
      </c>
      <c r="K22" s="1">
        <f t="shared" si="5"/>
        <v>0.60790273556231</v>
      </c>
      <c r="L22" s="1">
        <f t="shared" si="6"/>
        <v>-6.3999999999999986</v>
      </c>
      <c r="M22" s="1">
        <f t="shared" si="7"/>
        <v>0.61093468821403585</v>
      </c>
      <c r="N22" s="1">
        <f t="shared" si="8"/>
        <v>-10.475751538530764</v>
      </c>
      <c r="O22" t="s">
        <v>29</v>
      </c>
    </row>
    <row r="23" spans="1:15" x14ac:dyDescent="0.35">
      <c r="A23" s="13">
        <v>13</v>
      </c>
      <c r="B23" s="12" t="s">
        <v>79</v>
      </c>
      <c r="C23" s="11">
        <v>31.5</v>
      </c>
      <c r="D23" s="10" t="s">
        <v>83</v>
      </c>
      <c r="E23" s="9" t="str">
        <f t="shared" si="0"/>
        <v>Significantly Different</v>
      </c>
      <c r="G23">
        <f t="shared" si="1"/>
        <v>31.5</v>
      </c>
      <c r="H23">
        <f t="shared" si="2"/>
        <v>6</v>
      </c>
      <c r="I23" t="str">
        <f t="shared" si="3"/>
        <v>+/-</v>
      </c>
      <c r="J23" t="str">
        <f t="shared" si="4"/>
        <v>0.5</v>
      </c>
      <c r="K23" s="1">
        <f t="shared" si="5"/>
        <v>0.303951367781155</v>
      </c>
      <c r="L23" s="1">
        <f t="shared" si="6"/>
        <v>-5.8999999999999986</v>
      </c>
      <c r="M23" s="1">
        <f t="shared" si="7"/>
        <v>0.30997079109986531</v>
      </c>
      <c r="N23" s="1">
        <f t="shared" si="8"/>
        <v>-19.034051495836447</v>
      </c>
      <c r="O23" t="s">
        <v>82</v>
      </c>
    </row>
    <row r="24" spans="1:15" x14ac:dyDescent="0.35">
      <c r="A24" s="13">
        <v>14</v>
      </c>
      <c r="B24" s="12" t="s">
        <v>71</v>
      </c>
      <c r="C24" s="11">
        <v>30.7</v>
      </c>
      <c r="D24" s="10" t="s">
        <v>83</v>
      </c>
      <c r="E24" s="9" t="str">
        <f t="shared" si="0"/>
        <v>Significantly Different</v>
      </c>
      <c r="G24">
        <f t="shared" si="1"/>
        <v>30.7</v>
      </c>
      <c r="H24">
        <f t="shared" si="2"/>
        <v>6</v>
      </c>
      <c r="I24" t="str">
        <f t="shared" si="3"/>
        <v>+/-</v>
      </c>
      <c r="J24" t="str">
        <f t="shared" si="4"/>
        <v>0.5</v>
      </c>
      <c r="K24" s="1">
        <f t="shared" si="5"/>
        <v>0.303951367781155</v>
      </c>
      <c r="L24" s="1">
        <f t="shared" si="6"/>
        <v>-5.0999999999999979</v>
      </c>
      <c r="M24" s="1">
        <f t="shared" si="7"/>
        <v>0.30997079109986531</v>
      </c>
      <c r="N24" s="1">
        <f t="shared" si="8"/>
        <v>-16.453163157417944</v>
      </c>
      <c r="O24" t="s">
        <v>65</v>
      </c>
    </row>
    <row r="25" spans="1:15" x14ac:dyDescent="0.35">
      <c r="A25" s="13">
        <v>15</v>
      </c>
      <c r="B25" s="12" t="s">
        <v>56</v>
      </c>
      <c r="C25" s="11">
        <v>30.3</v>
      </c>
      <c r="D25" s="10" t="s">
        <v>36</v>
      </c>
      <c r="E25" s="9" t="str">
        <f t="shared" si="0"/>
        <v>Significantly Different</v>
      </c>
      <c r="G25">
        <f t="shared" si="1"/>
        <v>30.3</v>
      </c>
      <c r="H25">
        <f t="shared" si="2"/>
        <v>6</v>
      </c>
      <c r="I25" t="str">
        <f t="shared" si="3"/>
        <v>+/-</v>
      </c>
      <c r="J25" t="str">
        <f t="shared" si="4"/>
        <v>0.7</v>
      </c>
      <c r="K25" s="1">
        <f t="shared" si="5"/>
        <v>0.42553191489361697</v>
      </c>
      <c r="L25" s="1">
        <f t="shared" si="6"/>
        <v>-4.6999999999999993</v>
      </c>
      <c r="M25" s="1">
        <f t="shared" si="7"/>
        <v>0.42985214661796195</v>
      </c>
      <c r="N25" s="1">
        <f t="shared" si="8"/>
        <v>-10.933992157487584</v>
      </c>
      <c r="O25" t="s">
        <v>81</v>
      </c>
    </row>
    <row r="26" spans="1:15" x14ac:dyDescent="0.35">
      <c r="A26" s="13">
        <v>16</v>
      </c>
      <c r="B26" s="12" t="s">
        <v>61</v>
      </c>
      <c r="C26" s="11">
        <v>29.2</v>
      </c>
      <c r="D26" s="10" t="s">
        <v>28</v>
      </c>
      <c r="E26" s="9" t="str">
        <f t="shared" si="0"/>
        <v>Significantly Different</v>
      </c>
      <c r="G26">
        <f t="shared" si="1"/>
        <v>29.2</v>
      </c>
      <c r="H26">
        <f t="shared" si="2"/>
        <v>6</v>
      </c>
      <c r="I26" t="str">
        <f t="shared" si="3"/>
        <v>+/-</v>
      </c>
      <c r="J26" t="str">
        <f t="shared" si="4"/>
        <v>0.3</v>
      </c>
      <c r="K26" s="1">
        <f t="shared" si="5"/>
        <v>0.18237082066869301</v>
      </c>
      <c r="L26" s="1">
        <f t="shared" si="6"/>
        <v>-3.5999999999999979</v>
      </c>
      <c r="M26" s="1">
        <f t="shared" si="7"/>
        <v>0.19223572402239389</v>
      </c>
      <c r="N26" s="1">
        <f t="shared" si="8"/>
        <v>-18.727008303517131</v>
      </c>
      <c r="O26" t="s">
        <v>80</v>
      </c>
    </row>
    <row r="27" spans="1:15" x14ac:dyDescent="0.35">
      <c r="A27" s="13">
        <v>17</v>
      </c>
      <c r="B27" s="12" t="s">
        <v>75</v>
      </c>
      <c r="C27" s="11">
        <v>28.7</v>
      </c>
      <c r="D27" s="10" t="s">
        <v>83</v>
      </c>
      <c r="E27" s="9" t="str">
        <f t="shared" si="0"/>
        <v>Significantly Different</v>
      </c>
      <c r="G27">
        <f t="shared" si="1"/>
        <v>28.7</v>
      </c>
      <c r="H27">
        <f t="shared" si="2"/>
        <v>6</v>
      </c>
      <c r="I27" t="str">
        <f t="shared" si="3"/>
        <v>+/-</v>
      </c>
      <c r="J27" t="str">
        <f t="shared" si="4"/>
        <v>0.5</v>
      </c>
      <c r="K27" s="1">
        <f t="shared" si="5"/>
        <v>0.303951367781155</v>
      </c>
      <c r="L27" s="1">
        <f t="shared" si="6"/>
        <v>-3.0999999999999979</v>
      </c>
      <c r="M27" s="1">
        <f t="shared" si="7"/>
        <v>0.30997079109986531</v>
      </c>
      <c r="N27" s="1">
        <f t="shared" si="8"/>
        <v>-10.00094231137169</v>
      </c>
      <c r="O27" t="s">
        <v>78</v>
      </c>
    </row>
    <row r="28" spans="1:15" x14ac:dyDescent="0.35">
      <c r="A28" s="13">
        <v>18</v>
      </c>
      <c r="B28" s="12" t="s">
        <v>68</v>
      </c>
      <c r="C28" s="11">
        <v>28.4</v>
      </c>
      <c r="D28" s="10" t="s">
        <v>26</v>
      </c>
      <c r="E28" s="9" t="str">
        <f t="shared" si="0"/>
        <v>Significantly Different</v>
      </c>
      <c r="G28">
        <f t="shared" si="1"/>
        <v>28.4</v>
      </c>
      <c r="H28">
        <f t="shared" si="2"/>
        <v>6</v>
      </c>
      <c r="I28" t="str">
        <f t="shared" si="3"/>
        <v>+/-</v>
      </c>
      <c r="J28" t="str">
        <f t="shared" si="4"/>
        <v>0.6</v>
      </c>
      <c r="K28" s="1">
        <f t="shared" si="5"/>
        <v>0.36474164133738601</v>
      </c>
      <c r="L28" s="1">
        <f t="shared" si="6"/>
        <v>-2.7999999999999972</v>
      </c>
      <c r="M28" s="1">
        <f t="shared" si="7"/>
        <v>0.36977279819442066</v>
      </c>
      <c r="N28" s="1">
        <f t="shared" si="8"/>
        <v>-7.5722173552847485</v>
      </c>
      <c r="O28" t="s">
        <v>79</v>
      </c>
    </row>
    <row r="29" spans="1:15" x14ac:dyDescent="0.35">
      <c r="A29" s="13">
        <v>18</v>
      </c>
      <c r="B29" s="12" t="s">
        <v>76</v>
      </c>
      <c r="C29" s="11">
        <v>28.4</v>
      </c>
      <c r="D29" s="10" t="s">
        <v>44</v>
      </c>
      <c r="E29" s="9" t="str">
        <f t="shared" si="0"/>
        <v>Significantly Different</v>
      </c>
      <c r="G29">
        <f t="shared" si="1"/>
        <v>28.4</v>
      </c>
      <c r="H29">
        <f t="shared" si="2"/>
        <v>6</v>
      </c>
      <c r="I29" t="str">
        <f t="shared" si="3"/>
        <v>+/-</v>
      </c>
      <c r="J29" t="str">
        <f t="shared" si="4"/>
        <v>0.4</v>
      </c>
      <c r="K29" s="1">
        <f t="shared" si="5"/>
        <v>0.24316109422492402</v>
      </c>
      <c r="L29" s="1">
        <f t="shared" si="6"/>
        <v>-2.7999999999999972</v>
      </c>
      <c r="M29" s="1">
        <f t="shared" si="7"/>
        <v>0.25064471888253259</v>
      </c>
      <c r="N29" s="1">
        <f t="shared" si="8"/>
        <v>-11.171190889173484</v>
      </c>
      <c r="O29" t="s">
        <v>56</v>
      </c>
    </row>
    <row r="30" spans="1:15" x14ac:dyDescent="0.35">
      <c r="A30" s="13">
        <v>20</v>
      </c>
      <c r="B30" s="12" t="s">
        <v>47</v>
      </c>
      <c r="C30" s="11">
        <v>28</v>
      </c>
      <c r="D30" s="10" t="s">
        <v>83</v>
      </c>
      <c r="E30" s="9" t="str">
        <f t="shared" si="0"/>
        <v>Significantly Different</v>
      </c>
      <c r="G30">
        <f t="shared" si="1"/>
        <v>28</v>
      </c>
      <c r="H30">
        <f t="shared" si="2"/>
        <v>6</v>
      </c>
      <c r="I30" t="str">
        <f t="shared" si="3"/>
        <v>+/-</v>
      </c>
      <c r="J30" t="str">
        <f t="shared" si="4"/>
        <v>0.5</v>
      </c>
      <c r="K30" s="1">
        <f t="shared" si="5"/>
        <v>0.303951367781155</v>
      </c>
      <c r="L30" s="1">
        <f t="shared" si="6"/>
        <v>-2.3999999999999986</v>
      </c>
      <c r="M30" s="1">
        <f t="shared" si="7"/>
        <v>0.30997079109986531</v>
      </c>
      <c r="N30" s="1">
        <f t="shared" si="8"/>
        <v>-7.7426650152555014</v>
      </c>
      <c r="O30" t="s">
        <v>77</v>
      </c>
    </row>
    <row r="31" spans="1:15" x14ac:dyDescent="0.35">
      <c r="A31" s="13">
        <v>21</v>
      </c>
      <c r="B31" s="12" t="s">
        <v>66</v>
      </c>
      <c r="C31" s="11">
        <v>27.8</v>
      </c>
      <c r="D31" s="10" t="s">
        <v>26</v>
      </c>
      <c r="E31" s="9" t="str">
        <f t="shared" si="0"/>
        <v>Significantly Different</v>
      </c>
      <c r="G31">
        <f t="shared" si="1"/>
        <v>27.8</v>
      </c>
      <c r="H31">
        <f t="shared" si="2"/>
        <v>6</v>
      </c>
      <c r="I31" t="str">
        <f t="shared" si="3"/>
        <v>+/-</v>
      </c>
      <c r="J31" t="str">
        <f t="shared" si="4"/>
        <v>0.6</v>
      </c>
      <c r="K31" s="1">
        <f t="shared" si="5"/>
        <v>0.36474164133738601</v>
      </c>
      <c r="L31" s="1">
        <f t="shared" si="6"/>
        <v>-2.1999999999999993</v>
      </c>
      <c r="M31" s="1">
        <f t="shared" si="7"/>
        <v>0.36977279819442066</v>
      </c>
      <c r="N31" s="1">
        <f t="shared" si="8"/>
        <v>-5.9495993505808782</v>
      </c>
      <c r="O31" t="s">
        <v>40</v>
      </c>
    </row>
    <row r="32" spans="1:15" x14ac:dyDescent="0.35">
      <c r="A32" s="13">
        <v>21</v>
      </c>
      <c r="B32" s="12" t="s">
        <v>51</v>
      </c>
      <c r="C32" s="11">
        <v>27.8</v>
      </c>
      <c r="D32" s="10" t="s">
        <v>36</v>
      </c>
      <c r="E32" s="9" t="str">
        <f t="shared" si="0"/>
        <v>Significantly Different</v>
      </c>
      <c r="G32">
        <f t="shared" si="1"/>
        <v>27.8</v>
      </c>
      <c r="H32">
        <f t="shared" si="2"/>
        <v>6</v>
      </c>
      <c r="I32" t="str">
        <f t="shared" si="3"/>
        <v>+/-</v>
      </c>
      <c r="J32" t="str">
        <f t="shared" si="4"/>
        <v>0.7</v>
      </c>
      <c r="K32" s="1">
        <f t="shared" si="5"/>
        <v>0.42553191489361697</v>
      </c>
      <c r="L32" s="1">
        <f t="shared" si="6"/>
        <v>-2.1999999999999993</v>
      </c>
      <c r="M32" s="1">
        <f t="shared" si="7"/>
        <v>0.42985214661796195</v>
      </c>
      <c r="N32" s="1">
        <f t="shared" si="8"/>
        <v>-5.1180388822282303</v>
      </c>
      <c r="O32" t="s">
        <v>71</v>
      </c>
    </row>
    <row r="33" spans="1:15" x14ac:dyDescent="0.35">
      <c r="A33" s="13">
        <v>23</v>
      </c>
      <c r="B33" s="12" t="s">
        <v>64</v>
      </c>
      <c r="C33" s="11">
        <v>27.7</v>
      </c>
      <c r="D33" s="10" t="s">
        <v>44</v>
      </c>
      <c r="E33" s="9" t="str">
        <f t="shared" si="0"/>
        <v>Significantly Different</v>
      </c>
      <c r="G33">
        <f t="shared" si="1"/>
        <v>27.7</v>
      </c>
      <c r="H33">
        <f t="shared" si="2"/>
        <v>6</v>
      </c>
      <c r="I33" t="str">
        <f t="shared" si="3"/>
        <v>+/-</v>
      </c>
      <c r="J33" t="str">
        <f t="shared" si="4"/>
        <v>0.4</v>
      </c>
      <c r="K33" s="1">
        <f t="shared" si="5"/>
        <v>0.24316109422492402</v>
      </c>
      <c r="L33" s="1">
        <f t="shared" si="6"/>
        <v>-2.0999999999999979</v>
      </c>
      <c r="M33" s="1">
        <f t="shared" si="7"/>
        <v>0.25064471888253259</v>
      </c>
      <c r="N33" s="1">
        <f t="shared" si="8"/>
        <v>-8.3783931668801124</v>
      </c>
      <c r="O33" t="s">
        <v>76</v>
      </c>
    </row>
    <row r="34" spans="1:15" x14ac:dyDescent="0.35">
      <c r="A34" s="13">
        <v>24</v>
      </c>
      <c r="B34" s="12" t="s">
        <v>30</v>
      </c>
      <c r="C34" s="11">
        <v>26.7</v>
      </c>
      <c r="D34" s="10" t="s">
        <v>44</v>
      </c>
      <c r="E34" s="9" t="str">
        <f t="shared" si="0"/>
        <v>Significantly Different</v>
      </c>
      <c r="G34">
        <f t="shared" si="1"/>
        <v>26.7</v>
      </c>
      <c r="H34">
        <f t="shared" si="2"/>
        <v>6</v>
      </c>
      <c r="I34" t="str">
        <f t="shared" si="3"/>
        <v>+/-</v>
      </c>
      <c r="J34" t="str">
        <f t="shared" si="4"/>
        <v>0.4</v>
      </c>
      <c r="K34" s="1">
        <f t="shared" si="5"/>
        <v>0.24316109422492402</v>
      </c>
      <c r="L34" s="1">
        <f t="shared" si="6"/>
        <v>-1.0999999999999979</v>
      </c>
      <c r="M34" s="1">
        <f t="shared" si="7"/>
        <v>0.25064471888253259</v>
      </c>
      <c r="N34" s="1">
        <f t="shared" si="8"/>
        <v>-4.3886821350324361</v>
      </c>
      <c r="O34" t="s">
        <v>74</v>
      </c>
    </row>
    <row r="35" spans="1:15" x14ac:dyDescent="0.35">
      <c r="A35" s="13">
        <v>25</v>
      </c>
      <c r="B35" s="12" t="s">
        <v>55</v>
      </c>
      <c r="C35" s="11">
        <v>26.6</v>
      </c>
      <c r="D35" s="10" t="s">
        <v>28</v>
      </c>
      <c r="E35" s="9" t="str">
        <f t="shared" si="0"/>
        <v>Significantly Different</v>
      </c>
      <c r="G35">
        <f t="shared" si="1"/>
        <v>26.6</v>
      </c>
      <c r="H35">
        <f t="shared" si="2"/>
        <v>6</v>
      </c>
      <c r="I35" t="str">
        <f t="shared" si="3"/>
        <v>+/-</v>
      </c>
      <c r="J35" t="str">
        <f t="shared" si="4"/>
        <v>0.3</v>
      </c>
      <c r="K35" s="1">
        <f t="shared" si="5"/>
        <v>0.18237082066869301</v>
      </c>
      <c r="L35" s="1">
        <f t="shared" si="6"/>
        <v>-1</v>
      </c>
      <c r="M35" s="1">
        <f t="shared" si="7"/>
        <v>0.19223572402239389</v>
      </c>
      <c r="N35" s="1">
        <f t="shared" si="8"/>
        <v>-5.2019467509769841</v>
      </c>
      <c r="O35" t="s">
        <v>54</v>
      </c>
    </row>
    <row r="36" spans="1:15" x14ac:dyDescent="0.35">
      <c r="A36" s="13">
        <v>26</v>
      </c>
      <c r="B36" s="12" t="s">
        <v>59</v>
      </c>
      <c r="C36" s="11">
        <v>26.3</v>
      </c>
      <c r="D36" s="10" t="s">
        <v>44</v>
      </c>
      <c r="E36" s="9" t="str">
        <f t="shared" si="0"/>
        <v>Significantly Different</v>
      </c>
      <c r="G36">
        <f t="shared" si="1"/>
        <v>26.3</v>
      </c>
      <c r="H36">
        <f t="shared" si="2"/>
        <v>6</v>
      </c>
      <c r="I36" t="str">
        <f t="shared" si="3"/>
        <v>+/-</v>
      </c>
      <c r="J36" t="str">
        <f t="shared" si="4"/>
        <v>0.4</v>
      </c>
      <c r="K36" s="1">
        <f t="shared" si="5"/>
        <v>0.24316109422492402</v>
      </c>
      <c r="L36" s="1">
        <f t="shared" si="6"/>
        <v>-0.69999999999999929</v>
      </c>
      <c r="M36" s="1">
        <f t="shared" si="7"/>
        <v>0.25064471888253259</v>
      </c>
      <c r="N36" s="1">
        <f t="shared" si="8"/>
        <v>-2.7927977222933711</v>
      </c>
      <c r="O36" t="s">
        <v>72</v>
      </c>
    </row>
    <row r="37" spans="1:15" x14ac:dyDescent="0.35">
      <c r="A37" s="13">
        <v>27</v>
      </c>
      <c r="B37" s="12" t="s">
        <v>80</v>
      </c>
      <c r="C37" s="11">
        <v>25.1</v>
      </c>
      <c r="D37" s="10" t="s">
        <v>83</v>
      </c>
      <c r="E37" s="9" t="str">
        <f t="shared" si="0"/>
        <v>Not Significantly Different</v>
      </c>
      <c r="G37">
        <f t="shared" si="1"/>
        <v>25.1</v>
      </c>
      <c r="H37">
        <f t="shared" si="2"/>
        <v>6</v>
      </c>
      <c r="I37" t="str">
        <f t="shared" si="3"/>
        <v>+/-</v>
      </c>
      <c r="J37" t="str">
        <f t="shared" si="4"/>
        <v>0.5</v>
      </c>
      <c r="K37" s="1">
        <f t="shared" si="5"/>
        <v>0.303951367781155</v>
      </c>
      <c r="L37" s="1">
        <f t="shared" si="6"/>
        <v>0.5</v>
      </c>
      <c r="M37" s="1">
        <f t="shared" si="7"/>
        <v>0.30997079109986531</v>
      </c>
      <c r="N37" s="1">
        <f t="shared" si="8"/>
        <v>1.6130552115115637</v>
      </c>
      <c r="O37" t="s">
        <v>70</v>
      </c>
    </row>
    <row r="38" spans="1:15" x14ac:dyDescent="0.35">
      <c r="A38" s="13">
        <v>28</v>
      </c>
      <c r="B38" s="12" t="s">
        <v>73</v>
      </c>
      <c r="C38" s="11">
        <v>24.8</v>
      </c>
      <c r="D38" s="10" t="s">
        <v>36</v>
      </c>
      <c r="E38" s="9" t="str">
        <f t="shared" si="0"/>
        <v>Significantly Different</v>
      </c>
      <c r="G38">
        <f t="shared" si="1"/>
        <v>24.8</v>
      </c>
      <c r="H38">
        <f t="shared" si="2"/>
        <v>6</v>
      </c>
      <c r="I38" t="str">
        <f t="shared" si="3"/>
        <v>+/-</v>
      </c>
      <c r="J38" t="str">
        <f t="shared" si="4"/>
        <v>0.7</v>
      </c>
      <c r="K38" s="1">
        <f t="shared" si="5"/>
        <v>0.42553191489361697</v>
      </c>
      <c r="L38" s="1">
        <f t="shared" si="6"/>
        <v>0.80000000000000071</v>
      </c>
      <c r="M38" s="1">
        <f t="shared" si="7"/>
        <v>0.42985214661796195</v>
      </c>
      <c r="N38" s="1">
        <f t="shared" si="8"/>
        <v>1.8611050480829952</v>
      </c>
      <c r="O38" t="s">
        <v>69</v>
      </c>
    </row>
    <row r="39" spans="1:15" x14ac:dyDescent="0.35">
      <c r="A39" s="13">
        <v>29</v>
      </c>
      <c r="B39" s="12" t="s">
        <v>65</v>
      </c>
      <c r="C39" s="11">
        <v>24.3</v>
      </c>
      <c r="D39" s="10" t="s">
        <v>28</v>
      </c>
      <c r="E39" s="9" t="str">
        <f t="shared" si="0"/>
        <v>Significantly Different</v>
      </c>
      <c r="G39">
        <f t="shared" si="1"/>
        <v>24.3</v>
      </c>
      <c r="H39">
        <f t="shared" si="2"/>
        <v>6</v>
      </c>
      <c r="I39" t="str">
        <f t="shared" si="3"/>
        <v>+/-</v>
      </c>
      <c r="J39" t="str">
        <f t="shared" si="4"/>
        <v>0.3</v>
      </c>
      <c r="K39" s="1">
        <f t="shared" si="5"/>
        <v>0.18237082066869301</v>
      </c>
      <c r="L39" s="1">
        <f t="shared" si="6"/>
        <v>1.3000000000000007</v>
      </c>
      <c r="M39" s="1">
        <f t="shared" si="7"/>
        <v>0.19223572402239389</v>
      </c>
      <c r="N39" s="1">
        <f t="shared" si="8"/>
        <v>6.7625307762700828</v>
      </c>
      <c r="O39" t="s">
        <v>45</v>
      </c>
    </row>
    <row r="40" spans="1:15" x14ac:dyDescent="0.35">
      <c r="A40" s="13">
        <v>30</v>
      </c>
      <c r="B40" s="12" t="s">
        <v>78</v>
      </c>
      <c r="C40" s="11">
        <v>23.2</v>
      </c>
      <c r="D40" s="10" t="s">
        <v>26</v>
      </c>
      <c r="E40" s="9" t="str">
        <f t="shared" si="0"/>
        <v>Significantly Different</v>
      </c>
      <c r="G40">
        <f t="shared" si="1"/>
        <v>23.2</v>
      </c>
      <c r="H40">
        <f t="shared" si="2"/>
        <v>6</v>
      </c>
      <c r="I40" t="str">
        <f t="shared" si="3"/>
        <v>+/-</v>
      </c>
      <c r="J40" t="str">
        <f t="shared" si="4"/>
        <v>0.6</v>
      </c>
      <c r="K40" s="1">
        <f t="shared" si="5"/>
        <v>0.36474164133738601</v>
      </c>
      <c r="L40" s="1">
        <f t="shared" si="6"/>
        <v>2.4000000000000021</v>
      </c>
      <c r="M40" s="1">
        <f t="shared" si="7"/>
        <v>0.36977279819442066</v>
      </c>
      <c r="N40" s="1">
        <f t="shared" si="8"/>
        <v>6.4904720188155114</v>
      </c>
      <c r="O40" t="s">
        <v>67</v>
      </c>
    </row>
    <row r="41" spans="1:15" x14ac:dyDescent="0.35">
      <c r="A41" s="13">
        <v>31</v>
      </c>
      <c r="B41" s="12" t="s">
        <v>42</v>
      </c>
      <c r="C41" s="11">
        <v>22.4</v>
      </c>
      <c r="D41" s="10" t="s">
        <v>39</v>
      </c>
      <c r="E41" s="9" t="str">
        <f t="shared" si="0"/>
        <v>Significantly Different</v>
      </c>
      <c r="G41">
        <f t="shared" si="1"/>
        <v>22.4</v>
      </c>
      <c r="H41">
        <f t="shared" si="2"/>
        <v>6</v>
      </c>
      <c r="I41" t="str">
        <f t="shared" si="3"/>
        <v>+/-</v>
      </c>
      <c r="J41" t="str">
        <f t="shared" si="4"/>
        <v>0.2</v>
      </c>
      <c r="K41" s="1">
        <f t="shared" si="5"/>
        <v>0.12158054711246201</v>
      </c>
      <c r="L41" s="1">
        <f t="shared" si="6"/>
        <v>3.2000000000000028</v>
      </c>
      <c r="M41" s="1">
        <f t="shared" si="7"/>
        <v>0.1359311840425404</v>
      </c>
      <c r="N41" s="1">
        <f t="shared" si="8"/>
        <v>23.541323667117808</v>
      </c>
      <c r="O41" t="s">
        <v>48</v>
      </c>
    </row>
    <row r="42" spans="1:15" x14ac:dyDescent="0.35">
      <c r="A42" s="13">
        <v>32</v>
      </c>
      <c r="B42" s="12" t="s">
        <v>69</v>
      </c>
      <c r="C42" s="11">
        <v>21.8</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21.8</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3.8000000000000007</v>
      </c>
      <c r="M42" s="1">
        <f t="shared" ref="M42:M62" si="16">IF(AND(ISNUMBER(K42),ISNUMBER($I$7)),SQRT(K42^2+($I$7)^2),"N/A")</f>
        <v>0.36977279819442066</v>
      </c>
      <c r="N42" s="1">
        <f t="shared" ref="N42:N73" si="17">IF(AND(ISNUMBER(L42),ISNUMBER(M42),M42&lt;&gt;0),L42/M42,"NA")</f>
        <v>10.276580696457886</v>
      </c>
      <c r="O42" t="s">
        <v>37</v>
      </c>
    </row>
    <row r="43" spans="1:15" x14ac:dyDescent="0.35">
      <c r="A43" s="13">
        <v>33</v>
      </c>
      <c r="B43" s="12" t="s">
        <v>49</v>
      </c>
      <c r="C43" s="11">
        <v>21.4</v>
      </c>
      <c r="D43" s="10" t="s">
        <v>122</v>
      </c>
      <c r="E43" s="9" t="str">
        <f t="shared" si="9"/>
        <v>Significantly Different</v>
      </c>
      <c r="G43">
        <f t="shared" si="10"/>
        <v>21.4</v>
      </c>
      <c r="H43">
        <f t="shared" si="11"/>
        <v>6</v>
      </c>
      <c r="I43" t="str">
        <f t="shared" si="12"/>
        <v>+/-</v>
      </c>
      <c r="J43" t="str">
        <f t="shared" si="13"/>
        <v>1.0</v>
      </c>
      <c r="K43" s="1">
        <f t="shared" si="14"/>
        <v>0.60790273556231</v>
      </c>
      <c r="L43" s="1">
        <f t="shared" si="15"/>
        <v>4.2000000000000028</v>
      </c>
      <c r="M43" s="1">
        <f t="shared" si="16"/>
        <v>0.61093468821403585</v>
      </c>
      <c r="N43" s="1">
        <f t="shared" si="17"/>
        <v>6.8747119471608196</v>
      </c>
      <c r="O43" t="s">
        <v>52</v>
      </c>
    </row>
    <row r="44" spans="1:15" x14ac:dyDescent="0.35">
      <c r="A44" s="13">
        <v>34</v>
      </c>
      <c r="B44" s="12" t="s">
        <v>41</v>
      </c>
      <c r="C44" s="11">
        <v>21.3</v>
      </c>
      <c r="D44" s="10" t="s">
        <v>134</v>
      </c>
      <c r="E44" s="9" t="str">
        <f t="shared" si="9"/>
        <v>Significantly Different</v>
      </c>
      <c r="G44">
        <f t="shared" si="10"/>
        <v>21.3</v>
      </c>
      <c r="H44">
        <f t="shared" si="11"/>
        <v>6</v>
      </c>
      <c r="I44" t="str">
        <f t="shared" si="12"/>
        <v>+/-</v>
      </c>
      <c r="J44" t="str">
        <f t="shared" si="13"/>
        <v>1.3</v>
      </c>
      <c r="K44" s="1">
        <f t="shared" si="14"/>
        <v>0.79027355623100304</v>
      </c>
      <c r="L44" s="1">
        <f t="shared" si="15"/>
        <v>4.3000000000000007</v>
      </c>
      <c r="M44" s="1">
        <f t="shared" si="16"/>
        <v>0.79260819516141623</v>
      </c>
      <c r="N44" s="1">
        <f t="shared" si="17"/>
        <v>5.4251268486118756</v>
      </c>
      <c r="O44" t="s">
        <v>64</v>
      </c>
    </row>
    <row r="45" spans="1:15" x14ac:dyDescent="0.35">
      <c r="A45" s="13">
        <v>35</v>
      </c>
      <c r="B45" s="12" t="s">
        <v>82</v>
      </c>
      <c r="C45" s="11">
        <v>21.2</v>
      </c>
      <c r="D45" s="10" t="s">
        <v>26</v>
      </c>
      <c r="E45" s="9" t="str">
        <f t="shared" si="9"/>
        <v>Significantly Different</v>
      </c>
      <c r="G45">
        <f t="shared" si="10"/>
        <v>21.2</v>
      </c>
      <c r="H45">
        <f t="shared" si="11"/>
        <v>6</v>
      </c>
      <c r="I45" t="str">
        <f t="shared" si="12"/>
        <v>+/-</v>
      </c>
      <c r="J45" t="str">
        <f t="shared" si="13"/>
        <v>0.6</v>
      </c>
      <c r="K45" s="1">
        <f t="shared" si="14"/>
        <v>0.36474164133738601</v>
      </c>
      <c r="L45" s="1">
        <f t="shared" si="15"/>
        <v>4.4000000000000021</v>
      </c>
      <c r="M45" s="1">
        <f t="shared" si="16"/>
        <v>0.36977279819442066</v>
      </c>
      <c r="N45" s="1">
        <f t="shared" si="17"/>
        <v>11.899198701161765</v>
      </c>
      <c r="O45" t="s">
        <v>63</v>
      </c>
    </row>
    <row r="46" spans="1:15" x14ac:dyDescent="0.35">
      <c r="A46" s="13">
        <v>35</v>
      </c>
      <c r="B46" s="12" t="s">
        <v>77</v>
      </c>
      <c r="C46" s="11">
        <v>21.2</v>
      </c>
      <c r="D46" s="10" t="s">
        <v>84</v>
      </c>
      <c r="E46" s="9" t="str">
        <f t="shared" si="9"/>
        <v>Significantly Different</v>
      </c>
      <c r="G46">
        <f t="shared" si="10"/>
        <v>21.2</v>
      </c>
      <c r="H46">
        <f t="shared" si="11"/>
        <v>6</v>
      </c>
      <c r="I46" t="str">
        <f t="shared" si="12"/>
        <v>+/-</v>
      </c>
      <c r="J46" t="str">
        <f t="shared" si="13"/>
        <v>0.9</v>
      </c>
      <c r="K46" s="1">
        <f t="shared" si="14"/>
        <v>0.54711246200607899</v>
      </c>
      <c r="L46" s="1">
        <f t="shared" si="15"/>
        <v>4.4000000000000021</v>
      </c>
      <c r="M46" s="1">
        <f t="shared" si="16"/>
        <v>0.55047933970440222</v>
      </c>
      <c r="N46" s="1">
        <f t="shared" si="17"/>
        <v>7.9930338572973971</v>
      </c>
      <c r="O46" t="s">
        <v>61</v>
      </c>
    </row>
    <row r="47" spans="1:15" x14ac:dyDescent="0.35">
      <c r="A47" s="13">
        <v>37</v>
      </c>
      <c r="B47" s="12" t="s">
        <v>60</v>
      </c>
      <c r="C47" s="11">
        <v>21.1</v>
      </c>
      <c r="D47" s="10" t="s">
        <v>154</v>
      </c>
      <c r="E47" s="9" t="str">
        <f t="shared" si="9"/>
        <v>Significantly Different</v>
      </c>
      <c r="G47">
        <f t="shared" si="10"/>
        <v>21.1</v>
      </c>
      <c r="H47">
        <f t="shared" si="11"/>
        <v>6</v>
      </c>
      <c r="I47" t="str">
        <f t="shared" si="12"/>
        <v>+/-</v>
      </c>
      <c r="J47" t="str">
        <f t="shared" si="13"/>
        <v>1.2</v>
      </c>
      <c r="K47" s="1">
        <f t="shared" si="14"/>
        <v>0.72948328267477203</v>
      </c>
      <c r="L47" s="1">
        <f t="shared" si="15"/>
        <v>4.5</v>
      </c>
      <c r="M47" s="1">
        <f t="shared" si="16"/>
        <v>0.73201182849801194</v>
      </c>
      <c r="N47" s="1">
        <f t="shared" si="17"/>
        <v>6.1474416461731005</v>
      </c>
      <c r="O47" t="s">
        <v>59</v>
      </c>
    </row>
    <row r="48" spans="1:15" x14ac:dyDescent="0.35">
      <c r="A48" s="13">
        <v>38</v>
      </c>
      <c r="B48" s="12" t="s">
        <v>31</v>
      </c>
      <c r="C48" s="11">
        <v>20.3</v>
      </c>
      <c r="D48" s="10" t="s">
        <v>137</v>
      </c>
      <c r="E48" s="9" t="str">
        <f t="shared" si="9"/>
        <v>Significantly Different</v>
      </c>
      <c r="G48">
        <f t="shared" si="10"/>
        <v>20.3</v>
      </c>
      <c r="H48">
        <f t="shared" si="11"/>
        <v>6</v>
      </c>
      <c r="I48" t="str">
        <f t="shared" si="12"/>
        <v>+/-</v>
      </c>
      <c r="J48" t="str">
        <f t="shared" si="13"/>
        <v>1.6</v>
      </c>
      <c r="K48" s="1">
        <f t="shared" si="14"/>
        <v>0.97264437689969607</v>
      </c>
      <c r="L48" s="1">
        <f t="shared" si="15"/>
        <v>5.3000000000000007</v>
      </c>
      <c r="M48" s="1">
        <f t="shared" si="16"/>
        <v>0.97454222139096647</v>
      </c>
      <c r="N48" s="1">
        <f t="shared" si="17"/>
        <v>5.438450878439415</v>
      </c>
      <c r="O48" t="s">
        <v>57</v>
      </c>
    </row>
    <row r="49" spans="1:15" x14ac:dyDescent="0.35">
      <c r="A49" s="13">
        <v>39</v>
      </c>
      <c r="B49" s="12" t="s">
        <v>57</v>
      </c>
      <c r="C49" s="11">
        <v>19.600000000000001</v>
      </c>
      <c r="D49" s="10" t="s">
        <v>44</v>
      </c>
      <c r="E49" s="9" t="str">
        <f t="shared" si="9"/>
        <v>Significantly Different</v>
      </c>
      <c r="G49">
        <f t="shared" si="10"/>
        <v>19.600000000000001</v>
      </c>
      <c r="H49">
        <f t="shared" si="11"/>
        <v>6</v>
      </c>
      <c r="I49" t="str">
        <f t="shared" si="12"/>
        <v>+/-</v>
      </c>
      <c r="J49" t="str">
        <f t="shared" si="13"/>
        <v>0.4</v>
      </c>
      <c r="K49" s="1">
        <f t="shared" si="14"/>
        <v>0.24316109422492402</v>
      </c>
      <c r="L49" s="1">
        <f t="shared" si="15"/>
        <v>6</v>
      </c>
      <c r="M49" s="1">
        <f t="shared" si="16"/>
        <v>0.25064471888253259</v>
      </c>
      <c r="N49" s="1">
        <f t="shared" si="17"/>
        <v>23.938266191086061</v>
      </c>
      <c r="O49" t="s">
        <v>55</v>
      </c>
    </row>
    <row r="50" spans="1:15" x14ac:dyDescent="0.35">
      <c r="A50" s="13">
        <v>40</v>
      </c>
      <c r="B50" s="12" t="s">
        <v>50</v>
      </c>
      <c r="C50" s="11">
        <v>18.5</v>
      </c>
      <c r="D50" s="10" t="s">
        <v>39</v>
      </c>
      <c r="E50" s="9" t="str">
        <f t="shared" si="9"/>
        <v>Significantly Different</v>
      </c>
      <c r="G50">
        <f t="shared" si="10"/>
        <v>18.5</v>
      </c>
      <c r="H50">
        <f t="shared" si="11"/>
        <v>6</v>
      </c>
      <c r="I50" t="str">
        <f t="shared" si="12"/>
        <v>+/-</v>
      </c>
      <c r="J50" t="str">
        <f t="shared" si="13"/>
        <v>0.2</v>
      </c>
      <c r="K50" s="1">
        <f t="shared" si="14"/>
        <v>0.12158054711246201</v>
      </c>
      <c r="L50" s="1">
        <f t="shared" si="15"/>
        <v>7.1000000000000014</v>
      </c>
      <c r="M50" s="1">
        <f t="shared" si="16"/>
        <v>0.1359311840425404</v>
      </c>
      <c r="N50" s="1">
        <f t="shared" si="17"/>
        <v>52.232311886417598</v>
      </c>
      <c r="O50" t="s">
        <v>53</v>
      </c>
    </row>
    <row r="51" spans="1:15" x14ac:dyDescent="0.35">
      <c r="A51" s="13">
        <v>41</v>
      </c>
      <c r="B51" s="12" t="s">
        <v>37</v>
      </c>
      <c r="C51" s="11">
        <v>17</v>
      </c>
      <c r="D51" s="10" t="s">
        <v>116</v>
      </c>
      <c r="E51" s="9" t="str">
        <f t="shared" si="9"/>
        <v>Significantly Different</v>
      </c>
      <c r="G51">
        <f t="shared" si="10"/>
        <v>17</v>
      </c>
      <c r="H51">
        <f t="shared" si="11"/>
        <v>6</v>
      </c>
      <c r="I51" t="str">
        <f t="shared" si="12"/>
        <v>+/-</v>
      </c>
      <c r="J51" t="str">
        <f t="shared" si="13"/>
        <v>0.8</v>
      </c>
      <c r="K51" s="1">
        <f t="shared" si="14"/>
        <v>0.48632218844984804</v>
      </c>
      <c r="L51" s="1">
        <f t="shared" si="15"/>
        <v>8.6000000000000014</v>
      </c>
      <c r="M51" s="1">
        <f t="shared" si="16"/>
        <v>0.49010685399991183</v>
      </c>
      <c r="N51" s="1">
        <f t="shared" si="17"/>
        <v>17.547193902335323</v>
      </c>
      <c r="O51" t="s">
        <v>51</v>
      </c>
    </row>
    <row r="52" spans="1:15" x14ac:dyDescent="0.35">
      <c r="A52" s="13">
        <v>42</v>
      </c>
      <c r="B52" s="12" t="s">
        <v>43</v>
      </c>
      <c r="C52" s="11">
        <v>16.8</v>
      </c>
      <c r="D52" s="10" t="s">
        <v>83</v>
      </c>
      <c r="E52" s="9" t="str">
        <f t="shared" si="9"/>
        <v>Significantly Different</v>
      </c>
      <c r="G52">
        <f t="shared" si="10"/>
        <v>16.8</v>
      </c>
      <c r="H52">
        <f t="shared" si="11"/>
        <v>6</v>
      </c>
      <c r="I52" t="str">
        <f t="shared" si="12"/>
        <v>+/-</v>
      </c>
      <c r="J52" t="str">
        <f t="shared" si="13"/>
        <v>0.5</v>
      </c>
      <c r="K52" s="1">
        <f t="shared" si="14"/>
        <v>0.303951367781155</v>
      </c>
      <c r="L52" s="1">
        <f t="shared" si="15"/>
        <v>8.8000000000000007</v>
      </c>
      <c r="M52" s="1">
        <f t="shared" si="16"/>
        <v>0.30997079109986531</v>
      </c>
      <c r="N52" s="1">
        <f t="shared" si="17"/>
        <v>28.389771722603527</v>
      </c>
      <c r="O52" t="s">
        <v>49</v>
      </c>
    </row>
    <row r="53" spans="1:15" x14ac:dyDescent="0.35">
      <c r="A53" s="13">
        <v>43</v>
      </c>
      <c r="B53" s="12" t="s">
        <v>35</v>
      </c>
      <c r="C53" s="11">
        <v>16.3</v>
      </c>
      <c r="D53" s="10" t="s">
        <v>44</v>
      </c>
      <c r="E53" s="9" t="str">
        <f t="shared" si="9"/>
        <v>Significantly Different</v>
      </c>
      <c r="G53">
        <f t="shared" si="10"/>
        <v>16.3</v>
      </c>
      <c r="H53">
        <f t="shared" si="11"/>
        <v>6</v>
      </c>
      <c r="I53" t="str">
        <f t="shared" si="12"/>
        <v>+/-</v>
      </c>
      <c r="J53" t="str">
        <f t="shared" si="13"/>
        <v>0.4</v>
      </c>
      <c r="K53" s="1">
        <f t="shared" si="14"/>
        <v>0.24316109422492402</v>
      </c>
      <c r="L53" s="1">
        <f t="shared" si="15"/>
        <v>9.3000000000000007</v>
      </c>
      <c r="M53" s="1">
        <f t="shared" si="16"/>
        <v>0.25064471888253259</v>
      </c>
      <c r="N53" s="1">
        <f t="shared" si="17"/>
        <v>37.104312596183398</v>
      </c>
      <c r="O53" t="s">
        <v>47</v>
      </c>
    </row>
    <row r="54" spans="1:15" x14ac:dyDescent="0.35">
      <c r="A54" s="13">
        <v>44</v>
      </c>
      <c r="B54" s="12" t="s">
        <v>34</v>
      </c>
      <c r="C54" s="11">
        <v>15.9</v>
      </c>
      <c r="D54" s="10" t="s">
        <v>39</v>
      </c>
      <c r="E54" s="9" t="str">
        <f t="shared" si="9"/>
        <v>Significantly Different</v>
      </c>
      <c r="G54">
        <f t="shared" si="10"/>
        <v>15.9</v>
      </c>
      <c r="H54">
        <f t="shared" si="11"/>
        <v>6</v>
      </c>
      <c r="I54" t="str">
        <f t="shared" si="12"/>
        <v>+/-</v>
      </c>
      <c r="J54" t="str">
        <f t="shared" si="13"/>
        <v>0.2</v>
      </c>
      <c r="K54" s="1">
        <f t="shared" si="14"/>
        <v>0.12158054711246201</v>
      </c>
      <c r="L54" s="1">
        <f t="shared" si="15"/>
        <v>9.7000000000000011</v>
      </c>
      <c r="M54" s="1">
        <f t="shared" si="16"/>
        <v>0.1359311840425404</v>
      </c>
      <c r="N54" s="1">
        <f t="shared" si="17"/>
        <v>71.359637365950803</v>
      </c>
      <c r="O54" t="s">
        <v>42</v>
      </c>
    </row>
    <row r="55" spans="1:15" x14ac:dyDescent="0.35">
      <c r="A55" s="13">
        <v>45</v>
      </c>
      <c r="B55" s="12" t="s">
        <v>63</v>
      </c>
      <c r="C55" s="11">
        <v>13.5</v>
      </c>
      <c r="D55" s="10" t="s">
        <v>84</v>
      </c>
      <c r="E55" s="9" t="str">
        <f t="shared" si="9"/>
        <v>Significantly Different</v>
      </c>
      <c r="G55">
        <f t="shared" si="10"/>
        <v>13.5</v>
      </c>
      <c r="H55">
        <f t="shared" si="11"/>
        <v>6</v>
      </c>
      <c r="I55" t="str">
        <f t="shared" si="12"/>
        <v>+/-</v>
      </c>
      <c r="J55" t="str">
        <f t="shared" si="13"/>
        <v>0.9</v>
      </c>
      <c r="K55" s="1">
        <f t="shared" si="14"/>
        <v>0.54711246200607899</v>
      </c>
      <c r="L55" s="1">
        <f t="shared" si="15"/>
        <v>12.100000000000001</v>
      </c>
      <c r="M55" s="1">
        <f t="shared" si="16"/>
        <v>0.55047933970440222</v>
      </c>
      <c r="N55" s="1">
        <f t="shared" si="17"/>
        <v>21.980843107567832</v>
      </c>
      <c r="O55" t="s">
        <v>43</v>
      </c>
    </row>
    <row r="56" spans="1:15" x14ac:dyDescent="0.35">
      <c r="A56" s="13">
        <v>46</v>
      </c>
      <c r="B56" s="12" t="s">
        <v>70</v>
      </c>
      <c r="C56" s="11">
        <v>9.6999999999999993</v>
      </c>
      <c r="D56" s="10" t="s">
        <v>36</v>
      </c>
      <c r="E56" s="9" t="str">
        <f t="shared" si="9"/>
        <v>Significantly Different</v>
      </c>
      <c r="G56">
        <f t="shared" si="10"/>
        <v>9.6999999999999993</v>
      </c>
      <c r="H56">
        <f t="shared" si="11"/>
        <v>6</v>
      </c>
      <c r="I56" t="str">
        <f t="shared" si="12"/>
        <v>+/-</v>
      </c>
      <c r="J56" t="str">
        <f t="shared" si="13"/>
        <v>0.7</v>
      </c>
      <c r="K56" s="1">
        <f t="shared" si="14"/>
        <v>0.42553191489361697</v>
      </c>
      <c r="L56" s="1">
        <f t="shared" si="15"/>
        <v>15.900000000000002</v>
      </c>
      <c r="M56" s="1">
        <f t="shared" si="16"/>
        <v>0.42985214661796195</v>
      </c>
      <c r="N56" s="1">
        <f t="shared" si="17"/>
        <v>36.989462830649501</v>
      </c>
      <c r="O56" t="s">
        <v>41</v>
      </c>
    </row>
    <row r="57" spans="1:15" x14ac:dyDescent="0.35">
      <c r="A57" s="13">
        <v>47</v>
      </c>
      <c r="B57" s="12" t="s">
        <v>27</v>
      </c>
      <c r="C57" s="11">
        <v>8.1</v>
      </c>
      <c r="D57" s="10" t="s">
        <v>122</v>
      </c>
      <c r="E57" s="9" t="str">
        <f t="shared" si="9"/>
        <v>Significantly Different</v>
      </c>
      <c r="G57">
        <f t="shared" si="10"/>
        <v>8.1</v>
      </c>
      <c r="H57">
        <f t="shared" si="11"/>
        <v>6</v>
      </c>
      <c r="I57" t="str">
        <f t="shared" si="12"/>
        <v>+/-</v>
      </c>
      <c r="J57" t="str">
        <f t="shared" si="13"/>
        <v>1.0</v>
      </c>
      <c r="K57" s="1">
        <f t="shared" si="14"/>
        <v>0.60790273556231</v>
      </c>
      <c r="L57" s="1">
        <f t="shared" si="15"/>
        <v>17.5</v>
      </c>
      <c r="M57" s="1">
        <f t="shared" si="16"/>
        <v>0.61093468821403585</v>
      </c>
      <c r="N57" s="1">
        <f t="shared" si="17"/>
        <v>28.644633113170062</v>
      </c>
      <c r="O57" t="s">
        <v>38</v>
      </c>
    </row>
    <row r="58" spans="1:15" x14ac:dyDescent="0.35">
      <c r="A58" s="13">
        <v>48</v>
      </c>
      <c r="B58" s="12" t="s">
        <v>62</v>
      </c>
      <c r="C58" s="11">
        <v>6.7</v>
      </c>
      <c r="D58" s="10" t="s">
        <v>83</v>
      </c>
      <c r="E58" s="9" t="str">
        <f t="shared" si="9"/>
        <v>Significantly Different</v>
      </c>
      <c r="G58">
        <f t="shared" si="10"/>
        <v>6.7</v>
      </c>
      <c r="H58">
        <f t="shared" si="11"/>
        <v>6</v>
      </c>
      <c r="I58" t="str">
        <f t="shared" si="12"/>
        <v>+/-</v>
      </c>
      <c r="J58" t="str">
        <f t="shared" si="13"/>
        <v>0.5</v>
      </c>
      <c r="K58" s="1">
        <f t="shared" si="14"/>
        <v>0.303951367781155</v>
      </c>
      <c r="L58" s="1">
        <f t="shared" si="15"/>
        <v>18.900000000000002</v>
      </c>
      <c r="M58" s="1">
        <f t="shared" si="16"/>
        <v>0.30997079109986531</v>
      </c>
      <c r="N58" s="1">
        <f t="shared" si="17"/>
        <v>60.973486995137122</v>
      </c>
      <c r="O58" t="s">
        <v>35</v>
      </c>
    </row>
    <row r="59" spans="1:15" x14ac:dyDescent="0.35">
      <c r="A59" s="13">
        <v>49</v>
      </c>
      <c r="B59" s="12" t="s">
        <v>58</v>
      </c>
      <c r="C59" s="11">
        <v>5.8</v>
      </c>
      <c r="D59" s="10" t="s">
        <v>39</v>
      </c>
      <c r="E59" s="9" t="str">
        <f t="shared" si="9"/>
        <v>Significantly Different</v>
      </c>
      <c r="G59">
        <f t="shared" si="10"/>
        <v>5.8</v>
      </c>
      <c r="H59">
        <f t="shared" si="11"/>
        <v>6</v>
      </c>
      <c r="I59" t="str">
        <f t="shared" si="12"/>
        <v>+/-</v>
      </c>
      <c r="J59" t="str">
        <f t="shared" si="13"/>
        <v>0.2</v>
      </c>
      <c r="K59" s="1">
        <f t="shared" si="14"/>
        <v>0.12158054711246201</v>
      </c>
      <c r="L59" s="1">
        <f t="shared" si="15"/>
        <v>19.8</v>
      </c>
      <c r="M59" s="1">
        <f t="shared" si="16"/>
        <v>0.1359311840425404</v>
      </c>
      <c r="N59" s="1">
        <f t="shared" si="17"/>
        <v>145.66194019029132</v>
      </c>
      <c r="O59" t="s">
        <v>32</v>
      </c>
    </row>
    <row r="60" spans="1:15" x14ac:dyDescent="0.35">
      <c r="A60" s="13">
        <v>50</v>
      </c>
      <c r="B60" s="12" t="s">
        <v>45</v>
      </c>
      <c r="C60" s="11">
        <v>5.7</v>
      </c>
      <c r="D60" s="10" t="s">
        <v>44</v>
      </c>
      <c r="E60" s="9" t="str">
        <f t="shared" si="9"/>
        <v>Significantly Different</v>
      </c>
      <c r="G60">
        <f t="shared" si="10"/>
        <v>5.7</v>
      </c>
      <c r="H60">
        <f t="shared" si="11"/>
        <v>6</v>
      </c>
      <c r="I60" t="str">
        <f t="shared" si="12"/>
        <v>+/-</v>
      </c>
      <c r="J60" t="str">
        <f t="shared" si="13"/>
        <v>0.4</v>
      </c>
      <c r="K60" s="1">
        <f t="shared" si="14"/>
        <v>0.24316109422492402</v>
      </c>
      <c r="L60" s="1">
        <f t="shared" si="15"/>
        <v>19.900000000000002</v>
      </c>
      <c r="M60" s="1">
        <f t="shared" si="16"/>
        <v>0.25064471888253259</v>
      </c>
      <c r="N60" s="1">
        <f t="shared" si="17"/>
        <v>79.395249533768776</v>
      </c>
      <c r="O60" t="s">
        <v>30</v>
      </c>
    </row>
    <row r="61" spans="1:15" x14ac:dyDescent="0.35">
      <c r="A61" s="13">
        <v>51</v>
      </c>
      <c r="B61" s="12" t="s">
        <v>29</v>
      </c>
      <c r="C61" s="11">
        <v>1.4</v>
      </c>
      <c r="D61" s="10" t="s">
        <v>28</v>
      </c>
      <c r="E61" s="9" t="str">
        <f t="shared" si="9"/>
        <v>Significantly Different</v>
      </c>
      <c r="G61">
        <f t="shared" si="10"/>
        <v>1.4</v>
      </c>
      <c r="H61">
        <f t="shared" si="11"/>
        <v>6</v>
      </c>
      <c r="I61" t="str">
        <f t="shared" si="12"/>
        <v>+/-</v>
      </c>
      <c r="J61" t="str">
        <f t="shared" si="13"/>
        <v>0.3</v>
      </c>
      <c r="K61" s="1">
        <f t="shared" si="14"/>
        <v>0.18237082066869301</v>
      </c>
      <c r="L61" s="1">
        <f t="shared" si="15"/>
        <v>24.200000000000003</v>
      </c>
      <c r="M61" s="1">
        <f t="shared" si="16"/>
        <v>0.19223572402239389</v>
      </c>
      <c r="N61" s="1">
        <f t="shared" si="17"/>
        <v>125.88711137364302</v>
      </c>
      <c r="O61" t="s">
        <v>27</v>
      </c>
    </row>
    <row r="62" spans="1:15" ht="15" thickBot="1" x14ac:dyDescent="0.4">
      <c r="A62" s="8"/>
      <c r="B62" s="7" t="s">
        <v>25</v>
      </c>
      <c r="C62" s="6">
        <v>50.4</v>
      </c>
      <c r="D62" s="5" t="s">
        <v>84</v>
      </c>
      <c r="E62" s="4" t="str">
        <f t="shared" si="9"/>
        <v>Significantly Different</v>
      </c>
      <c r="G62">
        <f t="shared" si="10"/>
        <v>50.4</v>
      </c>
      <c r="H62">
        <f t="shared" si="11"/>
        <v>6</v>
      </c>
      <c r="I62" t="str">
        <f t="shared" si="12"/>
        <v>+/-</v>
      </c>
      <c r="J62" t="str">
        <f t="shared" si="13"/>
        <v>0.9</v>
      </c>
      <c r="K62" s="1">
        <f t="shared" si="14"/>
        <v>0.54711246200607899</v>
      </c>
      <c r="L62" s="1">
        <f t="shared" si="15"/>
        <v>-24.799999999999997</v>
      </c>
      <c r="M62" s="1">
        <f t="shared" si="16"/>
        <v>0.55047933970440222</v>
      </c>
      <c r="N62" s="1">
        <f t="shared" si="17"/>
        <v>-45.051645377494395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34" priority="1" operator="equal">
      <formula>"OTHER ERROR"</formula>
    </cfRule>
    <cfRule type="cellIs" dxfId="333" priority="2" operator="equal">
      <formula>"Statistical Test not applicable"</formula>
    </cfRule>
    <cfRule type="cellIs" dxfId="332" priority="3" operator="equal">
      <formula>"Geography Selected"</formula>
    </cfRule>
  </conditionalFormatting>
  <conditionalFormatting sqref="E10:J62">
    <cfRule type="cellIs" dxfId="331" priority="4" operator="equal">
      <formula>"Not Significantly Different"</formula>
    </cfRule>
  </conditionalFormatting>
  <conditionalFormatting sqref="F10:J62">
    <cfRule type="cellIs" dxfId="3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73FF9F2-BDD7-4DF4-9076-85310A44260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4F7AE9F-AE8B-470B-90DA-DD93C408E66B}"/>
    <hyperlink ref="A68" r:id="rId2" xr:uid="{CDCF95F8-50D9-4D5F-9E75-F540E9B0CBE6}"/>
    <hyperlink ref="A66" r:id="rId3" xr:uid="{380C9D6D-3AED-480E-A00A-4808C91C2AA1}"/>
    <hyperlink ref="A67" r:id="rId4" xr:uid="{FF6AC3B2-8910-44BF-B0EF-45256B941FE1}"/>
  </hyperlinks>
  <pageMargins left="0.7" right="0.7" top="0.75" bottom="0.75" header="0.3" footer="0.3"/>
  <pageSetup orientation="portrait" r:id="rId5"/>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0841-B230-4EA9-A2EA-468B6C845AA4}">
  <sheetPr codeName="Sheet2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220</v>
      </c>
    </row>
    <row r="2" spans="1:16" x14ac:dyDescent="0.35">
      <c r="A2" s="27" t="s">
        <v>109</v>
      </c>
      <c r="B2" t="s">
        <v>219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30.7</v>
      </c>
      <c r="C6" t="s">
        <v>103</v>
      </c>
      <c r="H6" s="15" t="s">
        <v>102</v>
      </c>
      <c r="I6">
        <f>VLOOKUP($B$4,$B$9:$K$62,6,FALSE)</f>
        <v>30.7</v>
      </c>
      <c r="K6" s="16"/>
    </row>
    <row r="7" spans="1:16" ht="15" thickBot="1" x14ac:dyDescent="0.4">
      <c r="A7" s="22" t="s">
        <v>101</v>
      </c>
      <c r="B7" s="21" t="str">
        <f>VLOOKUP($B$4,$B$10:$D$62,3,FALSE)</f>
        <v>+/-0.4</v>
      </c>
      <c r="C7" t="s">
        <v>100</v>
      </c>
      <c r="H7" s="15" t="s">
        <v>99</v>
      </c>
      <c r="I7" s="20">
        <f>VLOOKUP($B$4,$B$9:$K$62,10,FALSE)</f>
        <v>0.24316109422492402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30.7</v>
      </c>
      <c r="D10" s="10" t="s">
        <v>44</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30.7</v>
      </c>
      <c r="H10">
        <f t="shared" ref="H10:H41" si="2">LEN(TRIM(D10))</f>
        <v>6</v>
      </c>
      <c r="I10" t="str">
        <f t="shared" ref="I10:I41" si="3">IF(H10&gt;=3,MID(TRIM(D10),1,3),"NO")</f>
        <v>+/-</v>
      </c>
      <c r="J10" t="str">
        <f t="shared" ref="J10:J41" si="4">IF(TRIM(I10)="+/-",MID(TRIM(D10),4,H10-3),D10)</f>
        <v>0.4</v>
      </c>
      <c r="K10" s="1">
        <f t="shared" ref="K10:K41" si="5">IF(TRIM(J10)="*****",0,IF(ISERROR(VALUE(J10)),"NA",VALUE(J10/$I$4)))</f>
        <v>0.24316109422492402</v>
      </c>
      <c r="L10" s="1">
        <f t="shared" ref="L10:L41" si="6">IF(AND(ISNUMBER(G10),ISNUMBER($I$6)),$I$6-G10,"N/A")</f>
        <v>0</v>
      </c>
      <c r="M10" s="1">
        <f t="shared" ref="M10:M41" si="7">IF(AND(ISNUMBER(K10),ISNUMBER($I$7)),SQRT(K10^2+($I$7)^2),"N/A")</f>
        <v>0.34388171729436962</v>
      </c>
      <c r="N10" s="1">
        <f t="shared" ref="N10:N41" si="8">IF(AND(ISNUMBER(L10),ISNUMBER(M10),M10&lt;&gt;0),L10/M10,"NA")</f>
        <v>0</v>
      </c>
      <c r="O10" t="s">
        <v>85</v>
      </c>
    </row>
    <row r="11" spans="1:16" x14ac:dyDescent="0.35">
      <c r="A11" s="13">
        <v>1</v>
      </c>
      <c r="B11" s="12" t="s">
        <v>63</v>
      </c>
      <c r="C11" s="11">
        <v>59.8</v>
      </c>
      <c r="D11" s="14" t="s">
        <v>218</v>
      </c>
      <c r="E11" s="9" t="str">
        <f t="shared" si="0"/>
        <v>Significantly Different</v>
      </c>
      <c r="G11">
        <f t="shared" si="1"/>
        <v>59.8</v>
      </c>
      <c r="H11">
        <f t="shared" si="2"/>
        <v>6</v>
      </c>
      <c r="I11" t="str">
        <f t="shared" si="3"/>
        <v>+/-</v>
      </c>
      <c r="J11" t="str">
        <f t="shared" si="4"/>
        <v>8.8</v>
      </c>
      <c r="K11" s="1">
        <f t="shared" si="5"/>
        <v>5.349544072948329</v>
      </c>
      <c r="L11" s="1">
        <f t="shared" si="6"/>
        <v>-29.099999999999998</v>
      </c>
      <c r="M11" s="1">
        <f t="shared" si="7"/>
        <v>5.3550676098590255</v>
      </c>
      <c r="N11" s="1">
        <f t="shared" si="8"/>
        <v>-5.4341050608632875</v>
      </c>
      <c r="O11" t="s">
        <v>68</v>
      </c>
    </row>
    <row r="12" spans="1:16" x14ac:dyDescent="0.35">
      <c r="A12" s="13">
        <v>2</v>
      </c>
      <c r="B12" s="12" t="s">
        <v>54</v>
      </c>
      <c r="C12" s="11">
        <v>51.3</v>
      </c>
      <c r="D12" s="10" t="s">
        <v>173</v>
      </c>
      <c r="E12" s="9" t="str">
        <f t="shared" si="0"/>
        <v>Significantly Different</v>
      </c>
      <c r="G12">
        <f t="shared" si="1"/>
        <v>51.3</v>
      </c>
      <c r="H12">
        <f t="shared" si="2"/>
        <v>6</v>
      </c>
      <c r="I12" t="str">
        <f t="shared" si="3"/>
        <v>+/-</v>
      </c>
      <c r="J12" t="str">
        <f t="shared" si="4"/>
        <v>3.8</v>
      </c>
      <c r="K12" s="1">
        <f t="shared" si="5"/>
        <v>2.3100303951367778</v>
      </c>
      <c r="L12" s="1">
        <f t="shared" si="6"/>
        <v>-20.599999999999998</v>
      </c>
      <c r="M12" s="1">
        <f t="shared" si="7"/>
        <v>2.3227930911298236</v>
      </c>
      <c r="N12" s="1">
        <f t="shared" si="8"/>
        <v>-8.8686332324072854</v>
      </c>
      <c r="O12" t="s">
        <v>62</v>
      </c>
    </row>
    <row r="13" spans="1:16" x14ac:dyDescent="0.35">
      <c r="A13" s="13">
        <v>3</v>
      </c>
      <c r="B13" s="12" t="s">
        <v>79</v>
      </c>
      <c r="C13" s="11">
        <v>50.6</v>
      </c>
      <c r="D13" s="10" t="s">
        <v>178</v>
      </c>
      <c r="E13" s="9" t="str">
        <f t="shared" si="0"/>
        <v>Significantly Different</v>
      </c>
      <c r="G13">
        <f t="shared" si="1"/>
        <v>50.6</v>
      </c>
      <c r="H13">
        <f t="shared" si="2"/>
        <v>6</v>
      </c>
      <c r="I13" t="str">
        <f t="shared" si="3"/>
        <v>+/-</v>
      </c>
      <c r="J13" t="str">
        <f t="shared" si="4"/>
        <v>3.3</v>
      </c>
      <c r="K13" s="1">
        <f t="shared" si="5"/>
        <v>2.0060790273556228</v>
      </c>
      <c r="L13" s="1">
        <f t="shared" si="6"/>
        <v>-19.900000000000002</v>
      </c>
      <c r="M13" s="1">
        <f t="shared" si="7"/>
        <v>2.0207623268808099</v>
      </c>
      <c r="N13" s="1">
        <f t="shared" si="8"/>
        <v>-9.8477687035649879</v>
      </c>
      <c r="O13" t="s">
        <v>58</v>
      </c>
    </row>
    <row r="14" spans="1:16" x14ac:dyDescent="0.35">
      <c r="A14" s="13">
        <v>4</v>
      </c>
      <c r="B14" s="12" t="s">
        <v>32</v>
      </c>
      <c r="C14" s="11">
        <v>50</v>
      </c>
      <c r="D14" s="10" t="s">
        <v>159</v>
      </c>
      <c r="E14" s="9" t="str">
        <f t="shared" si="0"/>
        <v>Significantly Different</v>
      </c>
      <c r="G14">
        <f t="shared" si="1"/>
        <v>50</v>
      </c>
      <c r="H14">
        <f t="shared" si="2"/>
        <v>6</v>
      </c>
      <c r="I14" t="str">
        <f t="shared" si="3"/>
        <v>+/-</v>
      </c>
      <c r="J14" t="str">
        <f t="shared" si="4"/>
        <v>5.5</v>
      </c>
      <c r="K14" s="1">
        <f t="shared" si="5"/>
        <v>3.3434650455927053</v>
      </c>
      <c r="L14" s="1">
        <f t="shared" si="6"/>
        <v>-19.3</v>
      </c>
      <c r="M14" s="1">
        <f t="shared" si="7"/>
        <v>3.3522956058266837</v>
      </c>
      <c r="N14" s="1">
        <f t="shared" si="8"/>
        <v>-5.757248843584776</v>
      </c>
      <c r="O14" t="s">
        <v>73</v>
      </c>
    </row>
    <row r="15" spans="1:16" x14ac:dyDescent="0.35">
      <c r="A15" s="13">
        <v>5</v>
      </c>
      <c r="B15" s="12" t="s">
        <v>27</v>
      </c>
      <c r="C15" s="11">
        <v>49.2</v>
      </c>
      <c r="D15" s="10" t="s">
        <v>217</v>
      </c>
      <c r="E15" s="9" t="str">
        <f t="shared" si="0"/>
        <v>Significantly Different</v>
      </c>
      <c r="G15">
        <f t="shared" si="1"/>
        <v>49.2</v>
      </c>
      <c r="H15">
        <f t="shared" si="2"/>
        <v>7</v>
      </c>
      <c r="I15" t="str">
        <f t="shared" si="3"/>
        <v>+/-</v>
      </c>
      <c r="J15" t="str">
        <f t="shared" si="4"/>
        <v>14.6</v>
      </c>
      <c r="K15" s="1">
        <f t="shared" si="5"/>
        <v>8.8753799392097257</v>
      </c>
      <c r="L15" s="1">
        <f t="shared" si="6"/>
        <v>-18.500000000000004</v>
      </c>
      <c r="M15" s="1">
        <f t="shared" si="7"/>
        <v>8.8787102882722273</v>
      </c>
      <c r="N15" s="1">
        <f t="shared" si="8"/>
        <v>-2.0836359560505553</v>
      </c>
      <c r="O15" t="s">
        <v>34</v>
      </c>
    </row>
    <row r="16" spans="1:16" x14ac:dyDescent="0.35">
      <c r="A16" s="13">
        <v>6</v>
      </c>
      <c r="B16" s="12" t="s">
        <v>56</v>
      </c>
      <c r="C16" s="11">
        <v>47.9</v>
      </c>
      <c r="D16" s="10" t="s">
        <v>216</v>
      </c>
      <c r="E16" s="9" t="str">
        <f t="shared" si="0"/>
        <v>Significantly Different</v>
      </c>
      <c r="G16">
        <f t="shared" si="1"/>
        <v>47.9</v>
      </c>
      <c r="H16">
        <f t="shared" si="2"/>
        <v>6</v>
      </c>
      <c r="I16" t="str">
        <f t="shared" si="3"/>
        <v>+/-</v>
      </c>
      <c r="J16" t="str">
        <f t="shared" si="4"/>
        <v>3.6</v>
      </c>
      <c r="K16" s="1">
        <f t="shared" si="5"/>
        <v>2.188449848024316</v>
      </c>
      <c r="L16" s="1">
        <f t="shared" si="6"/>
        <v>-17.2</v>
      </c>
      <c r="M16" s="1">
        <f t="shared" si="7"/>
        <v>2.2019173588176089</v>
      </c>
      <c r="N16" s="1">
        <f t="shared" si="8"/>
        <v>-7.8113739969042699</v>
      </c>
      <c r="O16" t="s">
        <v>75</v>
      </c>
    </row>
    <row r="17" spans="1:15" x14ac:dyDescent="0.35">
      <c r="A17" s="13">
        <v>7</v>
      </c>
      <c r="B17" s="12" t="s">
        <v>70</v>
      </c>
      <c r="C17" s="11">
        <v>46.8</v>
      </c>
      <c r="D17" s="10" t="s">
        <v>215</v>
      </c>
      <c r="E17" s="9" t="str">
        <f t="shared" si="0"/>
        <v>Significantly Different</v>
      </c>
      <c r="G17">
        <f t="shared" si="1"/>
        <v>46.8</v>
      </c>
      <c r="H17">
        <f t="shared" si="2"/>
        <v>6</v>
      </c>
      <c r="I17" t="str">
        <f t="shared" si="3"/>
        <v>+/-</v>
      </c>
      <c r="J17" t="str">
        <f t="shared" si="4"/>
        <v>7.7</v>
      </c>
      <c r="K17" s="1">
        <f t="shared" si="5"/>
        <v>4.6808510638297873</v>
      </c>
      <c r="L17" s="1">
        <f t="shared" si="6"/>
        <v>-16.099999999999998</v>
      </c>
      <c r="M17" s="1">
        <f t="shared" si="7"/>
        <v>4.6871626811431577</v>
      </c>
      <c r="N17" s="1">
        <f t="shared" si="8"/>
        <v>-3.4349138477253258</v>
      </c>
      <c r="O17" t="s">
        <v>66</v>
      </c>
    </row>
    <row r="18" spans="1:15" x14ac:dyDescent="0.35">
      <c r="A18" s="13">
        <v>8</v>
      </c>
      <c r="B18" s="12" t="s">
        <v>73</v>
      </c>
      <c r="C18" s="11">
        <v>45.8</v>
      </c>
      <c r="D18" s="10" t="s">
        <v>214</v>
      </c>
      <c r="E18" s="9" t="str">
        <f t="shared" si="0"/>
        <v>Significantly Different</v>
      </c>
      <c r="G18">
        <f t="shared" si="1"/>
        <v>45.8</v>
      </c>
      <c r="H18">
        <f t="shared" si="2"/>
        <v>6</v>
      </c>
      <c r="I18" t="str">
        <f t="shared" si="3"/>
        <v>+/-</v>
      </c>
      <c r="J18" t="str">
        <f t="shared" si="4"/>
        <v>4.2</v>
      </c>
      <c r="K18" s="1">
        <f t="shared" si="5"/>
        <v>2.5531914893617023</v>
      </c>
      <c r="L18" s="1">
        <f t="shared" si="6"/>
        <v>-15.099999999999998</v>
      </c>
      <c r="M18" s="1">
        <f t="shared" si="7"/>
        <v>2.5647444510308799</v>
      </c>
      <c r="N18" s="1">
        <f t="shared" si="8"/>
        <v>-5.8875261408327315</v>
      </c>
      <c r="O18" t="s">
        <v>60</v>
      </c>
    </row>
    <row r="19" spans="1:15" x14ac:dyDescent="0.35">
      <c r="A19" s="13">
        <v>9</v>
      </c>
      <c r="B19" s="12" t="s">
        <v>59</v>
      </c>
      <c r="C19" s="11">
        <v>45.7</v>
      </c>
      <c r="D19" s="10" t="s">
        <v>180</v>
      </c>
      <c r="E19" s="9" t="str">
        <f t="shared" si="0"/>
        <v>Significantly Different</v>
      </c>
      <c r="G19">
        <f t="shared" si="1"/>
        <v>45.7</v>
      </c>
      <c r="H19">
        <f t="shared" si="2"/>
        <v>6</v>
      </c>
      <c r="I19" t="str">
        <f t="shared" si="3"/>
        <v>+/-</v>
      </c>
      <c r="J19" t="str">
        <f t="shared" si="4"/>
        <v>2.7</v>
      </c>
      <c r="K19" s="1">
        <f t="shared" si="5"/>
        <v>1.6413373860182372</v>
      </c>
      <c r="L19" s="1">
        <f t="shared" si="6"/>
        <v>-15.000000000000004</v>
      </c>
      <c r="M19" s="1">
        <f t="shared" si="7"/>
        <v>1.6592515579278031</v>
      </c>
      <c r="N19" s="1">
        <f t="shared" si="8"/>
        <v>-9.0402205309562103</v>
      </c>
      <c r="O19" t="s">
        <v>31</v>
      </c>
    </row>
    <row r="20" spans="1:15" x14ac:dyDescent="0.35">
      <c r="A20" s="13">
        <v>10</v>
      </c>
      <c r="B20" s="12" t="s">
        <v>68</v>
      </c>
      <c r="C20" s="11">
        <v>44.9</v>
      </c>
      <c r="D20" s="14" t="s">
        <v>135</v>
      </c>
      <c r="E20" s="9" t="str">
        <f t="shared" si="0"/>
        <v>Significantly Different</v>
      </c>
      <c r="G20">
        <f t="shared" si="1"/>
        <v>44.9</v>
      </c>
      <c r="H20">
        <f t="shared" si="2"/>
        <v>6</v>
      </c>
      <c r="I20" t="str">
        <f t="shared" si="3"/>
        <v>+/-</v>
      </c>
      <c r="J20" t="str">
        <f t="shared" si="4"/>
        <v>2.9</v>
      </c>
      <c r="K20" s="1">
        <f t="shared" si="5"/>
        <v>1.762917933130699</v>
      </c>
      <c r="L20" s="1">
        <f t="shared" si="6"/>
        <v>-14.2</v>
      </c>
      <c r="M20" s="1">
        <f t="shared" si="7"/>
        <v>1.7796086526813917</v>
      </c>
      <c r="N20" s="1">
        <f t="shared" si="8"/>
        <v>-7.9792823993097688</v>
      </c>
      <c r="O20" t="s">
        <v>50</v>
      </c>
    </row>
    <row r="21" spans="1:15" x14ac:dyDescent="0.35">
      <c r="A21" s="13">
        <v>11</v>
      </c>
      <c r="B21" s="12" t="s">
        <v>49</v>
      </c>
      <c r="C21" s="11">
        <v>44.5</v>
      </c>
      <c r="D21" s="10" t="s">
        <v>213</v>
      </c>
      <c r="E21" s="9" t="str">
        <f t="shared" si="0"/>
        <v>Significantly Different</v>
      </c>
      <c r="G21">
        <f t="shared" si="1"/>
        <v>44.5</v>
      </c>
      <c r="H21">
        <f t="shared" si="2"/>
        <v>6</v>
      </c>
      <c r="I21" t="str">
        <f t="shared" si="3"/>
        <v>+/-</v>
      </c>
      <c r="J21" t="str">
        <f t="shared" si="4"/>
        <v>9.3</v>
      </c>
      <c r="K21" s="1">
        <f t="shared" si="5"/>
        <v>5.6534954407294835</v>
      </c>
      <c r="L21" s="1">
        <f t="shared" si="6"/>
        <v>-13.8</v>
      </c>
      <c r="M21" s="1">
        <f t="shared" si="7"/>
        <v>5.6587222953678973</v>
      </c>
      <c r="N21" s="1">
        <f t="shared" si="8"/>
        <v>-2.438713066251081</v>
      </c>
      <c r="O21" t="s">
        <v>46</v>
      </c>
    </row>
    <row r="22" spans="1:15" x14ac:dyDescent="0.35">
      <c r="A22" s="13">
        <v>12</v>
      </c>
      <c r="B22" s="12" t="s">
        <v>47</v>
      </c>
      <c r="C22" s="11">
        <v>43.6</v>
      </c>
      <c r="D22" s="10" t="s">
        <v>170</v>
      </c>
      <c r="E22" s="9" t="str">
        <f t="shared" si="0"/>
        <v>Significantly Different</v>
      </c>
      <c r="G22">
        <f t="shared" si="1"/>
        <v>43.6</v>
      </c>
      <c r="H22">
        <f t="shared" si="2"/>
        <v>6</v>
      </c>
      <c r="I22" t="str">
        <f t="shared" si="3"/>
        <v>+/-</v>
      </c>
      <c r="J22" t="str">
        <f t="shared" si="4"/>
        <v>3.0</v>
      </c>
      <c r="K22" s="1">
        <f t="shared" si="5"/>
        <v>1.8237082066869301</v>
      </c>
      <c r="L22" s="1">
        <f t="shared" si="6"/>
        <v>-12.900000000000002</v>
      </c>
      <c r="M22" s="1">
        <f t="shared" si="7"/>
        <v>1.8398475319661467</v>
      </c>
      <c r="N22" s="1">
        <f t="shared" si="8"/>
        <v>-7.0114505554786168</v>
      </c>
      <c r="O22" t="s">
        <v>29</v>
      </c>
    </row>
    <row r="23" spans="1:15" x14ac:dyDescent="0.35">
      <c r="A23" s="13">
        <v>13</v>
      </c>
      <c r="B23" s="12" t="s">
        <v>81</v>
      </c>
      <c r="C23" s="11">
        <v>41.2</v>
      </c>
      <c r="D23" s="10" t="s">
        <v>145</v>
      </c>
      <c r="E23" s="9" t="str">
        <f t="shared" si="0"/>
        <v>Significantly Different</v>
      </c>
      <c r="G23">
        <f t="shared" si="1"/>
        <v>41.2</v>
      </c>
      <c r="H23">
        <f t="shared" si="2"/>
        <v>6</v>
      </c>
      <c r="I23" t="str">
        <f t="shared" si="3"/>
        <v>+/-</v>
      </c>
      <c r="J23" t="str">
        <f t="shared" si="4"/>
        <v>2.8</v>
      </c>
      <c r="K23" s="1">
        <f t="shared" si="5"/>
        <v>1.7021276595744679</v>
      </c>
      <c r="L23" s="1">
        <f t="shared" si="6"/>
        <v>-10.500000000000004</v>
      </c>
      <c r="M23" s="1">
        <f t="shared" si="7"/>
        <v>1.7194085864718478</v>
      </c>
      <c r="N23" s="1">
        <f t="shared" si="8"/>
        <v>-6.1067509390223238</v>
      </c>
      <c r="O23" t="s">
        <v>82</v>
      </c>
    </row>
    <row r="24" spans="1:15" x14ac:dyDescent="0.35">
      <c r="A24" s="13">
        <v>14</v>
      </c>
      <c r="B24" s="12" t="s">
        <v>72</v>
      </c>
      <c r="C24" s="11">
        <v>40.6</v>
      </c>
      <c r="D24" s="10" t="s">
        <v>170</v>
      </c>
      <c r="E24" s="9" t="str">
        <f t="shared" si="0"/>
        <v>Significantly Different</v>
      </c>
      <c r="G24">
        <f t="shared" si="1"/>
        <v>40.6</v>
      </c>
      <c r="H24">
        <f t="shared" si="2"/>
        <v>6</v>
      </c>
      <c r="I24" t="str">
        <f t="shared" si="3"/>
        <v>+/-</v>
      </c>
      <c r="J24" t="str">
        <f t="shared" si="4"/>
        <v>3.0</v>
      </c>
      <c r="K24" s="1">
        <f t="shared" si="5"/>
        <v>1.8237082066869301</v>
      </c>
      <c r="L24" s="1">
        <f t="shared" si="6"/>
        <v>-9.9000000000000021</v>
      </c>
      <c r="M24" s="1">
        <f t="shared" si="7"/>
        <v>1.8398475319661467</v>
      </c>
      <c r="N24" s="1">
        <f t="shared" si="8"/>
        <v>-5.3808806588556832</v>
      </c>
      <c r="O24" t="s">
        <v>65</v>
      </c>
    </row>
    <row r="25" spans="1:15" x14ac:dyDescent="0.35">
      <c r="A25" s="13">
        <v>15</v>
      </c>
      <c r="B25" s="12" t="s">
        <v>80</v>
      </c>
      <c r="C25" s="11">
        <v>40.200000000000003</v>
      </c>
      <c r="D25" s="10" t="s">
        <v>212</v>
      </c>
      <c r="E25" s="9" t="str">
        <f t="shared" si="0"/>
        <v>Significantly Different</v>
      </c>
      <c r="G25">
        <f t="shared" si="1"/>
        <v>40.200000000000003</v>
      </c>
      <c r="H25">
        <f t="shared" si="2"/>
        <v>6</v>
      </c>
      <c r="I25" t="str">
        <f t="shared" si="3"/>
        <v>+/-</v>
      </c>
      <c r="J25" t="str">
        <f t="shared" si="4"/>
        <v>6.0</v>
      </c>
      <c r="K25" s="1">
        <f t="shared" si="5"/>
        <v>3.6474164133738602</v>
      </c>
      <c r="L25" s="1">
        <f t="shared" si="6"/>
        <v>-9.5000000000000036</v>
      </c>
      <c r="M25" s="1">
        <f t="shared" si="7"/>
        <v>3.6555127971727437</v>
      </c>
      <c r="N25" s="1">
        <f t="shared" si="8"/>
        <v>-2.5988145924006938</v>
      </c>
      <c r="O25" t="s">
        <v>81</v>
      </c>
    </row>
    <row r="26" spans="1:15" x14ac:dyDescent="0.35">
      <c r="A26" s="13">
        <v>16</v>
      </c>
      <c r="B26" s="12" t="s">
        <v>61</v>
      </c>
      <c r="C26" s="11">
        <v>39.5</v>
      </c>
      <c r="D26" s="10" t="s">
        <v>204</v>
      </c>
      <c r="E26" s="9" t="str">
        <f t="shared" si="0"/>
        <v>Significantly Different</v>
      </c>
      <c r="G26">
        <f t="shared" si="1"/>
        <v>39.5</v>
      </c>
      <c r="H26">
        <f t="shared" si="2"/>
        <v>6</v>
      </c>
      <c r="I26" t="str">
        <f t="shared" si="3"/>
        <v>+/-</v>
      </c>
      <c r="J26" t="str">
        <f t="shared" si="4"/>
        <v>2.6</v>
      </c>
      <c r="K26" s="1">
        <f t="shared" si="5"/>
        <v>1.5805471124620061</v>
      </c>
      <c r="L26" s="1">
        <f t="shared" si="6"/>
        <v>-8.8000000000000007</v>
      </c>
      <c r="M26" s="1">
        <f t="shared" si="7"/>
        <v>1.599142424068803</v>
      </c>
      <c r="N26" s="1">
        <f t="shared" si="8"/>
        <v>-5.5029494981501292</v>
      </c>
      <c r="O26" t="s">
        <v>80</v>
      </c>
    </row>
    <row r="27" spans="1:15" x14ac:dyDescent="0.35">
      <c r="A27" s="13">
        <v>17</v>
      </c>
      <c r="B27" s="12" t="s">
        <v>37</v>
      </c>
      <c r="C27" s="11">
        <v>38.9</v>
      </c>
      <c r="D27" s="10" t="s">
        <v>141</v>
      </c>
      <c r="E27" s="9" t="str">
        <f t="shared" si="0"/>
        <v>Significantly Different</v>
      </c>
      <c r="G27">
        <f t="shared" si="1"/>
        <v>38.9</v>
      </c>
      <c r="H27">
        <f t="shared" si="2"/>
        <v>6</v>
      </c>
      <c r="I27" t="str">
        <f t="shared" si="3"/>
        <v>+/-</v>
      </c>
      <c r="J27" t="str">
        <f t="shared" si="4"/>
        <v>4.3</v>
      </c>
      <c r="K27" s="1">
        <f t="shared" si="5"/>
        <v>2.6139817629179332</v>
      </c>
      <c r="L27" s="1">
        <f t="shared" si="6"/>
        <v>-8.1999999999999993</v>
      </c>
      <c r="M27" s="1">
        <f t="shared" si="7"/>
        <v>2.6252672196582596</v>
      </c>
      <c r="N27" s="1">
        <f t="shared" si="8"/>
        <v>-3.1234915587249903</v>
      </c>
      <c r="O27" t="s">
        <v>78</v>
      </c>
    </row>
    <row r="28" spans="1:15" x14ac:dyDescent="0.35">
      <c r="A28" s="13">
        <v>18</v>
      </c>
      <c r="B28" s="12" t="s">
        <v>64</v>
      </c>
      <c r="C28" s="11">
        <v>38.1</v>
      </c>
      <c r="D28" s="10" t="s">
        <v>140</v>
      </c>
      <c r="E28" s="9" t="str">
        <f t="shared" si="0"/>
        <v>Significantly Different</v>
      </c>
      <c r="G28">
        <f t="shared" si="1"/>
        <v>38.1</v>
      </c>
      <c r="H28">
        <f t="shared" si="2"/>
        <v>6</v>
      </c>
      <c r="I28" t="str">
        <f t="shared" si="3"/>
        <v>+/-</v>
      </c>
      <c r="J28" t="str">
        <f t="shared" si="4"/>
        <v>2.2</v>
      </c>
      <c r="K28" s="1">
        <f t="shared" si="5"/>
        <v>1.3373860182370823</v>
      </c>
      <c r="L28" s="1">
        <f t="shared" si="6"/>
        <v>-7.4000000000000021</v>
      </c>
      <c r="M28" s="1">
        <f t="shared" si="7"/>
        <v>1.3593118404254041</v>
      </c>
      <c r="N28" s="1">
        <f t="shared" si="8"/>
        <v>-5.4439310980209896</v>
      </c>
      <c r="O28" t="s">
        <v>79</v>
      </c>
    </row>
    <row r="29" spans="1:15" x14ac:dyDescent="0.35">
      <c r="A29" s="13">
        <v>19</v>
      </c>
      <c r="B29" s="12" t="s">
        <v>51</v>
      </c>
      <c r="C29" s="11">
        <v>37.299999999999997</v>
      </c>
      <c r="D29" s="10" t="s">
        <v>162</v>
      </c>
      <c r="E29" s="9" t="str">
        <f t="shared" si="0"/>
        <v>Significantly Different</v>
      </c>
      <c r="G29">
        <f t="shared" si="1"/>
        <v>37.299999999999997</v>
      </c>
      <c r="H29">
        <f t="shared" si="2"/>
        <v>6</v>
      </c>
      <c r="I29" t="str">
        <f t="shared" si="3"/>
        <v>+/-</v>
      </c>
      <c r="J29" t="str">
        <f t="shared" si="4"/>
        <v>3.2</v>
      </c>
      <c r="K29" s="1">
        <f t="shared" si="5"/>
        <v>1.9452887537993921</v>
      </c>
      <c r="L29" s="1">
        <f t="shared" si="6"/>
        <v>-6.5999999999999979</v>
      </c>
      <c r="M29" s="1">
        <f t="shared" si="7"/>
        <v>1.9604274159996473</v>
      </c>
      <c r="N29" s="1">
        <f t="shared" si="8"/>
        <v>-3.3666127835875894</v>
      </c>
      <c r="O29" t="s">
        <v>56</v>
      </c>
    </row>
    <row r="30" spans="1:15" x14ac:dyDescent="0.35">
      <c r="A30" s="13">
        <v>20</v>
      </c>
      <c r="B30" s="12" t="s">
        <v>78</v>
      </c>
      <c r="C30" s="11">
        <v>37</v>
      </c>
      <c r="D30" s="10" t="s">
        <v>179</v>
      </c>
      <c r="E30" s="9" t="str">
        <f t="shared" si="0"/>
        <v>Significantly Different</v>
      </c>
      <c r="G30">
        <f t="shared" si="1"/>
        <v>37</v>
      </c>
      <c r="H30">
        <f t="shared" si="2"/>
        <v>6</v>
      </c>
      <c r="I30" t="str">
        <f t="shared" si="3"/>
        <v>+/-</v>
      </c>
      <c r="J30" t="str">
        <f t="shared" si="4"/>
        <v>4.6</v>
      </c>
      <c r="K30" s="1">
        <f t="shared" si="5"/>
        <v>2.7963525835866259</v>
      </c>
      <c r="L30" s="1">
        <f t="shared" si="6"/>
        <v>-6.3000000000000007</v>
      </c>
      <c r="M30" s="1">
        <f t="shared" si="7"/>
        <v>2.8069048949824182</v>
      </c>
      <c r="N30" s="1">
        <f t="shared" si="8"/>
        <v>-2.2444650729926003</v>
      </c>
      <c r="O30" t="s">
        <v>77</v>
      </c>
    </row>
    <row r="31" spans="1:15" x14ac:dyDescent="0.35">
      <c r="A31" s="13">
        <v>21</v>
      </c>
      <c r="B31" s="12" t="s">
        <v>60</v>
      </c>
      <c r="C31" s="11">
        <v>35.700000000000003</v>
      </c>
      <c r="D31" s="10" t="s">
        <v>211</v>
      </c>
      <c r="E31" s="9" t="str">
        <f t="shared" si="0"/>
        <v>Not Significantly Different</v>
      </c>
      <c r="G31">
        <f t="shared" si="1"/>
        <v>35.700000000000003</v>
      </c>
      <c r="H31">
        <f t="shared" si="2"/>
        <v>6</v>
      </c>
      <c r="I31" t="str">
        <f t="shared" si="3"/>
        <v>+/-</v>
      </c>
      <c r="J31" t="str">
        <f t="shared" si="4"/>
        <v>6.5</v>
      </c>
      <c r="K31" s="1">
        <f t="shared" si="5"/>
        <v>3.9513677811550152</v>
      </c>
      <c r="L31" s="1">
        <f t="shared" si="6"/>
        <v>-5.0000000000000036</v>
      </c>
      <c r="M31" s="1">
        <f t="shared" si="7"/>
        <v>3.9588425909215652</v>
      </c>
      <c r="N31" s="1">
        <f t="shared" si="8"/>
        <v>-1.2629954046331686</v>
      </c>
      <c r="O31" t="s">
        <v>40</v>
      </c>
    </row>
    <row r="32" spans="1:15" x14ac:dyDescent="0.35">
      <c r="A32" s="13">
        <v>22</v>
      </c>
      <c r="B32" s="12" t="s">
        <v>62</v>
      </c>
      <c r="C32" s="11">
        <v>33.6</v>
      </c>
      <c r="D32" s="10" t="s">
        <v>210</v>
      </c>
      <c r="E32" s="9" t="str">
        <f t="shared" si="0"/>
        <v>Not Significantly Different</v>
      </c>
      <c r="G32">
        <f t="shared" si="1"/>
        <v>33.6</v>
      </c>
      <c r="H32">
        <f t="shared" si="2"/>
        <v>6</v>
      </c>
      <c r="I32" t="str">
        <f t="shared" si="3"/>
        <v>+/-</v>
      </c>
      <c r="J32" t="str">
        <f t="shared" si="4"/>
        <v>4.8</v>
      </c>
      <c r="K32" s="1">
        <f t="shared" si="5"/>
        <v>2.9179331306990881</v>
      </c>
      <c r="L32" s="1">
        <f t="shared" si="6"/>
        <v>-2.9000000000000021</v>
      </c>
      <c r="M32" s="1">
        <f t="shared" si="7"/>
        <v>2.9280473139920478</v>
      </c>
      <c r="N32" s="1">
        <f t="shared" si="8"/>
        <v>-0.990421154105667</v>
      </c>
      <c r="O32" t="s">
        <v>71</v>
      </c>
    </row>
    <row r="33" spans="1:15" x14ac:dyDescent="0.35">
      <c r="A33" s="13">
        <v>23</v>
      </c>
      <c r="B33" s="12" t="s">
        <v>76</v>
      </c>
      <c r="C33" s="11">
        <v>33.4</v>
      </c>
      <c r="D33" s="10" t="s">
        <v>140</v>
      </c>
      <c r="E33" s="9" t="str">
        <f t="shared" si="0"/>
        <v>Significantly Different</v>
      </c>
      <c r="G33">
        <f t="shared" si="1"/>
        <v>33.4</v>
      </c>
      <c r="H33">
        <f t="shared" si="2"/>
        <v>6</v>
      </c>
      <c r="I33" t="str">
        <f t="shared" si="3"/>
        <v>+/-</v>
      </c>
      <c r="J33" t="str">
        <f t="shared" si="4"/>
        <v>2.2</v>
      </c>
      <c r="K33" s="1">
        <f t="shared" si="5"/>
        <v>1.3373860182370823</v>
      </c>
      <c r="L33" s="1">
        <f t="shared" si="6"/>
        <v>-2.6999999999999993</v>
      </c>
      <c r="M33" s="1">
        <f t="shared" si="7"/>
        <v>1.3593118404254041</v>
      </c>
      <c r="N33" s="1">
        <f t="shared" si="8"/>
        <v>-1.9862991844130626</v>
      </c>
      <c r="O33" t="s">
        <v>76</v>
      </c>
    </row>
    <row r="34" spans="1:15" x14ac:dyDescent="0.35">
      <c r="A34" s="13">
        <v>23</v>
      </c>
      <c r="B34" s="12" t="s">
        <v>42</v>
      </c>
      <c r="C34" s="11">
        <v>33.4</v>
      </c>
      <c r="D34" s="10" t="s">
        <v>134</v>
      </c>
      <c r="E34" s="9" t="str">
        <f t="shared" si="0"/>
        <v>Significantly Different</v>
      </c>
      <c r="G34">
        <f t="shared" si="1"/>
        <v>33.4</v>
      </c>
      <c r="H34">
        <f t="shared" si="2"/>
        <v>6</v>
      </c>
      <c r="I34" t="str">
        <f t="shared" si="3"/>
        <v>+/-</v>
      </c>
      <c r="J34" t="str">
        <f t="shared" si="4"/>
        <v>1.3</v>
      </c>
      <c r="K34" s="1">
        <f t="shared" si="5"/>
        <v>0.79027355623100304</v>
      </c>
      <c r="L34" s="1">
        <f t="shared" si="6"/>
        <v>-2.6999999999999993</v>
      </c>
      <c r="M34" s="1">
        <f t="shared" si="7"/>
        <v>0.82683711299303608</v>
      </c>
      <c r="N34" s="1">
        <f t="shared" si="8"/>
        <v>-3.2654557440296461</v>
      </c>
      <c r="O34" t="s">
        <v>74</v>
      </c>
    </row>
    <row r="35" spans="1:15" x14ac:dyDescent="0.35">
      <c r="A35" s="13">
        <v>25</v>
      </c>
      <c r="B35" s="12" t="s">
        <v>75</v>
      </c>
      <c r="C35" s="11">
        <v>32.799999999999997</v>
      </c>
      <c r="D35" s="10" t="s">
        <v>163</v>
      </c>
      <c r="E35" s="9" t="str">
        <f t="shared" si="0"/>
        <v>Not Significantly Different</v>
      </c>
      <c r="G35">
        <f t="shared" si="1"/>
        <v>32.799999999999997</v>
      </c>
      <c r="H35">
        <f t="shared" si="2"/>
        <v>6</v>
      </c>
      <c r="I35" t="str">
        <f t="shared" si="3"/>
        <v>+/-</v>
      </c>
      <c r="J35" t="str">
        <f t="shared" si="4"/>
        <v>4.0</v>
      </c>
      <c r="K35" s="1">
        <f t="shared" si="5"/>
        <v>2.43161094224924</v>
      </c>
      <c r="L35" s="1">
        <f t="shared" si="6"/>
        <v>-2.0999999999999979</v>
      </c>
      <c r="M35" s="1">
        <f t="shared" si="7"/>
        <v>2.4437387528561434</v>
      </c>
      <c r="N35" s="1">
        <f t="shared" si="8"/>
        <v>-0.859338993395101</v>
      </c>
      <c r="O35" t="s">
        <v>54</v>
      </c>
    </row>
    <row r="36" spans="1:15" x14ac:dyDescent="0.35">
      <c r="A36" s="13">
        <v>26</v>
      </c>
      <c r="B36" s="12" t="s">
        <v>77</v>
      </c>
      <c r="C36" s="11">
        <v>32.5</v>
      </c>
      <c r="D36" s="10" t="s">
        <v>210</v>
      </c>
      <c r="E36" s="9" t="str">
        <f t="shared" si="0"/>
        <v>Not Significantly Different</v>
      </c>
      <c r="G36">
        <f t="shared" si="1"/>
        <v>32.5</v>
      </c>
      <c r="H36">
        <f t="shared" si="2"/>
        <v>6</v>
      </c>
      <c r="I36" t="str">
        <f t="shared" si="3"/>
        <v>+/-</v>
      </c>
      <c r="J36" t="str">
        <f t="shared" si="4"/>
        <v>4.8</v>
      </c>
      <c r="K36" s="1">
        <f t="shared" si="5"/>
        <v>2.9179331306990881</v>
      </c>
      <c r="L36" s="1">
        <f t="shared" si="6"/>
        <v>-1.8000000000000007</v>
      </c>
      <c r="M36" s="1">
        <f t="shared" si="7"/>
        <v>2.9280473139920478</v>
      </c>
      <c r="N36" s="1">
        <f t="shared" si="8"/>
        <v>-0.6147441646173103</v>
      </c>
      <c r="O36" t="s">
        <v>72</v>
      </c>
    </row>
    <row r="37" spans="1:15" x14ac:dyDescent="0.35">
      <c r="A37" s="13">
        <v>27</v>
      </c>
      <c r="B37" s="12" t="s">
        <v>69</v>
      </c>
      <c r="C37" s="11">
        <v>32.299999999999997</v>
      </c>
      <c r="D37" s="10" t="s">
        <v>209</v>
      </c>
      <c r="E37" s="9" t="str">
        <f t="shared" si="0"/>
        <v>Not Significantly Different</v>
      </c>
      <c r="G37">
        <f t="shared" si="1"/>
        <v>32.299999999999997</v>
      </c>
      <c r="H37">
        <f t="shared" si="2"/>
        <v>6</v>
      </c>
      <c r="I37" t="str">
        <f t="shared" si="3"/>
        <v>+/-</v>
      </c>
      <c r="J37" t="str">
        <f t="shared" si="4"/>
        <v>5.7</v>
      </c>
      <c r="K37" s="1">
        <f t="shared" si="5"/>
        <v>3.4650455927051671</v>
      </c>
      <c r="L37" s="1">
        <f t="shared" si="6"/>
        <v>-1.5999999999999979</v>
      </c>
      <c r="M37" s="1">
        <f t="shared" si="7"/>
        <v>3.4735670825924991</v>
      </c>
      <c r="N37" s="1">
        <f t="shared" si="8"/>
        <v>-0.4606215921432088</v>
      </c>
      <c r="O37" t="s">
        <v>70</v>
      </c>
    </row>
    <row r="38" spans="1:15" x14ac:dyDescent="0.35">
      <c r="A38" s="13">
        <v>28</v>
      </c>
      <c r="B38" s="12" t="s">
        <v>30</v>
      </c>
      <c r="C38" s="11">
        <v>32.200000000000003</v>
      </c>
      <c r="D38" s="10" t="s">
        <v>155</v>
      </c>
      <c r="E38" s="9" t="str">
        <f t="shared" si="0"/>
        <v>Not Significantly Different</v>
      </c>
      <c r="G38">
        <f t="shared" si="1"/>
        <v>32.200000000000003</v>
      </c>
      <c r="H38">
        <f t="shared" si="2"/>
        <v>6</v>
      </c>
      <c r="I38" t="str">
        <f t="shared" si="3"/>
        <v>+/-</v>
      </c>
      <c r="J38" t="str">
        <f t="shared" si="4"/>
        <v>3.1</v>
      </c>
      <c r="K38" s="1">
        <f t="shared" si="5"/>
        <v>1.884498480243161</v>
      </c>
      <c r="L38" s="1">
        <f t="shared" si="6"/>
        <v>-1.5000000000000036</v>
      </c>
      <c r="M38" s="1">
        <f t="shared" si="7"/>
        <v>1.9001215328982106</v>
      </c>
      <c r="N38" s="1">
        <f t="shared" si="8"/>
        <v>-0.78942318900627839</v>
      </c>
      <c r="O38" t="s">
        <v>69</v>
      </c>
    </row>
    <row r="39" spans="1:15" x14ac:dyDescent="0.35">
      <c r="A39" s="13">
        <v>29</v>
      </c>
      <c r="B39" s="12" t="s">
        <v>31</v>
      </c>
      <c r="C39" s="11">
        <v>31.9</v>
      </c>
      <c r="D39" s="10" t="s">
        <v>208</v>
      </c>
      <c r="E39" s="9" t="str">
        <f t="shared" si="0"/>
        <v>Not Significantly Different</v>
      </c>
      <c r="G39">
        <f t="shared" si="1"/>
        <v>31.9</v>
      </c>
      <c r="H39">
        <f t="shared" si="2"/>
        <v>7</v>
      </c>
      <c r="I39" t="str">
        <f t="shared" si="3"/>
        <v>+/-</v>
      </c>
      <c r="J39" t="str">
        <f t="shared" si="4"/>
        <v>13.6</v>
      </c>
      <c r="K39" s="1">
        <f t="shared" si="5"/>
        <v>8.2674772036474167</v>
      </c>
      <c r="L39" s="1">
        <f t="shared" si="6"/>
        <v>-1.1999999999999993</v>
      </c>
      <c r="M39" s="1">
        <f t="shared" si="7"/>
        <v>8.2710523290917699</v>
      </c>
      <c r="N39" s="1">
        <f t="shared" si="8"/>
        <v>-0.14508431965534055</v>
      </c>
      <c r="O39" t="s">
        <v>45</v>
      </c>
    </row>
    <row r="40" spans="1:15" x14ac:dyDescent="0.35">
      <c r="A40" s="13">
        <v>29</v>
      </c>
      <c r="B40" s="12" t="s">
        <v>55</v>
      </c>
      <c r="C40" s="11">
        <v>31.9</v>
      </c>
      <c r="D40" s="10" t="s">
        <v>136</v>
      </c>
      <c r="E40" s="9" t="str">
        <f t="shared" si="0"/>
        <v>Not Significantly Different</v>
      </c>
      <c r="G40">
        <f t="shared" si="1"/>
        <v>31.9</v>
      </c>
      <c r="H40">
        <f t="shared" si="2"/>
        <v>6</v>
      </c>
      <c r="I40" t="str">
        <f t="shared" si="3"/>
        <v>+/-</v>
      </c>
      <c r="J40" t="str">
        <f t="shared" si="4"/>
        <v>1.9</v>
      </c>
      <c r="K40" s="1">
        <f t="shared" si="5"/>
        <v>1.1550151975683889</v>
      </c>
      <c r="L40" s="1">
        <f t="shared" si="6"/>
        <v>-1.1999999999999993</v>
      </c>
      <c r="M40" s="1">
        <f t="shared" si="7"/>
        <v>1.1803336072308568</v>
      </c>
      <c r="N40" s="1">
        <f t="shared" si="8"/>
        <v>-1.0166617239809694</v>
      </c>
      <c r="O40" t="s">
        <v>67</v>
      </c>
    </row>
    <row r="41" spans="1:15" x14ac:dyDescent="0.35">
      <c r="A41" s="13">
        <v>31</v>
      </c>
      <c r="B41" s="12" t="s">
        <v>46</v>
      </c>
      <c r="C41" s="11">
        <v>31.1</v>
      </c>
      <c r="D41" s="10" t="s">
        <v>153</v>
      </c>
      <c r="E41" s="9" t="str">
        <f t="shared" si="0"/>
        <v>Not Significantly Different</v>
      </c>
      <c r="G41">
        <f t="shared" si="1"/>
        <v>31.1</v>
      </c>
      <c r="H41">
        <f t="shared" si="2"/>
        <v>6</v>
      </c>
      <c r="I41" t="str">
        <f t="shared" si="3"/>
        <v>+/-</v>
      </c>
      <c r="J41" t="str">
        <f t="shared" si="4"/>
        <v>2.3</v>
      </c>
      <c r="K41" s="1">
        <f t="shared" si="5"/>
        <v>1.3981762917933129</v>
      </c>
      <c r="L41" s="1">
        <f t="shared" si="6"/>
        <v>-0.40000000000000213</v>
      </c>
      <c r="M41" s="1">
        <f t="shared" si="7"/>
        <v>1.4191632255232525</v>
      </c>
      <c r="N41" s="1">
        <f t="shared" si="8"/>
        <v>-0.28185623246580405</v>
      </c>
      <c r="O41" t="s">
        <v>48</v>
      </c>
    </row>
    <row r="42" spans="1:15" x14ac:dyDescent="0.35">
      <c r="A42" s="13">
        <v>32</v>
      </c>
      <c r="B42" s="12" t="s">
        <v>82</v>
      </c>
      <c r="C42" s="11">
        <v>30.6</v>
      </c>
      <c r="D42" s="10" t="s">
        <v>207</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30.6</v>
      </c>
      <c r="H42">
        <f t="shared" ref="H42:H62" si="11">LEN(TRIM(D42))</f>
        <v>6</v>
      </c>
      <c r="I42" t="str">
        <f t="shared" ref="I42:I73" si="12">IF(H42&gt;=3,MID(TRIM(D42),1,3),"NO")</f>
        <v>+/-</v>
      </c>
      <c r="J42" t="str">
        <f t="shared" ref="J42:J73" si="13">IF(TRIM(I42)="+/-",MID(TRIM(D42),4,H42-3),D42)</f>
        <v>5.2</v>
      </c>
      <c r="K42" s="1">
        <f t="shared" ref="K42:K73" si="14">IF(TRIM(J42)="*****",0,IF(ISERROR(VALUE(J42)),"NA",VALUE(J42/$I$4)))</f>
        <v>3.1610942249240122</v>
      </c>
      <c r="L42" s="1">
        <f t="shared" ref="L42:L62" si="15">IF(AND(ISNUMBER(G42),ISNUMBER($I$6)),$I$6-G42,"N/A")</f>
        <v>9.9999999999997868E-2</v>
      </c>
      <c r="M42" s="1">
        <f t="shared" ref="M42:M62" si="16">IF(AND(ISNUMBER(K42),ISNUMBER($I$7)),SQRT(K42^2+($I$7)^2),"N/A")</f>
        <v>3.1704327806456649</v>
      </c>
      <c r="N42" s="1">
        <f t="shared" ref="N42:N73" si="17">IF(AND(ISNUMBER(L42),ISNUMBER(M42),M42&lt;&gt;0),L42/M42,"NA")</f>
        <v>3.1541435166347435E-2</v>
      </c>
      <c r="O42" t="s">
        <v>37</v>
      </c>
    </row>
    <row r="43" spans="1:15" x14ac:dyDescent="0.35">
      <c r="A43" s="13">
        <v>33</v>
      </c>
      <c r="B43" s="12" t="s">
        <v>38</v>
      </c>
      <c r="C43" s="11">
        <v>30.3</v>
      </c>
      <c r="D43" s="10" t="s">
        <v>172</v>
      </c>
      <c r="E43" s="9" t="str">
        <f t="shared" si="9"/>
        <v>Not Significantly Different</v>
      </c>
      <c r="G43">
        <f t="shared" si="10"/>
        <v>30.3</v>
      </c>
      <c r="H43">
        <f t="shared" si="11"/>
        <v>6</v>
      </c>
      <c r="I43" t="str">
        <f t="shared" si="12"/>
        <v>+/-</v>
      </c>
      <c r="J43" t="str">
        <f t="shared" si="13"/>
        <v>2.5</v>
      </c>
      <c r="K43" s="1">
        <f t="shared" si="14"/>
        <v>1.519756838905775</v>
      </c>
      <c r="L43" s="1">
        <f t="shared" si="15"/>
        <v>0.39999999999999858</v>
      </c>
      <c r="M43" s="1">
        <f t="shared" si="16"/>
        <v>1.5390867964950956</v>
      </c>
      <c r="N43" s="1">
        <f t="shared" si="17"/>
        <v>0.25989437432047596</v>
      </c>
      <c r="O43" t="s">
        <v>52</v>
      </c>
    </row>
    <row r="44" spans="1:15" x14ac:dyDescent="0.35">
      <c r="A44" s="13">
        <v>34</v>
      </c>
      <c r="B44" s="12" t="s">
        <v>65</v>
      </c>
      <c r="C44" s="11">
        <v>30</v>
      </c>
      <c r="D44" s="10" t="s">
        <v>140</v>
      </c>
      <c r="E44" s="9" t="str">
        <f t="shared" si="9"/>
        <v>Not Significantly Different</v>
      </c>
      <c r="G44">
        <f t="shared" si="10"/>
        <v>30</v>
      </c>
      <c r="H44">
        <f t="shared" si="11"/>
        <v>6</v>
      </c>
      <c r="I44" t="str">
        <f t="shared" si="12"/>
        <v>+/-</v>
      </c>
      <c r="J44" t="str">
        <f t="shared" si="13"/>
        <v>2.2</v>
      </c>
      <c r="K44" s="1">
        <f t="shared" si="14"/>
        <v>1.3373860182370823</v>
      </c>
      <c r="L44" s="1">
        <f t="shared" si="15"/>
        <v>0.69999999999999929</v>
      </c>
      <c r="M44" s="1">
        <f t="shared" si="16"/>
        <v>1.3593118404254041</v>
      </c>
      <c r="N44" s="1">
        <f t="shared" si="17"/>
        <v>0.51496645521820106</v>
      </c>
      <c r="O44" t="s">
        <v>64</v>
      </c>
    </row>
    <row r="45" spans="1:15" x14ac:dyDescent="0.35">
      <c r="A45" s="13">
        <v>35</v>
      </c>
      <c r="B45" s="12" t="s">
        <v>58</v>
      </c>
      <c r="C45" s="11">
        <v>29.4</v>
      </c>
      <c r="D45" s="10" t="s">
        <v>204</v>
      </c>
      <c r="E45" s="9" t="str">
        <f t="shared" si="9"/>
        <v>Not Significantly Different</v>
      </c>
      <c r="G45">
        <f t="shared" si="10"/>
        <v>29.4</v>
      </c>
      <c r="H45">
        <f t="shared" si="11"/>
        <v>6</v>
      </c>
      <c r="I45" t="str">
        <f t="shared" si="12"/>
        <v>+/-</v>
      </c>
      <c r="J45" t="str">
        <f t="shared" si="13"/>
        <v>2.6</v>
      </c>
      <c r="K45" s="1">
        <f t="shared" si="14"/>
        <v>1.5805471124620061</v>
      </c>
      <c r="L45" s="1">
        <f t="shared" si="15"/>
        <v>1.3000000000000007</v>
      </c>
      <c r="M45" s="1">
        <f t="shared" si="16"/>
        <v>1.599142424068803</v>
      </c>
      <c r="N45" s="1">
        <f t="shared" si="17"/>
        <v>0.81293572131763314</v>
      </c>
      <c r="O45" t="s">
        <v>63</v>
      </c>
    </row>
    <row r="46" spans="1:15" x14ac:dyDescent="0.35">
      <c r="A46" s="13">
        <v>36</v>
      </c>
      <c r="B46" s="12" t="s">
        <v>57</v>
      </c>
      <c r="C46" s="11">
        <v>29.1</v>
      </c>
      <c r="D46" s="10" t="s">
        <v>158</v>
      </c>
      <c r="E46" s="9" t="str">
        <f t="shared" si="9"/>
        <v>Not Significantly Different</v>
      </c>
      <c r="G46">
        <f t="shared" si="10"/>
        <v>29.1</v>
      </c>
      <c r="H46">
        <f t="shared" si="11"/>
        <v>6</v>
      </c>
      <c r="I46" t="str">
        <f t="shared" si="12"/>
        <v>+/-</v>
      </c>
      <c r="J46" t="str">
        <f t="shared" si="13"/>
        <v>3.7</v>
      </c>
      <c r="K46" s="1">
        <f t="shared" si="14"/>
        <v>2.2492401215805473</v>
      </c>
      <c r="L46" s="1">
        <f t="shared" si="15"/>
        <v>1.5999999999999979</v>
      </c>
      <c r="M46" s="1">
        <f t="shared" si="16"/>
        <v>2.2623457830915985</v>
      </c>
      <c r="N46" s="1">
        <f t="shared" si="17"/>
        <v>0.70723052680900311</v>
      </c>
      <c r="O46" t="s">
        <v>61</v>
      </c>
    </row>
    <row r="47" spans="1:15" x14ac:dyDescent="0.35">
      <c r="A47" s="13">
        <v>37</v>
      </c>
      <c r="B47" s="12" t="s">
        <v>67</v>
      </c>
      <c r="C47" s="11">
        <v>28.9</v>
      </c>
      <c r="D47" s="10" t="s">
        <v>206</v>
      </c>
      <c r="E47" s="9" t="str">
        <f t="shared" si="9"/>
        <v>Not Significantly Different</v>
      </c>
      <c r="G47">
        <f t="shared" si="10"/>
        <v>28.9</v>
      </c>
      <c r="H47">
        <f t="shared" si="11"/>
        <v>6</v>
      </c>
      <c r="I47" t="str">
        <f t="shared" si="12"/>
        <v>+/-</v>
      </c>
      <c r="J47" t="str">
        <f t="shared" si="13"/>
        <v>7.9</v>
      </c>
      <c r="K47" s="1">
        <f t="shared" si="14"/>
        <v>4.8024316109422491</v>
      </c>
      <c r="L47" s="1">
        <f t="shared" si="15"/>
        <v>1.8000000000000007</v>
      </c>
      <c r="M47" s="1">
        <f t="shared" si="16"/>
        <v>4.8085836475538226</v>
      </c>
      <c r="N47" s="1">
        <f t="shared" si="17"/>
        <v>0.37433059959676063</v>
      </c>
      <c r="O47" t="s">
        <v>59</v>
      </c>
    </row>
    <row r="48" spans="1:15" x14ac:dyDescent="0.35">
      <c r="A48" s="13">
        <v>38</v>
      </c>
      <c r="B48" s="12" t="s">
        <v>40</v>
      </c>
      <c r="C48" s="11">
        <v>27.9</v>
      </c>
      <c r="D48" s="10" t="s">
        <v>172</v>
      </c>
      <c r="E48" s="9" t="str">
        <f t="shared" si="9"/>
        <v>Significantly Different</v>
      </c>
      <c r="G48">
        <f t="shared" si="10"/>
        <v>27.9</v>
      </c>
      <c r="H48">
        <f t="shared" si="11"/>
        <v>6</v>
      </c>
      <c r="I48" t="str">
        <f t="shared" si="12"/>
        <v>+/-</v>
      </c>
      <c r="J48" t="str">
        <f t="shared" si="13"/>
        <v>2.5</v>
      </c>
      <c r="K48" s="1">
        <f t="shared" si="14"/>
        <v>1.519756838905775</v>
      </c>
      <c r="L48" s="1">
        <f t="shared" si="15"/>
        <v>2.8000000000000007</v>
      </c>
      <c r="M48" s="1">
        <f t="shared" si="16"/>
        <v>1.5390867964950956</v>
      </c>
      <c r="N48" s="1">
        <f t="shared" si="17"/>
        <v>1.8192606202433386</v>
      </c>
      <c r="O48" t="s">
        <v>57</v>
      </c>
    </row>
    <row r="49" spans="1:15" x14ac:dyDescent="0.35">
      <c r="A49" s="13">
        <v>39</v>
      </c>
      <c r="B49" s="12" t="s">
        <v>41</v>
      </c>
      <c r="C49" s="11">
        <v>27.6</v>
      </c>
      <c r="D49" s="10" t="s">
        <v>205</v>
      </c>
      <c r="E49" s="9" t="str">
        <f t="shared" si="9"/>
        <v>Not Significantly Different</v>
      </c>
      <c r="G49">
        <f t="shared" si="10"/>
        <v>27.6</v>
      </c>
      <c r="H49">
        <f t="shared" si="11"/>
        <v>6</v>
      </c>
      <c r="I49" t="str">
        <f t="shared" si="12"/>
        <v>+/-</v>
      </c>
      <c r="J49" t="str">
        <f t="shared" si="13"/>
        <v>9.8</v>
      </c>
      <c r="K49" s="1">
        <f t="shared" si="14"/>
        <v>5.9574468085106389</v>
      </c>
      <c r="L49" s="1">
        <f t="shared" si="15"/>
        <v>3.0999999999999979</v>
      </c>
      <c r="M49" s="1">
        <f t="shared" si="16"/>
        <v>5.9624072147060074</v>
      </c>
      <c r="N49" s="1">
        <f t="shared" si="17"/>
        <v>0.51992423334555016</v>
      </c>
      <c r="O49" t="s">
        <v>55</v>
      </c>
    </row>
    <row r="50" spans="1:15" x14ac:dyDescent="0.35">
      <c r="A50" s="13">
        <v>40</v>
      </c>
      <c r="B50" s="12" t="s">
        <v>50</v>
      </c>
      <c r="C50" s="11">
        <v>27.3</v>
      </c>
      <c r="D50" s="10" t="s">
        <v>138</v>
      </c>
      <c r="E50" s="9" t="str">
        <f t="shared" si="9"/>
        <v>Significantly Different</v>
      </c>
      <c r="G50">
        <f t="shared" si="10"/>
        <v>27.3</v>
      </c>
      <c r="H50">
        <f t="shared" si="11"/>
        <v>6</v>
      </c>
      <c r="I50" t="str">
        <f t="shared" si="12"/>
        <v>+/-</v>
      </c>
      <c r="J50" t="str">
        <f t="shared" si="13"/>
        <v>1.5</v>
      </c>
      <c r="K50" s="1">
        <f t="shared" si="14"/>
        <v>0.91185410334346506</v>
      </c>
      <c r="L50" s="1">
        <f t="shared" si="15"/>
        <v>3.3999999999999986</v>
      </c>
      <c r="M50" s="1">
        <f t="shared" si="16"/>
        <v>0.94371882652036621</v>
      </c>
      <c r="N50" s="1">
        <f t="shared" si="17"/>
        <v>3.6027680114598453</v>
      </c>
      <c r="O50" t="s">
        <v>53</v>
      </c>
    </row>
    <row r="51" spans="1:15" x14ac:dyDescent="0.35">
      <c r="A51" s="13">
        <v>41</v>
      </c>
      <c r="B51" s="12" t="s">
        <v>35</v>
      </c>
      <c r="C51" s="11">
        <v>27</v>
      </c>
      <c r="D51" s="10" t="s">
        <v>204</v>
      </c>
      <c r="E51" s="9" t="str">
        <f t="shared" si="9"/>
        <v>Significantly Different</v>
      </c>
      <c r="G51">
        <f t="shared" si="10"/>
        <v>27</v>
      </c>
      <c r="H51">
        <f t="shared" si="11"/>
        <v>6</v>
      </c>
      <c r="I51" t="str">
        <f t="shared" si="12"/>
        <v>+/-</v>
      </c>
      <c r="J51" t="str">
        <f t="shared" si="13"/>
        <v>2.6</v>
      </c>
      <c r="K51" s="1">
        <f t="shared" si="14"/>
        <v>1.5805471124620061</v>
      </c>
      <c r="L51" s="1">
        <f t="shared" si="15"/>
        <v>3.6999999999999993</v>
      </c>
      <c r="M51" s="1">
        <f t="shared" si="16"/>
        <v>1.599142424068803</v>
      </c>
      <c r="N51" s="1">
        <f t="shared" si="17"/>
        <v>2.3137401299040308</v>
      </c>
      <c r="O51" t="s">
        <v>51</v>
      </c>
    </row>
    <row r="52" spans="1:15" x14ac:dyDescent="0.35">
      <c r="A52" s="13">
        <v>42</v>
      </c>
      <c r="B52" s="12" t="s">
        <v>53</v>
      </c>
      <c r="C52" s="11">
        <v>26.8</v>
      </c>
      <c r="D52" s="10" t="s">
        <v>203</v>
      </c>
      <c r="E52" s="9" t="str">
        <f t="shared" si="9"/>
        <v>Not Significantly Different</v>
      </c>
      <c r="G52">
        <f t="shared" si="10"/>
        <v>26.8</v>
      </c>
      <c r="H52">
        <f t="shared" si="11"/>
        <v>6</v>
      </c>
      <c r="I52" t="str">
        <f t="shared" si="12"/>
        <v>+/-</v>
      </c>
      <c r="J52" t="str">
        <f t="shared" si="13"/>
        <v>8.7</v>
      </c>
      <c r="K52" s="1">
        <f t="shared" si="14"/>
        <v>5.2887537993920963</v>
      </c>
      <c r="L52" s="1">
        <f t="shared" si="15"/>
        <v>3.8999999999999986</v>
      </c>
      <c r="M52" s="1">
        <f t="shared" si="16"/>
        <v>5.2943407586147107</v>
      </c>
      <c r="N52" s="1">
        <f t="shared" si="17"/>
        <v>0.73663562241514124</v>
      </c>
      <c r="O52" t="s">
        <v>49</v>
      </c>
    </row>
    <row r="53" spans="1:15" x14ac:dyDescent="0.35">
      <c r="A53" s="13">
        <v>43</v>
      </c>
      <c r="B53" s="12" t="s">
        <v>74</v>
      </c>
      <c r="C53" s="11">
        <v>25.2</v>
      </c>
      <c r="D53" s="10" t="s">
        <v>170</v>
      </c>
      <c r="E53" s="9" t="str">
        <f t="shared" si="9"/>
        <v>Significantly Different</v>
      </c>
      <c r="G53">
        <f t="shared" si="10"/>
        <v>25.2</v>
      </c>
      <c r="H53">
        <f t="shared" si="11"/>
        <v>6</v>
      </c>
      <c r="I53" t="str">
        <f t="shared" si="12"/>
        <v>+/-</v>
      </c>
      <c r="J53" t="str">
        <f t="shared" si="13"/>
        <v>3.0</v>
      </c>
      <c r="K53" s="1">
        <f t="shared" si="14"/>
        <v>1.8237082066869301</v>
      </c>
      <c r="L53" s="1">
        <f t="shared" si="15"/>
        <v>5.5</v>
      </c>
      <c r="M53" s="1">
        <f t="shared" si="16"/>
        <v>1.8398475319661467</v>
      </c>
      <c r="N53" s="1">
        <f t="shared" si="17"/>
        <v>2.9893781438087124</v>
      </c>
      <c r="O53" t="s">
        <v>47</v>
      </c>
    </row>
    <row r="54" spans="1:15" x14ac:dyDescent="0.35">
      <c r="A54" s="13">
        <v>44</v>
      </c>
      <c r="B54" s="12" t="s">
        <v>43</v>
      </c>
      <c r="C54" s="11">
        <v>24.5</v>
      </c>
      <c r="D54" s="10" t="s">
        <v>143</v>
      </c>
      <c r="E54" s="9" t="str">
        <f t="shared" si="9"/>
        <v>Significantly Different</v>
      </c>
      <c r="G54">
        <f t="shared" si="10"/>
        <v>24.5</v>
      </c>
      <c r="H54">
        <f t="shared" si="11"/>
        <v>6</v>
      </c>
      <c r="I54" t="str">
        <f t="shared" si="12"/>
        <v>+/-</v>
      </c>
      <c r="J54" t="str">
        <f t="shared" si="13"/>
        <v>3.4</v>
      </c>
      <c r="K54" s="1">
        <f t="shared" si="14"/>
        <v>2.0668693009118542</v>
      </c>
      <c r="L54" s="1">
        <f t="shared" si="15"/>
        <v>6.1999999999999993</v>
      </c>
      <c r="M54" s="1">
        <f t="shared" si="16"/>
        <v>2.0811237408661025</v>
      </c>
      <c r="N54" s="1">
        <f t="shared" si="17"/>
        <v>2.9791597098497093</v>
      </c>
      <c r="O54" t="s">
        <v>42</v>
      </c>
    </row>
    <row r="55" spans="1:15" x14ac:dyDescent="0.35">
      <c r="A55" s="13">
        <v>45</v>
      </c>
      <c r="B55" s="12" t="s">
        <v>45</v>
      </c>
      <c r="C55" s="11">
        <v>23.9</v>
      </c>
      <c r="D55" s="10" t="s">
        <v>173</v>
      </c>
      <c r="E55" s="9" t="str">
        <f t="shared" si="9"/>
        <v>Significantly Different</v>
      </c>
      <c r="G55">
        <f t="shared" si="10"/>
        <v>23.9</v>
      </c>
      <c r="H55">
        <f t="shared" si="11"/>
        <v>6</v>
      </c>
      <c r="I55" t="str">
        <f t="shared" si="12"/>
        <v>+/-</v>
      </c>
      <c r="J55" t="str">
        <f t="shared" si="13"/>
        <v>3.8</v>
      </c>
      <c r="K55" s="1">
        <f t="shared" si="14"/>
        <v>2.3100303951367778</v>
      </c>
      <c r="L55" s="1">
        <f t="shared" si="15"/>
        <v>6.8000000000000007</v>
      </c>
      <c r="M55" s="1">
        <f t="shared" si="16"/>
        <v>2.3227930911298236</v>
      </c>
      <c r="N55" s="1">
        <f t="shared" si="17"/>
        <v>2.9275099990470657</v>
      </c>
      <c r="O55" t="s">
        <v>43</v>
      </c>
    </row>
    <row r="56" spans="1:15" x14ac:dyDescent="0.35">
      <c r="A56" s="13">
        <v>46</v>
      </c>
      <c r="B56" s="12" t="s">
        <v>52</v>
      </c>
      <c r="C56" s="11">
        <v>23.6</v>
      </c>
      <c r="D56" s="10" t="s">
        <v>139</v>
      </c>
      <c r="E56" s="9" t="str">
        <f t="shared" si="9"/>
        <v>Significantly Different</v>
      </c>
      <c r="G56">
        <f t="shared" si="10"/>
        <v>23.6</v>
      </c>
      <c r="H56">
        <f t="shared" si="11"/>
        <v>6</v>
      </c>
      <c r="I56" t="str">
        <f t="shared" si="12"/>
        <v>+/-</v>
      </c>
      <c r="J56" t="str">
        <f t="shared" si="13"/>
        <v>1.4</v>
      </c>
      <c r="K56" s="1">
        <f t="shared" si="14"/>
        <v>0.85106382978723394</v>
      </c>
      <c r="L56" s="1">
        <f t="shared" si="15"/>
        <v>7.0999999999999979</v>
      </c>
      <c r="M56" s="1">
        <f t="shared" si="16"/>
        <v>0.88511974337757049</v>
      </c>
      <c r="N56" s="1">
        <f t="shared" si="17"/>
        <v>8.0215135331935663</v>
      </c>
      <c r="O56" t="s">
        <v>41</v>
      </c>
    </row>
    <row r="57" spans="1:15" x14ac:dyDescent="0.35">
      <c r="A57" s="13">
        <v>47</v>
      </c>
      <c r="B57" s="12" t="s">
        <v>71</v>
      </c>
      <c r="C57" s="11">
        <v>23.5</v>
      </c>
      <c r="D57" s="10" t="s">
        <v>135</v>
      </c>
      <c r="E57" s="9" t="str">
        <f t="shared" si="9"/>
        <v>Significantly Different</v>
      </c>
      <c r="G57">
        <f t="shared" si="10"/>
        <v>23.5</v>
      </c>
      <c r="H57">
        <f t="shared" si="11"/>
        <v>6</v>
      </c>
      <c r="I57" t="str">
        <f t="shared" si="12"/>
        <v>+/-</v>
      </c>
      <c r="J57" t="str">
        <f t="shared" si="13"/>
        <v>2.9</v>
      </c>
      <c r="K57" s="1">
        <f t="shared" si="14"/>
        <v>1.762917933130699</v>
      </c>
      <c r="L57" s="1">
        <f t="shared" si="15"/>
        <v>7.1999999999999993</v>
      </c>
      <c r="M57" s="1">
        <f t="shared" si="16"/>
        <v>1.7796086526813917</v>
      </c>
      <c r="N57" s="1">
        <f t="shared" si="17"/>
        <v>4.045833329227488</v>
      </c>
      <c r="O57" t="s">
        <v>38</v>
      </c>
    </row>
    <row r="58" spans="1:15" x14ac:dyDescent="0.35">
      <c r="A58" s="13">
        <v>48</v>
      </c>
      <c r="B58" s="12" t="s">
        <v>66</v>
      </c>
      <c r="C58" s="11">
        <v>22.8</v>
      </c>
      <c r="D58" s="10" t="s">
        <v>202</v>
      </c>
      <c r="E58" s="9" t="str">
        <f t="shared" si="9"/>
        <v>Significantly Different</v>
      </c>
      <c r="G58">
        <f t="shared" si="10"/>
        <v>22.8</v>
      </c>
      <c r="H58">
        <f t="shared" si="11"/>
        <v>6</v>
      </c>
      <c r="I58" t="str">
        <f t="shared" si="12"/>
        <v>+/-</v>
      </c>
      <c r="J58" t="str">
        <f t="shared" si="13"/>
        <v>4.1</v>
      </c>
      <c r="K58" s="1">
        <f t="shared" si="14"/>
        <v>2.4924012158054709</v>
      </c>
      <c r="L58" s="1">
        <f t="shared" si="15"/>
        <v>7.8999999999999986</v>
      </c>
      <c r="M58" s="1">
        <f t="shared" si="16"/>
        <v>2.5042346412213958</v>
      </c>
      <c r="N58" s="1">
        <f t="shared" si="17"/>
        <v>3.1546564646781321</v>
      </c>
      <c r="O58" t="s">
        <v>35</v>
      </c>
    </row>
    <row r="59" spans="1:15" x14ac:dyDescent="0.35">
      <c r="A59" s="13">
        <v>49</v>
      </c>
      <c r="B59" s="12" t="s">
        <v>48</v>
      </c>
      <c r="C59" s="11">
        <v>21.9</v>
      </c>
      <c r="D59" s="10" t="s">
        <v>157</v>
      </c>
      <c r="E59" s="9" t="str">
        <f t="shared" si="9"/>
        <v>Significantly Different</v>
      </c>
      <c r="G59">
        <f t="shared" si="10"/>
        <v>21.9</v>
      </c>
      <c r="H59">
        <f t="shared" si="11"/>
        <v>6</v>
      </c>
      <c r="I59" t="str">
        <f t="shared" si="12"/>
        <v>+/-</v>
      </c>
      <c r="J59" t="str">
        <f t="shared" si="13"/>
        <v>2.1</v>
      </c>
      <c r="K59" s="1">
        <f t="shared" si="14"/>
        <v>1.2765957446808511</v>
      </c>
      <c r="L59" s="1">
        <f t="shared" si="15"/>
        <v>8.8000000000000007</v>
      </c>
      <c r="M59" s="1">
        <f t="shared" si="16"/>
        <v>1.2995476186280821</v>
      </c>
      <c r="N59" s="1">
        <f t="shared" si="17"/>
        <v>6.7715871845389266</v>
      </c>
      <c r="O59" t="s">
        <v>32</v>
      </c>
    </row>
    <row r="60" spans="1:15" x14ac:dyDescent="0.35">
      <c r="A60" s="13">
        <v>50</v>
      </c>
      <c r="B60" s="12" t="s">
        <v>34</v>
      </c>
      <c r="C60" s="11">
        <v>19.5</v>
      </c>
      <c r="D60" s="10" t="s">
        <v>84</v>
      </c>
      <c r="E60" s="9" t="str">
        <f t="shared" si="9"/>
        <v>Significantly Different</v>
      </c>
      <c r="G60">
        <f t="shared" si="10"/>
        <v>19.5</v>
      </c>
      <c r="H60">
        <f t="shared" si="11"/>
        <v>6</v>
      </c>
      <c r="I60" t="str">
        <f t="shared" si="12"/>
        <v>+/-</v>
      </c>
      <c r="J60" t="str">
        <f t="shared" si="13"/>
        <v>0.9</v>
      </c>
      <c r="K60" s="1">
        <f t="shared" si="14"/>
        <v>0.54711246200607899</v>
      </c>
      <c r="L60" s="1">
        <f t="shared" si="15"/>
        <v>11.2</v>
      </c>
      <c r="M60" s="1">
        <f t="shared" si="16"/>
        <v>0.59871475998760515</v>
      </c>
      <c r="N60" s="1">
        <f t="shared" si="17"/>
        <v>18.706737746421798</v>
      </c>
      <c r="O60" t="s">
        <v>30</v>
      </c>
    </row>
    <row r="61" spans="1:15" x14ac:dyDescent="0.35">
      <c r="A61" s="13">
        <v>51</v>
      </c>
      <c r="B61" s="12" t="s">
        <v>29</v>
      </c>
      <c r="C61" s="11">
        <v>17</v>
      </c>
      <c r="D61" s="10" t="s">
        <v>170</v>
      </c>
      <c r="E61" s="9" t="str">
        <f t="shared" si="9"/>
        <v>Significantly Different</v>
      </c>
      <c r="G61">
        <f t="shared" si="10"/>
        <v>17</v>
      </c>
      <c r="H61">
        <f t="shared" si="11"/>
        <v>6</v>
      </c>
      <c r="I61" t="str">
        <f t="shared" si="12"/>
        <v>+/-</v>
      </c>
      <c r="J61" t="str">
        <f t="shared" si="13"/>
        <v>3.0</v>
      </c>
      <c r="K61" s="1">
        <f t="shared" si="14"/>
        <v>1.8237082066869301</v>
      </c>
      <c r="L61" s="1">
        <f t="shared" si="15"/>
        <v>13.7</v>
      </c>
      <c r="M61" s="1">
        <f t="shared" si="16"/>
        <v>1.8398475319661467</v>
      </c>
      <c r="N61" s="1">
        <f t="shared" si="17"/>
        <v>7.4462691945780648</v>
      </c>
      <c r="O61" t="s">
        <v>27</v>
      </c>
    </row>
    <row r="62" spans="1:15" ht="15" thickBot="1" x14ac:dyDescent="0.4">
      <c r="A62" s="8"/>
      <c r="B62" s="7" t="s">
        <v>25</v>
      </c>
      <c r="C62" s="6">
        <v>38.6</v>
      </c>
      <c r="D62" s="5" t="s">
        <v>146</v>
      </c>
      <c r="E62" s="4" t="str">
        <f t="shared" si="9"/>
        <v>Significantly Different</v>
      </c>
      <c r="G62">
        <f t="shared" si="10"/>
        <v>38.6</v>
      </c>
      <c r="H62">
        <f t="shared" si="11"/>
        <v>6</v>
      </c>
      <c r="I62" t="str">
        <f t="shared" si="12"/>
        <v>+/-</v>
      </c>
      <c r="J62" t="str">
        <f t="shared" si="13"/>
        <v>5.0</v>
      </c>
      <c r="K62" s="1">
        <f t="shared" si="14"/>
        <v>3.0395136778115499</v>
      </c>
      <c r="L62" s="1">
        <f t="shared" si="15"/>
        <v>-7.9000000000000021</v>
      </c>
      <c r="M62" s="1">
        <f t="shared" si="16"/>
        <v>3.0492246088715991</v>
      </c>
      <c r="N62" s="1">
        <f t="shared" si="17"/>
        <v>-2.5908225904432434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29" priority="1" operator="equal">
      <formula>"OTHER ERROR"</formula>
    </cfRule>
    <cfRule type="cellIs" dxfId="328" priority="2" operator="equal">
      <formula>"Statistical Test not applicable"</formula>
    </cfRule>
    <cfRule type="cellIs" dxfId="327" priority="3" operator="equal">
      <formula>"Geography Selected"</formula>
    </cfRule>
  </conditionalFormatting>
  <conditionalFormatting sqref="E10:J62">
    <cfRule type="cellIs" dxfId="326" priority="4" operator="equal">
      <formula>"Not Significantly Different"</formula>
    </cfRule>
  </conditionalFormatting>
  <conditionalFormatting sqref="F10:J62">
    <cfRule type="cellIs" dxfId="3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EDBEBA2-965E-4E56-8F67-B47B525FA8B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F3A2805-AE53-468B-ADD1-FD8F7C49DDF0}"/>
    <hyperlink ref="A68" r:id="rId2" xr:uid="{F01D19EA-65F6-485B-ACCC-0AF82136541E}"/>
    <hyperlink ref="A66" r:id="rId3" xr:uid="{9159BEB7-3EF3-476F-ACD5-3993324E47CB}"/>
    <hyperlink ref="A67" r:id="rId4" xr:uid="{A49D20C7-E74C-45E2-A721-65805A6A45DC}"/>
  </hyperlinks>
  <pageMargins left="0.7" right="0.7" top="0.75" bottom="0.75" header="0.3" footer="0.3"/>
  <pageSetup orientation="portrait" r:id="rId5"/>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F3F47-5142-4538-80D4-6441F656BB62}">
  <sheetPr codeName="Sheet2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222</v>
      </c>
    </row>
    <row r="2" spans="1:16" x14ac:dyDescent="0.35">
      <c r="A2" s="27" t="s">
        <v>109</v>
      </c>
      <c r="B2" t="s">
        <v>221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46.7</v>
      </c>
      <c r="C6" t="s">
        <v>103</v>
      </c>
      <c r="H6" s="15" t="s">
        <v>102</v>
      </c>
      <c r="I6">
        <f>VLOOKUP($B$4,$B$9:$K$62,6,FALSE)</f>
        <v>46.7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46.7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46.7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43</v>
      </c>
      <c r="C11" s="11">
        <v>57.4</v>
      </c>
      <c r="D11" s="14" t="s">
        <v>36</v>
      </c>
      <c r="E11" s="9" t="str">
        <f t="shared" si="0"/>
        <v>Significantly Different</v>
      </c>
      <c r="G11">
        <f t="shared" si="1"/>
        <v>57.4</v>
      </c>
      <c r="H11">
        <f t="shared" si="2"/>
        <v>6</v>
      </c>
      <c r="I11" t="str">
        <f t="shared" si="3"/>
        <v>+/-</v>
      </c>
      <c r="J11" t="str">
        <f t="shared" si="4"/>
        <v>0.7</v>
      </c>
      <c r="K11" s="1">
        <f t="shared" si="5"/>
        <v>0.42553191489361697</v>
      </c>
      <c r="L11" s="1">
        <f t="shared" si="6"/>
        <v>-10.699999999999996</v>
      </c>
      <c r="M11" s="1">
        <f t="shared" si="7"/>
        <v>0.42985214661796195</v>
      </c>
      <c r="N11" s="1">
        <f t="shared" si="8"/>
        <v>-24.892280018110025</v>
      </c>
      <c r="O11" t="s">
        <v>68</v>
      </c>
    </row>
    <row r="12" spans="1:16" x14ac:dyDescent="0.35">
      <c r="A12" s="13">
        <v>2</v>
      </c>
      <c r="B12" s="12" t="s">
        <v>82</v>
      </c>
      <c r="C12" s="11">
        <v>54.6</v>
      </c>
      <c r="D12" s="10" t="s">
        <v>84</v>
      </c>
      <c r="E12" s="9" t="str">
        <f t="shared" si="0"/>
        <v>Significantly Different</v>
      </c>
      <c r="G12">
        <f t="shared" si="1"/>
        <v>54.6</v>
      </c>
      <c r="H12">
        <f t="shared" si="2"/>
        <v>6</v>
      </c>
      <c r="I12" t="str">
        <f t="shared" si="3"/>
        <v>+/-</v>
      </c>
      <c r="J12" t="str">
        <f t="shared" si="4"/>
        <v>0.9</v>
      </c>
      <c r="K12" s="1">
        <f t="shared" si="5"/>
        <v>0.54711246200607899</v>
      </c>
      <c r="L12" s="1">
        <f t="shared" si="6"/>
        <v>-7.8999999999999986</v>
      </c>
      <c r="M12" s="1">
        <f t="shared" si="7"/>
        <v>0.55047933970440222</v>
      </c>
      <c r="N12" s="1">
        <f t="shared" si="8"/>
        <v>-14.35112897105668</v>
      </c>
      <c r="O12" t="s">
        <v>62</v>
      </c>
    </row>
    <row r="13" spans="1:16" x14ac:dyDescent="0.35">
      <c r="A13" s="13">
        <v>3</v>
      </c>
      <c r="B13" s="12" t="s">
        <v>67</v>
      </c>
      <c r="C13" s="11">
        <v>50.3</v>
      </c>
      <c r="D13" s="10" t="s">
        <v>154</v>
      </c>
      <c r="E13" s="9" t="str">
        <f t="shared" si="0"/>
        <v>Significantly Different</v>
      </c>
      <c r="G13">
        <f t="shared" si="1"/>
        <v>50.3</v>
      </c>
      <c r="H13">
        <f t="shared" si="2"/>
        <v>6</v>
      </c>
      <c r="I13" t="str">
        <f t="shared" si="3"/>
        <v>+/-</v>
      </c>
      <c r="J13" t="str">
        <f t="shared" si="4"/>
        <v>1.2</v>
      </c>
      <c r="K13" s="1">
        <f t="shared" si="5"/>
        <v>0.72948328267477203</v>
      </c>
      <c r="L13" s="1">
        <f t="shared" si="6"/>
        <v>-3.5999999999999943</v>
      </c>
      <c r="M13" s="1">
        <f t="shared" si="7"/>
        <v>0.73201182849801194</v>
      </c>
      <c r="N13" s="1">
        <f t="shared" si="8"/>
        <v>-4.9179533169384726</v>
      </c>
      <c r="O13" t="s">
        <v>58</v>
      </c>
    </row>
    <row r="14" spans="1:16" x14ac:dyDescent="0.35">
      <c r="A14" s="13">
        <v>4</v>
      </c>
      <c r="B14" s="12" t="s">
        <v>27</v>
      </c>
      <c r="C14" s="11">
        <v>49.9</v>
      </c>
      <c r="D14" s="10" t="s">
        <v>151</v>
      </c>
      <c r="E14" s="9" t="str">
        <f t="shared" si="0"/>
        <v>Significantly Different</v>
      </c>
      <c r="G14">
        <f t="shared" si="1"/>
        <v>49.9</v>
      </c>
      <c r="H14">
        <f t="shared" si="2"/>
        <v>6</v>
      </c>
      <c r="I14" t="str">
        <f t="shared" si="3"/>
        <v>+/-</v>
      </c>
      <c r="J14" t="str">
        <f t="shared" si="4"/>
        <v>1.7</v>
      </c>
      <c r="K14" s="1">
        <f t="shared" si="5"/>
        <v>1.0334346504559271</v>
      </c>
      <c r="L14" s="1">
        <f t="shared" si="6"/>
        <v>-3.1999999999999957</v>
      </c>
      <c r="M14" s="1">
        <f t="shared" si="7"/>
        <v>1.0352210556794166</v>
      </c>
      <c r="N14" s="1">
        <f t="shared" si="8"/>
        <v>-3.0911272355253949</v>
      </c>
      <c r="O14" t="s">
        <v>73</v>
      </c>
    </row>
    <row r="15" spans="1:16" x14ac:dyDescent="0.35">
      <c r="A15" s="13">
        <v>5</v>
      </c>
      <c r="B15" s="12" t="s">
        <v>48</v>
      </c>
      <c r="C15" s="11">
        <v>49.8</v>
      </c>
      <c r="D15" s="10" t="s">
        <v>44</v>
      </c>
      <c r="E15" s="9" t="str">
        <f t="shared" si="0"/>
        <v>Significantly Different</v>
      </c>
      <c r="G15">
        <f t="shared" si="1"/>
        <v>49.8</v>
      </c>
      <c r="H15">
        <f t="shared" si="2"/>
        <v>6</v>
      </c>
      <c r="I15" t="str">
        <f t="shared" si="3"/>
        <v>+/-</v>
      </c>
      <c r="J15" t="str">
        <f t="shared" si="4"/>
        <v>0.4</v>
      </c>
      <c r="K15" s="1">
        <f t="shared" si="5"/>
        <v>0.24316109422492402</v>
      </c>
      <c r="L15" s="1">
        <f t="shared" si="6"/>
        <v>-3.0999999999999943</v>
      </c>
      <c r="M15" s="1">
        <f t="shared" si="7"/>
        <v>0.25064471888253259</v>
      </c>
      <c r="N15" s="1">
        <f t="shared" si="8"/>
        <v>-12.368104198727776</v>
      </c>
      <c r="O15" t="s">
        <v>34</v>
      </c>
    </row>
    <row r="16" spans="1:16" x14ac:dyDescent="0.35">
      <c r="A16" s="13">
        <v>6</v>
      </c>
      <c r="B16" s="12" t="s">
        <v>62</v>
      </c>
      <c r="C16" s="11">
        <v>49.5</v>
      </c>
      <c r="D16" s="10" t="s">
        <v>137</v>
      </c>
      <c r="E16" s="9" t="str">
        <f t="shared" si="0"/>
        <v>Significantly Different</v>
      </c>
      <c r="G16">
        <f t="shared" si="1"/>
        <v>49.5</v>
      </c>
      <c r="H16">
        <f t="shared" si="2"/>
        <v>6</v>
      </c>
      <c r="I16" t="str">
        <f t="shared" si="3"/>
        <v>+/-</v>
      </c>
      <c r="J16" t="str">
        <f t="shared" si="4"/>
        <v>1.6</v>
      </c>
      <c r="K16" s="1">
        <f t="shared" si="5"/>
        <v>0.97264437689969607</v>
      </c>
      <c r="L16" s="1">
        <f t="shared" si="6"/>
        <v>-2.7999999999999972</v>
      </c>
      <c r="M16" s="1">
        <f t="shared" si="7"/>
        <v>0.97454222139096647</v>
      </c>
      <c r="N16" s="1">
        <f t="shared" si="8"/>
        <v>-2.8731438603076125</v>
      </c>
      <c r="O16" t="s">
        <v>75</v>
      </c>
    </row>
    <row r="17" spans="1:15" x14ac:dyDescent="0.35">
      <c r="A17" s="13">
        <v>7</v>
      </c>
      <c r="B17" s="12" t="s">
        <v>49</v>
      </c>
      <c r="C17" s="11">
        <v>49.3</v>
      </c>
      <c r="D17" s="10" t="s">
        <v>154</v>
      </c>
      <c r="E17" s="9" t="str">
        <f t="shared" si="0"/>
        <v>Significantly Different</v>
      </c>
      <c r="G17">
        <f t="shared" si="1"/>
        <v>49.3</v>
      </c>
      <c r="H17">
        <f t="shared" si="2"/>
        <v>6</v>
      </c>
      <c r="I17" t="str">
        <f t="shared" si="3"/>
        <v>+/-</v>
      </c>
      <c r="J17" t="str">
        <f t="shared" si="4"/>
        <v>1.2</v>
      </c>
      <c r="K17" s="1">
        <f t="shared" si="5"/>
        <v>0.72948328267477203</v>
      </c>
      <c r="L17" s="1">
        <f t="shared" si="6"/>
        <v>-2.5999999999999943</v>
      </c>
      <c r="M17" s="1">
        <f t="shared" si="7"/>
        <v>0.73201182849801194</v>
      </c>
      <c r="N17" s="1">
        <f t="shared" si="8"/>
        <v>-3.5518551733444506</v>
      </c>
      <c r="O17" t="s">
        <v>66</v>
      </c>
    </row>
    <row r="18" spans="1:15" x14ac:dyDescent="0.35">
      <c r="A18" s="13">
        <v>8</v>
      </c>
      <c r="B18" s="12" t="s">
        <v>78</v>
      </c>
      <c r="C18" s="11">
        <v>49.1</v>
      </c>
      <c r="D18" s="10" t="s">
        <v>116</v>
      </c>
      <c r="E18" s="9" t="str">
        <f t="shared" si="0"/>
        <v>Significantly Different</v>
      </c>
      <c r="G18">
        <f t="shared" si="1"/>
        <v>49.1</v>
      </c>
      <c r="H18">
        <f t="shared" si="2"/>
        <v>6</v>
      </c>
      <c r="I18" t="str">
        <f t="shared" si="3"/>
        <v>+/-</v>
      </c>
      <c r="J18" t="str">
        <f t="shared" si="4"/>
        <v>0.8</v>
      </c>
      <c r="K18" s="1">
        <f t="shared" si="5"/>
        <v>0.48632218844984804</v>
      </c>
      <c r="L18" s="1">
        <f t="shared" si="6"/>
        <v>-2.3999999999999986</v>
      </c>
      <c r="M18" s="1">
        <f t="shared" si="7"/>
        <v>0.49010685399991183</v>
      </c>
      <c r="N18" s="1">
        <f t="shared" si="8"/>
        <v>-4.896891321581947</v>
      </c>
      <c r="O18" t="s">
        <v>60</v>
      </c>
    </row>
    <row r="19" spans="1:15" x14ac:dyDescent="0.35">
      <c r="A19" s="13">
        <v>9</v>
      </c>
      <c r="B19" s="12" t="s">
        <v>29</v>
      </c>
      <c r="C19" s="11">
        <v>49</v>
      </c>
      <c r="D19" s="10" t="s">
        <v>121</v>
      </c>
      <c r="E19" s="9" t="str">
        <f t="shared" si="0"/>
        <v>Significantly Different</v>
      </c>
      <c r="G19">
        <f t="shared" si="1"/>
        <v>49</v>
      </c>
      <c r="H19">
        <f t="shared" si="2"/>
        <v>6</v>
      </c>
      <c r="I19" t="str">
        <f t="shared" si="3"/>
        <v>+/-</v>
      </c>
      <c r="J19" t="str">
        <f t="shared" si="4"/>
        <v>1.1</v>
      </c>
      <c r="K19" s="1">
        <f t="shared" si="5"/>
        <v>0.66869300911854113</v>
      </c>
      <c r="L19" s="1">
        <f t="shared" si="6"/>
        <v>-2.2999999999999972</v>
      </c>
      <c r="M19" s="1">
        <f t="shared" si="7"/>
        <v>0.67145051776214359</v>
      </c>
      <c r="N19" s="1">
        <f t="shared" si="8"/>
        <v>-3.4254199515186841</v>
      </c>
      <c r="O19" t="s">
        <v>31</v>
      </c>
    </row>
    <row r="20" spans="1:15" x14ac:dyDescent="0.35">
      <c r="A20" s="13">
        <v>9</v>
      </c>
      <c r="B20" s="12" t="s">
        <v>70</v>
      </c>
      <c r="C20" s="11">
        <v>49</v>
      </c>
      <c r="D20" s="14" t="s">
        <v>121</v>
      </c>
      <c r="E20" s="9" t="str">
        <f t="shared" si="0"/>
        <v>Significantly Different</v>
      </c>
      <c r="G20">
        <f t="shared" si="1"/>
        <v>49</v>
      </c>
      <c r="H20">
        <f t="shared" si="2"/>
        <v>6</v>
      </c>
      <c r="I20" t="str">
        <f t="shared" si="3"/>
        <v>+/-</v>
      </c>
      <c r="J20" t="str">
        <f t="shared" si="4"/>
        <v>1.1</v>
      </c>
      <c r="K20" s="1">
        <f t="shared" si="5"/>
        <v>0.66869300911854113</v>
      </c>
      <c r="L20" s="1">
        <f t="shared" si="6"/>
        <v>-2.2999999999999972</v>
      </c>
      <c r="M20" s="1">
        <f t="shared" si="7"/>
        <v>0.67145051776214359</v>
      </c>
      <c r="N20" s="1">
        <f t="shared" si="8"/>
        <v>-3.4254199515186841</v>
      </c>
      <c r="O20" t="s">
        <v>50</v>
      </c>
    </row>
    <row r="21" spans="1:15" x14ac:dyDescent="0.35">
      <c r="A21" s="13">
        <v>11</v>
      </c>
      <c r="B21" s="12" t="s">
        <v>69</v>
      </c>
      <c r="C21" s="11">
        <v>48.9</v>
      </c>
      <c r="D21" s="10" t="s">
        <v>116</v>
      </c>
      <c r="E21" s="9" t="str">
        <f t="shared" si="0"/>
        <v>Significantly Different</v>
      </c>
      <c r="G21">
        <f t="shared" si="1"/>
        <v>48.9</v>
      </c>
      <c r="H21">
        <f t="shared" si="2"/>
        <v>6</v>
      </c>
      <c r="I21" t="str">
        <f t="shared" si="3"/>
        <v>+/-</v>
      </c>
      <c r="J21" t="str">
        <f t="shared" si="4"/>
        <v>0.8</v>
      </c>
      <c r="K21" s="1">
        <f t="shared" si="5"/>
        <v>0.48632218844984804</v>
      </c>
      <c r="L21" s="1">
        <f t="shared" si="6"/>
        <v>-2.1999999999999957</v>
      </c>
      <c r="M21" s="1">
        <f t="shared" si="7"/>
        <v>0.49010685399991183</v>
      </c>
      <c r="N21" s="1">
        <f t="shared" si="8"/>
        <v>-4.4888170447834455</v>
      </c>
      <c r="O21" t="s">
        <v>46</v>
      </c>
    </row>
    <row r="22" spans="1:15" x14ac:dyDescent="0.35">
      <c r="A22" s="13">
        <v>12</v>
      </c>
      <c r="B22" s="12" t="s">
        <v>42</v>
      </c>
      <c r="C22" s="11">
        <v>48.7</v>
      </c>
      <c r="D22" s="10" t="s">
        <v>28</v>
      </c>
      <c r="E22" s="9" t="str">
        <f t="shared" si="0"/>
        <v>Significantly Different</v>
      </c>
      <c r="G22">
        <f t="shared" si="1"/>
        <v>48.7</v>
      </c>
      <c r="H22">
        <f t="shared" si="2"/>
        <v>6</v>
      </c>
      <c r="I22" t="str">
        <f t="shared" si="3"/>
        <v>+/-</v>
      </c>
      <c r="J22" t="str">
        <f t="shared" si="4"/>
        <v>0.3</v>
      </c>
      <c r="K22" s="1">
        <f t="shared" si="5"/>
        <v>0.18237082066869301</v>
      </c>
      <c r="L22" s="1">
        <f t="shared" si="6"/>
        <v>-2</v>
      </c>
      <c r="M22" s="1">
        <f t="shared" si="7"/>
        <v>0.19223572402239389</v>
      </c>
      <c r="N22" s="1">
        <f t="shared" si="8"/>
        <v>-10.403893501953968</v>
      </c>
      <c r="O22" t="s">
        <v>29</v>
      </c>
    </row>
    <row r="23" spans="1:15" x14ac:dyDescent="0.35">
      <c r="A23" s="13">
        <v>13</v>
      </c>
      <c r="B23" s="12" t="s">
        <v>35</v>
      </c>
      <c r="C23" s="11">
        <v>48.5</v>
      </c>
      <c r="D23" s="10" t="s">
        <v>83</v>
      </c>
      <c r="E23" s="9" t="str">
        <f t="shared" si="0"/>
        <v>Significantly Different</v>
      </c>
      <c r="G23">
        <f t="shared" si="1"/>
        <v>48.5</v>
      </c>
      <c r="H23">
        <f t="shared" si="2"/>
        <v>6</v>
      </c>
      <c r="I23" t="str">
        <f t="shared" si="3"/>
        <v>+/-</v>
      </c>
      <c r="J23" t="str">
        <f t="shared" si="4"/>
        <v>0.5</v>
      </c>
      <c r="K23" s="1">
        <f t="shared" si="5"/>
        <v>0.303951367781155</v>
      </c>
      <c r="L23" s="1">
        <f t="shared" si="6"/>
        <v>-1.7999999999999972</v>
      </c>
      <c r="M23" s="1">
        <f t="shared" si="7"/>
        <v>0.30997079109986531</v>
      </c>
      <c r="N23" s="1">
        <f t="shared" si="8"/>
        <v>-5.806998761441621</v>
      </c>
      <c r="O23" t="s">
        <v>82</v>
      </c>
    </row>
    <row r="24" spans="1:15" x14ac:dyDescent="0.35">
      <c r="A24" s="13">
        <v>14</v>
      </c>
      <c r="B24" s="12" t="s">
        <v>75</v>
      </c>
      <c r="C24" s="11">
        <v>48.3</v>
      </c>
      <c r="D24" s="10" t="s">
        <v>26</v>
      </c>
      <c r="E24" s="9" t="str">
        <f t="shared" si="0"/>
        <v>Significantly Different</v>
      </c>
      <c r="G24">
        <f t="shared" si="1"/>
        <v>48.3</v>
      </c>
      <c r="H24">
        <f t="shared" si="2"/>
        <v>6</v>
      </c>
      <c r="I24" t="str">
        <f t="shared" si="3"/>
        <v>+/-</v>
      </c>
      <c r="J24" t="str">
        <f t="shared" si="4"/>
        <v>0.6</v>
      </c>
      <c r="K24" s="1">
        <f t="shared" si="5"/>
        <v>0.36474164133738601</v>
      </c>
      <c r="L24" s="1">
        <f t="shared" si="6"/>
        <v>-1.5999999999999943</v>
      </c>
      <c r="M24" s="1">
        <f t="shared" si="7"/>
        <v>0.36977279819442066</v>
      </c>
      <c r="N24" s="1">
        <f t="shared" si="8"/>
        <v>-4.3269813458769883</v>
      </c>
      <c r="O24" t="s">
        <v>65</v>
      </c>
    </row>
    <row r="25" spans="1:15" x14ac:dyDescent="0.35">
      <c r="A25" s="13">
        <v>14</v>
      </c>
      <c r="B25" s="12" t="s">
        <v>38</v>
      </c>
      <c r="C25" s="11">
        <v>48.3</v>
      </c>
      <c r="D25" s="10" t="s">
        <v>83</v>
      </c>
      <c r="E25" s="9" t="str">
        <f t="shared" si="0"/>
        <v>Significantly Different</v>
      </c>
      <c r="G25">
        <f t="shared" si="1"/>
        <v>48.3</v>
      </c>
      <c r="H25">
        <f t="shared" si="2"/>
        <v>6</v>
      </c>
      <c r="I25" t="str">
        <f t="shared" si="3"/>
        <v>+/-</v>
      </c>
      <c r="J25" t="str">
        <f t="shared" si="4"/>
        <v>0.5</v>
      </c>
      <c r="K25" s="1">
        <f t="shared" si="5"/>
        <v>0.303951367781155</v>
      </c>
      <c r="L25" s="1">
        <f t="shared" si="6"/>
        <v>-1.5999999999999943</v>
      </c>
      <c r="M25" s="1">
        <f t="shared" si="7"/>
        <v>0.30997079109986531</v>
      </c>
      <c r="N25" s="1">
        <f t="shared" si="8"/>
        <v>-5.1617766768369862</v>
      </c>
      <c r="O25" t="s">
        <v>81</v>
      </c>
    </row>
    <row r="26" spans="1:15" x14ac:dyDescent="0.35">
      <c r="A26" s="13">
        <v>16</v>
      </c>
      <c r="B26" s="12" t="s">
        <v>74</v>
      </c>
      <c r="C26" s="11">
        <v>48.2</v>
      </c>
      <c r="D26" s="10" t="s">
        <v>83</v>
      </c>
      <c r="E26" s="9" t="str">
        <f t="shared" si="0"/>
        <v>Significantly Different</v>
      </c>
      <c r="G26">
        <f t="shared" si="1"/>
        <v>48.2</v>
      </c>
      <c r="H26">
        <f t="shared" si="2"/>
        <v>6</v>
      </c>
      <c r="I26" t="str">
        <f t="shared" si="3"/>
        <v>+/-</v>
      </c>
      <c r="J26" t="str">
        <f t="shared" si="4"/>
        <v>0.5</v>
      </c>
      <c r="K26" s="1">
        <f t="shared" si="5"/>
        <v>0.303951367781155</v>
      </c>
      <c r="L26" s="1">
        <f t="shared" si="6"/>
        <v>-1.5</v>
      </c>
      <c r="M26" s="1">
        <f t="shared" si="7"/>
        <v>0.30997079109986531</v>
      </c>
      <c r="N26" s="1">
        <f t="shared" si="8"/>
        <v>-4.8391656345346918</v>
      </c>
      <c r="O26" t="s">
        <v>80</v>
      </c>
    </row>
    <row r="27" spans="1:15" x14ac:dyDescent="0.35">
      <c r="A27" s="13">
        <v>17</v>
      </c>
      <c r="B27" s="12" t="s">
        <v>51</v>
      </c>
      <c r="C27" s="11">
        <v>48.1</v>
      </c>
      <c r="D27" s="10" t="s">
        <v>26</v>
      </c>
      <c r="E27" s="9" t="str">
        <f t="shared" si="0"/>
        <v>Significantly Different</v>
      </c>
      <c r="G27">
        <f t="shared" si="1"/>
        <v>48.1</v>
      </c>
      <c r="H27">
        <f t="shared" si="2"/>
        <v>6</v>
      </c>
      <c r="I27" t="str">
        <f t="shared" si="3"/>
        <v>+/-</v>
      </c>
      <c r="J27" t="str">
        <f t="shared" si="4"/>
        <v>0.6</v>
      </c>
      <c r="K27" s="1">
        <f t="shared" si="5"/>
        <v>0.36474164133738601</v>
      </c>
      <c r="L27" s="1">
        <f t="shared" si="6"/>
        <v>-1.3999999999999986</v>
      </c>
      <c r="M27" s="1">
        <f t="shared" si="7"/>
        <v>0.36977279819442066</v>
      </c>
      <c r="N27" s="1">
        <f t="shared" si="8"/>
        <v>-3.7861086776423742</v>
      </c>
      <c r="O27" t="s">
        <v>78</v>
      </c>
    </row>
    <row r="28" spans="1:15" x14ac:dyDescent="0.35">
      <c r="A28" s="13">
        <v>18</v>
      </c>
      <c r="B28" s="12" t="s">
        <v>34</v>
      </c>
      <c r="C28" s="11">
        <v>47.8</v>
      </c>
      <c r="D28" s="10" t="s">
        <v>39</v>
      </c>
      <c r="E28" s="9" t="str">
        <f t="shared" si="0"/>
        <v>Significantly Different</v>
      </c>
      <c r="G28">
        <f t="shared" si="1"/>
        <v>47.8</v>
      </c>
      <c r="H28">
        <f t="shared" si="2"/>
        <v>6</v>
      </c>
      <c r="I28" t="str">
        <f t="shared" si="3"/>
        <v>+/-</v>
      </c>
      <c r="J28" t="str">
        <f t="shared" si="4"/>
        <v>0.2</v>
      </c>
      <c r="K28" s="1">
        <f t="shared" si="5"/>
        <v>0.12158054711246201</v>
      </c>
      <c r="L28" s="1">
        <f t="shared" si="6"/>
        <v>-1.0999999999999943</v>
      </c>
      <c r="M28" s="1">
        <f t="shared" si="7"/>
        <v>0.1359311840425404</v>
      </c>
      <c r="N28" s="1">
        <f t="shared" si="8"/>
        <v>-8.0923300105716969</v>
      </c>
      <c r="O28" t="s">
        <v>79</v>
      </c>
    </row>
    <row r="29" spans="1:15" x14ac:dyDescent="0.35">
      <c r="A29" s="13">
        <v>18</v>
      </c>
      <c r="B29" s="12" t="s">
        <v>80</v>
      </c>
      <c r="C29" s="11">
        <v>47.8</v>
      </c>
      <c r="D29" s="10" t="s">
        <v>36</v>
      </c>
      <c r="E29" s="9" t="str">
        <f t="shared" si="0"/>
        <v>Significantly Different</v>
      </c>
      <c r="G29">
        <f t="shared" si="1"/>
        <v>47.8</v>
      </c>
      <c r="H29">
        <f t="shared" si="2"/>
        <v>6</v>
      </c>
      <c r="I29" t="str">
        <f t="shared" si="3"/>
        <v>+/-</v>
      </c>
      <c r="J29" t="str">
        <f t="shared" si="4"/>
        <v>0.7</v>
      </c>
      <c r="K29" s="1">
        <f t="shared" si="5"/>
        <v>0.42553191489361697</v>
      </c>
      <c r="L29" s="1">
        <f t="shared" si="6"/>
        <v>-1.0999999999999943</v>
      </c>
      <c r="M29" s="1">
        <f t="shared" si="7"/>
        <v>0.42985214661796195</v>
      </c>
      <c r="N29" s="1">
        <f t="shared" si="8"/>
        <v>-2.5590194411141027</v>
      </c>
      <c r="O29" t="s">
        <v>56</v>
      </c>
    </row>
    <row r="30" spans="1:15" x14ac:dyDescent="0.35">
      <c r="A30" s="13">
        <v>20</v>
      </c>
      <c r="B30" s="12" t="s">
        <v>77</v>
      </c>
      <c r="C30" s="11">
        <v>47.7</v>
      </c>
      <c r="D30" s="10" t="s">
        <v>122</v>
      </c>
      <c r="E30" s="9" t="str">
        <f t="shared" si="0"/>
        <v>Not Significantly Different</v>
      </c>
      <c r="G30">
        <f t="shared" si="1"/>
        <v>47.7</v>
      </c>
      <c r="H30">
        <f t="shared" si="2"/>
        <v>6</v>
      </c>
      <c r="I30" t="str">
        <f t="shared" si="3"/>
        <v>+/-</v>
      </c>
      <c r="J30" t="str">
        <f t="shared" si="4"/>
        <v>1.0</v>
      </c>
      <c r="K30" s="1">
        <f t="shared" si="5"/>
        <v>0.60790273556231</v>
      </c>
      <c r="L30" s="1">
        <f t="shared" si="6"/>
        <v>-1</v>
      </c>
      <c r="M30" s="1">
        <f t="shared" si="7"/>
        <v>0.61093468821403585</v>
      </c>
      <c r="N30" s="1">
        <f t="shared" si="8"/>
        <v>-1.6368361778954321</v>
      </c>
      <c r="O30" t="s">
        <v>77</v>
      </c>
    </row>
    <row r="31" spans="1:15" x14ac:dyDescent="0.35">
      <c r="A31" s="13">
        <v>21</v>
      </c>
      <c r="B31" s="12" t="s">
        <v>60</v>
      </c>
      <c r="C31" s="11">
        <v>47.6</v>
      </c>
      <c r="D31" s="10" t="s">
        <v>139</v>
      </c>
      <c r="E31" s="9" t="str">
        <f t="shared" si="0"/>
        <v>Not Significantly Different</v>
      </c>
      <c r="G31">
        <f t="shared" si="1"/>
        <v>47.6</v>
      </c>
      <c r="H31">
        <f t="shared" si="2"/>
        <v>6</v>
      </c>
      <c r="I31" t="str">
        <f t="shared" si="3"/>
        <v>+/-</v>
      </c>
      <c r="J31" t="str">
        <f t="shared" si="4"/>
        <v>1.4</v>
      </c>
      <c r="K31" s="1">
        <f t="shared" si="5"/>
        <v>0.85106382978723394</v>
      </c>
      <c r="L31" s="1">
        <f t="shared" si="6"/>
        <v>-0.89999999999999858</v>
      </c>
      <c r="M31" s="1">
        <f t="shared" si="7"/>
        <v>0.85323214879137987</v>
      </c>
      <c r="N31" s="1">
        <f t="shared" si="8"/>
        <v>-1.0548125750710007</v>
      </c>
      <c r="O31" t="s">
        <v>40</v>
      </c>
    </row>
    <row r="32" spans="1:15" x14ac:dyDescent="0.35">
      <c r="A32" s="13">
        <v>22</v>
      </c>
      <c r="B32" s="12" t="s">
        <v>73</v>
      </c>
      <c r="C32" s="11">
        <v>47.3</v>
      </c>
      <c r="D32" s="10" t="s">
        <v>116</v>
      </c>
      <c r="E32" s="9" t="str">
        <f t="shared" si="0"/>
        <v>Not Significantly Different</v>
      </c>
      <c r="G32">
        <f t="shared" si="1"/>
        <v>47.3</v>
      </c>
      <c r="H32">
        <f t="shared" si="2"/>
        <v>6</v>
      </c>
      <c r="I32" t="str">
        <f t="shared" si="3"/>
        <v>+/-</v>
      </c>
      <c r="J32" t="str">
        <f t="shared" si="4"/>
        <v>0.8</v>
      </c>
      <c r="K32" s="1">
        <f t="shared" si="5"/>
        <v>0.48632218844984804</v>
      </c>
      <c r="L32" s="1">
        <f t="shared" si="6"/>
        <v>-0.59999999999999432</v>
      </c>
      <c r="M32" s="1">
        <f t="shared" si="7"/>
        <v>0.49010685399991183</v>
      </c>
      <c r="N32" s="1">
        <f t="shared" si="8"/>
        <v>-1.2242228303954759</v>
      </c>
      <c r="O32" t="s">
        <v>71</v>
      </c>
    </row>
    <row r="33" spans="1:15" x14ac:dyDescent="0.35">
      <c r="A33" s="13">
        <v>23</v>
      </c>
      <c r="B33" s="12" t="s">
        <v>32</v>
      </c>
      <c r="C33" s="11">
        <v>47.2</v>
      </c>
      <c r="D33" s="10" t="s">
        <v>122</v>
      </c>
      <c r="E33" s="9" t="str">
        <f t="shared" si="0"/>
        <v>Not Significantly Different</v>
      </c>
      <c r="G33">
        <f t="shared" si="1"/>
        <v>47.2</v>
      </c>
      <c r="H33">
        <f t="shared" si="2"/>
        <v>6</v>
      </c>
      <c r="I33" t="str">
        <f t="shared" si="3"/>
        <v>+/-</v>
      </c>
      <c r="J33" t="str">
        <f t="shared" si="4"/>
        <v>1.0</v>
      </c>
      <c r="K33" s="1">
        <f t="shared" si="5"/>
        <v>0.60790273556231</v>
      </c>
      <c r="L33" s="1">
        <f t="shared" si="6"/>
        <v>-0.5</v>
      </c>
      <c r="M33" s="1">
        <f t="shared" si="7"/>
        <v>0.61093468821403585</v>
      </c>
      <c r="N33" s="1">
        <f t="shared" si="8"/>
        <v>-0.81841808894771606</v>
      </c>
      <c r="O33" t="s">
        <v>76</v>
      </c>
    </row>
    <row r="34" spans="1:15" x14ac:dyDescent="0.35">
      <c r="A34" s="13">
        <v>24</v>
      </c>
      <c r="B34" s="12" t="s">
        <v>64</v>
      </c>
      <c r="C34" s="11">
        <v>47</v>
      </c>
      <c r="D34" s="10" t="s">
        <v>83</v>
      </c>
      <c r="E34" s="9" t="str">
        <f t="shared" si="0"/>
        <v>Not Significantly Different</v>
      </c>
      <c r="G34">
        <f t="shared" si="1"/>
        <v>47</v>
      </c>
      <c r="H34">
        <f t="shared" si="2"/>
        <v>6</v>
      </c>
      <c r="I34" t="str">
        <f t="shared" si="3"/>
        <v>+/-</v>
      </c>
      <c r="J34" t="str">
        <f t="shared" si="4"/>
        <v>0.5</v>
      </c>
      <c r="K34" s="1">
        <f t="shared" si="5"/>
        <v>0.303951367781155</v>
      </c>
      <c r="L34" s="1">
        <f t="shared" si="6"/>
        <v>-0.29999999999999716</v>
      </c>
      <c r="M34" s="1">
        <f t="shared" si="7"/>
        <v>0.30997079109986531</v>
      </c>
      <c r="N34" s="1">
        <f t="shared" si="8"/>
        <v>-0.96783312690692913</v>
      </c>
      <c r="O34" t="s">
        <v>74</v>
      </c>
    </row>
    <row r="35" spans="1:15" x14ac:dyDescent="0.35">
      <c r="A35" s="13">
        <v>25</v>
      </c>
      <c r="B35" s="12" t="s">
        <v>50</v>
      </c>
      <c r="C35" s="11">
        <v>46.9</v>
      </c>
      <c r="D35" s="10" t="s">
        <v>28</v>
      </c>
      <c r="E35" s="9" t="str">
        <f t="shared" si="0"/>
        <v>Not Significantly Different</v>
      </c>
      <c r="G35">
        <f t="shared" si="1"/>
        <v>46.9</v>
      </c>
      <c r="H35">
        <f t="shared" si="2"/>
        <v>6</v>
      </c>
      <c r="I35" t="str">
        <f t="shared" si="3"/>
        <v>+/-</v>
      </c>
      <c r="J35" t="str">
        <f t="shared" si="4"/>
        <v>0.3</v>
      </c>
      <c r="K35" s="1">
        <f t="shared" si="5"/>
        <v>0.18237082066869301</v>
      </c>
      <c r="L35" s="1">
        <f t="shared" si="6"/>
        <v>-0.19999999999999574</v>
      </c>
      <c r="M35" s="1">
        <f t="shared" si="7"/>
        <v>0.19223572402239389</v>
      </c>
      <c r="N35" s="1">
        <f t="shared" si="8"/>
        <v>-1.0403893501953745</v>
      </c>
      <c r="O35" t="s">
        <v>54</v>
      </c>
    </row>
    <row r="36" spans="1:15" x14ac:dyDescent="0.35">
      <c r="A36" s="13">
        <v>26</v>
      </c>
      <c r="B36" s="12" t="s">
        <v>57</v>
      </c>
      <c r="C36" s="11">
        <v>46.8</v>
      </c>
      <c r="D36" s="10" t="s">
        <v>26</v>
      </c>
      <c r="E36" s="9" t="str">
        <f t="shared" si="0"/>
        <v>Not Significantly Different</v>
      </c>
      <c r="G36">
        <f t="shared" si="1"/>
        <v>46.8</v>
      </c>
      <c r="H36">
        <f t="shared" si="2"/>
        <v>6</v>
      </c>
      <c r="I36" t="str">
        <f t="shared" si="3"/>
        <v>+/-</v>
      </c>
      <c r="J36" t="str">
        <f t="shared" si="4"/>
        <v>0.6</v>
      </c>
      <c r="K36" s="1">
        <f t="shared" si="5"/>
        <v>0.36474164133738601</v>
      </c>
      <c r="L36" s="1">
        <f t="shared" si="6"/>
        <v>-9.9999999999994316E-2</v>
      </c>
      <c r="M36" s="1">
        <f t="shared" si="7"/>
        <v>0.36977279819442066</v>
      </c>
      <c r="N36" s="1">
        <f t="shared" si="8"/>
        <v>-0.27043633411729734</v>
      </c>
      <c r="O36" t="s">
        <v>72</v>
      </c>
    </row>
    <row r="37" spans="1:15" x14ac:dyDescent="0.35">
      <c r="A37" s="13">
        <v>27</v>
      </c>
      <c r="B37" s="12" t="s">
        <v>46</v>
      </c>
      <c r="C37" s="11">
        <v>46.7</v>
      </c>
      <c r="D37" s="10" t="s">
        <v>83</v>
      </c>
      <c r="E37" s="9" t="str">
        <f t="shared" si="0"/>
        <v>Not Significantly Different</v>
      </c>
      <c r="G37">
        <f t="shared" si="1"/>
        <v>46.7</v>
      </c>
      <c r="H37">
        <f t="shared" si="2"/>
        <v>6</v>
      </c>
      <c r="I37" t="str">
        <f t="shared" si="3"/>
        <v>+/-</v>
      </c>
      <c r="J37" t="str">
        <f t="shared" si="4"/>
        <v>0.5</v>
      </c>
      <c r="K37" s="1">
        <f t="shared" si="5"/>
        <v>0.303951367781155</v>
      </c>
      <c r="L37" s="1">
        <f t="shared" si="6"/>
        <v>0</v>
      </c>
      <c r="M37" s="1">
        <f t="shared" si="7"/>
        <v>0.30997079109986531</v>
      </c>
      <c r="N37" s="1">
        <f t="shared" si="8"/>
        <v>0</v>
      </c>
      <c r="O37" t="s">
        <v>70</v>
      </c>
    </row>
    <row r="38" spans="1:15" x14ac:dyDescent="0.35">
      <c r="A38" s="13">
        <v>27</v>
      </c>
      <c r="B38" s="12" t="s">
        <v>47</v>
      </c>
      <c r="C38" s="11">
        <v>46.7</v>
      </c>
      <c r="D38" s="10" t="s">
        <v>83</v>
      </c>
      <c r="E38" s="9" t="str">
        <f t="shared" si="0"/>
        <v>Not Significantly Different</v>
      </c>
      <c r="G38">
        <f t="shared" si="1"/>
        <v>46.7</v>
      </c>
      <c r="H38">
        <f t="shared" si="2"/>
        <v>6</v>
      </c>
      <c r="I38" t="str">
        <f t="shared" si="3"/>
        <v>+/-</v>
      </c>
      <c r="J38" t="str">
        <f t="shared" si="4"/>
        <v>0.5</v>
      </c>
      <c r="K38" s="1">
        <f t="shared" si="5"/>
        <v>0.303951367781155</v>
      </c>
      <c r="L38" s="1">
        <f t="shared" si="6"/>
        <v>0</v>
      </c>
      <c r="M38" s="1">
        <f t="shared" si="7"/>
        <v>0.30997079109986531</v>
      </c>
      <c r="N38" s="1">
        <f t="shared" si="8"/>
        <v>0</v>
      </c>
      <c r="O38" t="s">
        <v>69</v>
      </c>
    </row>
    <row r="39" spans="1:15" x14ac:dyDescent="0.35">
      <c r="A39" s="13">
        <v>29</v>
      </c>
      <c r="B39" s="12" t="s">
        <v>58</v>
      </c>
      <c r="C39" s="11">
        <v>46.6</v>
      </c>
      <c r="D39" s="10" t="s">
        <v>83</v>
      </c>
      <c r="E39" s="9" t="str">
        <f t="shared" si="0"/>
        <v>Not Significantly Different</v>
      </c>
      <c r="G39">
        <f t="shared" si="1"/>
        <v>46.6</v>
      </c>
      <c r="H39">
        <f t="shared" si="2"/>
        <v>6</v>
      </c>
      <c r="I39" t="str">
        <f t="shared" si="3"/>
        <v>+/-</v>
      </c>
      <c r="J39" t="str">
        <f t="shared" si="4"/>
        <v>0.5</v>
      </c>
      <c r="K39" s="1">
        <f t="shared" si="5"/>
        <v>0.303951367781155</v>
      </c>
      <c r="L39" s="1">
        <f t="shared" si="6"/>
        <v>0.10000000000000142</v>
      </c>
      <c r="M39" s="1">
        <f t="shared" si="7"/>
        <v>0.30997079109986531</v>
      </c>
      <c r="N39" s="1">
        <f t="shared" si="8"/>
        <v>0.32261104230231735</v>
      </c>
      <c r="O39" t="s">
        <v>45</v>
      </c>
    </row>
    <row r="40" spans="1:15" x14ac:dyDescent="0.35">
      <c r="A40" s="13">
        <v>29</v>
      </c>
      <c r="B40" s="12" t="s">
        <v>81</v>
      </c>
      <c r="C40" s="11">
        <v>46.6</v>
      </c>
      <c r="D40" s="10" t="s">
        <v>83</v>
      </c>
      <c r="E40" s="9" t="str">
        <f t="shared" si="0"/>
        <v>Not Significantly Different</v>
      </c>
      <c r="G40">
        <f t="shared" si="1"/>
        <v>46.6</v>
      </c>
      <c r="H40">
        <f t="shared" si="2"/>
        <v>6</v>
      </c>
      <c r="I40" t="str">
        <f t="shared" si="3"/>
        <v>+/-</v>
      </c>
      <c r="J40" t="str">
        <f t="shared" si="4"/>
        <v>0.5</v>
      </c>
      <c r="K40" s="1">
        <f t="shared" si="5"/>
        <v>0.303951367781155</v>
      </c>
      <c r="L40" s="1">
        <f t="shared" si="6"/>
        <v>0.10000000000000142</v>
      </c>
      <c r="M40" s="1">
        <f t="shared" si="7"/>
        <v>0.30997079109986531</v>
      </c>
      <c r="N40" s="1">
        <f t="shared" si="8"/>
        <v>0.32261104230231735</v>
      </c>
      <c r="O40" t="s">
        <v>67</v>
      </c>
    </row>
    <row r="41" spans="1:15" x14ac:dyDescent="0.35">
      <c r="A41" s="13">
        <v>29</v>
      </c>
      <c r="B41" s="12" t="s">
        <v>59</v>
      </c>
      <c r="C41" s="11">
        <v>46.6</v>
      </c>
      <c r="D41" s="10" t="s">
        <v>26</v>
      </c>
      <c r="E41" s="9" t="str">
        <f t="shared" si="0"/>
        <v>Not Significantly Different</v>
      </c>
      <c r="G41">
        <f t="shared" si="1"/>
        <v>46.6</v>
      </c>
      <c r="H41">
        <f t="shared" si="2"/>
        <v>6</v>
      </c>
      <c r="I41" t="str">
        <f t="shared" si="3"/>
        <v>+/-</v>
      </c>
      <c r="J41" t="str">
        <f t="shared" si="4"/>
        <v>0.6</v>
      </c>
      <c r="K41" s="1">
        <f t="shared" si="5"/>
        <v>0.36474164133738601</v>
      </c>
      <c r="L41" s="1">
        <f t="shared" si="6"/>
        <v>0.10000000000000142</v>
      </c>
      <c r="M41" s="1">
        <f t="shared" si="7"/>
        <v>0.36977279819442066</v>
      </c>
      <c r="N41" s="1">
        <f t="shared" si="8"/>
        <v>0.2704363341173166</v>
      </c>
      <c r="O41" t="s">
        <v>48</v>
      </c>
    </row>
    <row r="42" spans="1:15" x14ac:dyDescent="0.35">
      <c r="A42" s="13">
        <v>32</v>
      </c>
      <c r="B42" s="12" t="s">
        <v>79</v>
      </c>
      <c r="C42" s="11">
        <v>46.5</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46.5</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0.20000000000000284</v>
      </c>
      <c r="M42" s="1">
        <f t="shared" ref="M42:M62" si="16">IF(AND(ISNUMBER(K42),ISNUMBER($I$7)),SQRT(K42^2+($I$7)^2),"N/A")</f>
        <v>0.36977279819442066</v>
      </c>
      <c r="N42" s="1">
        <f t="shared" ref="N42:N73" si="17">IF(AND(ISNUMBER(L42),ISNUMBER(M42),M42&lt;&gt;0),L42/M42,"NA")</f>
        <v>0.5408726682346332</v>
      </c>
      <c r="O42" t="s">
        <v>37</v>
      </c>
    </row>
    <row r="43" spans="1:15" x14ac:dyDescent="0.35">
      <c r="A43" s="13">
        <v>32</v>
      </c>
      <c r="B43" s="12" t="s">
        <v>72</v>
      </c>
      <c r="C43" s="11">
        <v>46.5</v>
      </c>
      <c r="D43" s="10" t="s">
        <v>83</v>
      </c>
      <c r="E43" s="9" t="str">
        <f t="shared" si="9"/>
        <v>Not Significantly Different</v>
      </c>
      <c r="G43">
        <f t="shared" si="10"/>
        <v>46.5</v>
      </c>
      <c r="H43">
        <f t="shared" si="11"/>
        <v>6</v>
      </c>
      <c r="I43" t="str">
        <f t="shared" si="12"/>
        <v>+/-</v>
      </c>
      <c r="J43" t="str">
        <f t="shared" si="13"/>
        <v>0.5</v>
      </c>
      <c r="K43" s="1">
        <f t="shared" si="14"/>
        <v>0.303951367781155</v>
      </c>
      <c r="L43" s="1">
        <f t="shared" si="15"/>
        <v>0.20000000000000284</v>
      </c>
      <c r="M43" s="1">
        <f t="shared" si="16"/>
        <v>0.30997079109986531</v>
      </c>
      <c r="N43" s="1">
        <f t="shared" si="17"/>
        <v>0.6452220846046347</v>
      </c>
      <c r="O43" t="s">
        <v>52</v>
      </c>
    </row>
    <row r="44" spans="1:15" x14ac:dyDescent="0.35">
      <c r="A44" s="13">
        <v>34</v>
      </c>
      <c r="B44" s="12" t="s">
        <v>30</v>
      </c>
      <c r="C44" s="11">
        <v>46.3</v>
      </c>
      <c r="D44" s="10" t="s">
        <v>83</v>
      </c>
      <c r="E44" s="9" t="str">
        <f t="shared" si="9"/>
        <v>Not Significantly Different</v>
      </c>
      <c r="G44">
        <f t="shared" si="10"/>
        <v>46.3</v>
      </c>
      <c r="H44">
        <f t="shared" si="11"/>
        <v>6</v>
      </c>
      <c r="I44" t="str">
        <f t="shared" si="12"/>
        <v>+/-</v>
      </c>
      <c r="J44" t="str">
        <f t="shared" si="13"/>
        <v>0.5</v>
      </c>
      <c r="K44" s="1">
        <f t="shared" si="14"/>
        <v>0.303951367781155</v>
      </c>
      <c r="L44" s="1">
        <f t="shared" si="15"/>
        <v>0.40000000000000568</v>
      </c>
      <c r="M44" s="1">
        <f t="shared" si="16"/>
        <v>0.30997079109986531</v>
      </c>
      <c r="N44" s="1">
        <f t="shared" si="17"/>
        <v>1.2904441692092694</v>
      </c>
      <c r="O44" t="s">
        <v>64</v>
      </c>
    </row>
    <row r="45" spans="1:15" x14ac:dyDescent="0.35">
      <c r="A45" s="13">
        <v>35</v>
      </c>
      <c r="B45" s="12" t="s">
        <v>55</v>
      </c>
      <c r="C45" s="11">
        <v>46.1</v>
      </c>
      <c r="D45" s="10" t="s">
        <v>44</v>
      </c>
      <c r="E45" s="9" t="str">
        <f t="shared" si="9"/>
        <v>Significantly Different</v>
      </c>
      <c r="G45">
        <f t="shared" si="10"/>
        <v>46.1</v>
      </c>
      <c r="H45">
        <f t="shared" si="11"/>
        <v>6</v>
      </c>
      <c r="I45" t="str">
        <f t="shared" si="12"/>
        <v>+/-</v>
      </c>
      <c r="J45" t="str">
        <f t="shared" si="13"/>
        <v>0.4</v>
      </c>
      <c r="K45" s="1">
        <f t="shared" si="14"/>
        <v>0.24316109422492402</v>
      </c>
      <c r="L45" s="1">
        <f t="shared" si="15"/>
        <v>0.60000000000000142</v>
      </c>
      <c r="M45" s="1">
        <f t="shared" si="16"/>
        <v>0.25064471888253259</v>
      </c>
      <c r="N45" s="1">
        <f t="shared" si="17"/>
        <v>2.3938266191086117</v>
      </c>
      <c r="O45" t="s">
        <v>63</v>
      </c>
    </row>
    <row r="46" spans="1:15" x14ac:dyDescent="0.35">
      <c r="A46" s="13">
        <v>36</v>
      </c>
      <c r="B46" s="12" t="s">
        <v>68</v>
      </c>
      <c r="C46" s="11">
        <v>45.9</v>
      </c>
      <c r="D46" s="10" t="s">
        <v>26</v>
      </c>
      <c r="E46" s="9" t="str">
        <f t="shared" si="9"/>
        <v>Significantly Different</v>
      </c>
      <c r="G46">
        <f t="shared" si="10"/>
        <v>45.9</v>
      </c>
      <c r="H46">
        <f t="shared" si="11"/>
        <v>6</v>
      </c>
      <c r="I46" t="str">
        <f t="shared" si="12"/>
        <v>+/-</v>
      </c>
      <c r="J46" t="str">
        <f t="shared" si="13"/>
        <v>0.6</v>
      </c>
      <c r="K46" s="1">
        <f t="shared" si="14"/>
        <v>0.36474164133738601</v>
      </c>
      <c r="L46" s="1">
        <f t="shared" si="15"/>
        <v>0.80000000000000426</v>
      </c>
      <c r="M46" s="1">
        <f t="shared" si="16"/>
        <v>0.36977279819442066</v>
      </c>
      <c r="N46" s="1">
        <f t="shared" si="17"/>
        <v>2.1634906729385133</v>
      </c>
      <c r="O46" t="s">
        <v>61</v>
      </c>
    </row>
    <row r="47" spans="1:15" x14ac:dyDescent="0.35">
      <c r="A47" s="13">
        <v>36</v>
      </c>
      <c r="B47" s="12" t="s">
        <v>76</v>
      </c>
      <c r="C47" s="11">
        <v>45.9</v>
      </c>
      <c r="D47" s="10" t="s">
        <v>44</v>
      </c>
      <c r="E47" s="9" t="str">
        <f t="shared" si="9"/>
        <v>Significantly Different</v>
      </c>
      <c r="G47">
        <f t="shared" si="10"/>
        <v>45.9</v>
      </c>
      <c r="H47">
        <f t="shared" si="11"/>
        <v>6</v>
      </c>
      <c r="I47" t="str">
        <f t="shared" si="12"/>
        <v>+/-</v>
      </c>
      <c r="J47" t="str">
        <f t="shared" si="13"/>
        <v>0.4</v>
      </c>
      <c r="K47" s="1">
        <f t="shared" si="14"/>
        <v>0.24316109422492402</v>
      </c>
      <c r="L47" s="1">
        <f t="shared" si="15"/>
        <v>0.80000000000000426</v>
      </c>
      <c r="M47" s="1">
        <f t="shared" si="16"/>
        <v>0.25064471888253259</v>
      </c>
      <c r="N47" s="1">
        <f t="shared" si="17"/>
        <v>3.1917688254781584</v>
      </c>
      <c r="O47" t="s">
        <v>59</v>
      </c>
    </row>
    <row r="48" spans="1:15" x14ac:dyDescent="0.35">
      <c r="A48" s="13">
        <v>38</v>
      </c>
      <c r="B48" s="12" t="s">
        <v>66</v>
      </c>
      <c r="C48" s="11">
        <v>45.6</v>
      </c>
      <c r="D48" s="10" t="s">
        <v>36</v>
      </c>
      <c r="E48" s="9" t="str">
        <f t="shared" si="9"/>
        <v>Significantly Different</v>
      </c>
      <c r="G48">
        <f t="shared" si="10"/>
        <v>45.6</v>
      </c>
      <c r="H48">
        <f t="shared" si="11"/>
        <v>6</v>
      </c>
      <c r="I48" t="str">
        <f t="shared" si="12"/>
        <v>+/-</v>
      </c>
      <c r="J48" t="str">
        <f t="shared" si="13"/>
        <v>0.7</v>
      </c>
      <c r="K48" s="1">
        <f t="shared" si="14"/>
        <v>0.42553191489361697</v>
      </c>
      <c r="L48" s="1">
        <f t="shared" si="15"/>
        <v>1.1000000000000014</v>
      </c>
      <c r="M48" s="1">
        <f t="shared" si="16"/>
        <v>0.42985214661796195</v>
      </c>
      <c r="N48" s="1">
        <f t="shared" si="17"/>
        <v>2.5590194411141192</v>
      </c>
      <c r="O48" t="s">
        <v>57</v>
      </c>
    </row>
    <row r="49" spans="1:15" x14ac:dyDescent="0.35">
      <c r="A49" s="13">
        <v>39</v>
      </c>
      <c r="B49" s="12" t="s">
        <v>40</v>
      </c>
      <c r="C49" s="11">
        <v>45.5</v>
      </c>
      <c r="D49" s="10" t="s">
        <v>83</v>
      </c>
      <c r="E49" s="9" t="str">
        <f t="shared" si="9"/>
        <v>Significantly Different</v>
      </c>
      <c r="G49">
        <f t="shared" si="10"/>
        <v>45.5</v>
      </c>
      <c r="H49">
        <f t="shared" si="11"/>
        <v>6</v>
      </c>
      <c r="I49" t="str">
        <f t="shared" si="12"/>
        <v>+/-</v>
      </c>
      <c r="J49" t="str">
        <f t="shared" si="13"/>
        <v>0.5</v>
      </c>
      <c r="K49" s="1">
        <f t="shared" si="14"/>
        <v>0.303951367781155</v>
      </c>
      <c r="L49" s="1">
        <f t="shared" si="15"/>
        <v>1.2000000000000028</v>
      </c>
      <c r="M49" s="1">
        <f t="shared" si="16"/>
        <v>0.30997079109986531</v>
      </c>
      <c r="N49" s="1">
        <f t="shared" si="17"/>
        <v>3.8713325076277623</v>
      </c>
      <c r="O49" t="s">
        <v>55</v>
      </c>
    </row>
    <row r="50" spans="1:15" x14ac:dyDescent="0.35">
      <c r="A50" s="13">
        <v>40</v>
      </c>
      <c r="B50" s="12" t="s">
        <v>63</v>
      </c>
      <c r="C50" s="11">
        <v>45.4</v>
      </c>
      <c r="D50" s="10" t="s">
        <v>138</v>
      </c>
      <c r="E50" s="9" t="str">
        <f t="shared" si="9"/>
        <v>Not Significantly Different</v>
      </c>
      <c r="G50">
        <f t="shared" si="10"/>
        <v>45.4</v>
      </c>
      <c r="H50">
        <f t="shared" si="11"/>
        <v>6</v>
      </c>
      <c r="I50" t="str">
        <f t="shared" si="12"/>
        <v>+/-</v>
      </c>
      <c r="J50" t="str">
        <f t="shared" si="13"/>
        <v>1.5</v>
      </c>
      <c r="K50" s="1">
        <f t="shared" si="14"/>
        <v>0.91185410334346506</v>
      </c>
      <c r="L50" s="1">
        <f t="shared" si="15"/>
        <v>1.3000000000000043</v>
      </c>
      <c r="M50" s="1">
        <f t="shared" si="16"/>
        <v>0.91387819929318592</v>
      </c>
      <c r="N50" s="1">
        <f t="shared" si="17"/>
        <v>1.4225090400509102</v>
      </c>
      <c r="O50" t="s">
        <v>53</v>
      </c>
    </row>
    <row r="51" spans="1:15" x14ac:dyDescent="0.35">
      <c r="A51" s="13">
        <v>41</v>
      </c>
      <c r="B51" s="12" t="s">
        <v>71</v>
      </c>
      <c r="C51" s="11">
        <v>45.3</v>
      </c>
      <c r="D51" s="10" t="s">
        <v>83</v>
      </c>
      <c r="E51" s="9" t="str">
        <f t="shared" si="9"/>
        <v>Significantly Different</v>
      </c>
      <c r="G51">
        <f t="shared" si="10"/>
        <v>45.3</v>
      </c>
      <c r="H51">
        <f t="shared" si="11"/>
        <v>6</v>
      </c>
      <c r="I51" t="str">
        <f t="shared" si="12"/>
        <v>+/-</v>
      </c>
      <c r="J51" t="str">
        <f t="shared" si="13"/>
        <v>0.5</v>
      </c>
      <c r="K51" s="1">
        <f t="shared" si="14"/>
        <v>0.303951367781155</v>
      </c>
      <c r="L51" s="1">
        <f t="shared" si="15"/>
        <v>1.4000000000000057</v>
      </c>
      <c r="M51" s="1">
        <f t="shared" si="16"/>
        <v>0.30997079109986531</v>
      </c>
      <c r="N51" s="1">
        <f t="shared" si="17"/>
        <v>4.5165545922323966</v>
      </c>
      <c r="O51" t="s">
        <v>51</v>
      </c>
    </row>
    <row r="52" spans="1:15" x14ac:dyDescent="0.35">
      <c r="A52" s="13">
        <v>42</v>
      </c>
      <c r="B52" s="12" t="s">
        <v>41</v>
      </c>
      <c r="C52" s="11">
        <v>45.1</v>
      </c>
      <c r="D52" s="10" t="s">
        <v>138</v>
      </c>
      <c r="E52" s="9" t="str">
        <f t="shared" si="9"/>
        <v>Significantly Different</v>
      </c>
      <c r="G52">
        <f t="shared" si="10"/>
        <v>45.1</v>
      </c>
      <c r="H52">
        <f t="shared" si="11"/>
        <v>6</v>
      </c>
      <c r="I52" t="str">
        <f t="shared" si="12"/>
        <v>+/-</v>
      </c>
      <c r="J52" t="str">
        <f t="shared" si="13"/>
        <v>1.5</v>
      </c>
      <c r="K52" s="1">
        <f t="shared" si="14"/>
        <v>0.91185410334346506</v>
      </c>
      <c r="L52" s="1">
        <f t="shared" si="15"/>
        <v>1.6000000000000014</v>
      </c>
      <c r="M52" s="1">
        <f t="shared" si="16"/>
        <v>0.91387819929318592</v>
      </c>
      <c r="N52" s="1">
        <f t="shared" si="17"/>
        <v>1.7507803569857314</v>
      </c>
      <c r="O52" t="s">
        <v>49</v>
      </c>
    </row>
    <row r="53" spans="1:15" x14ac:dyDescent="0.35">
      <c r="A53" s="13">
        <v>43</v>
      </c>
      <c r="B53" s="12" t="s">
        <v>65</v>
      </c>
      <c r="C53" s="11">
        <v>44.8</v>
      </c>
      <c r="D53" s="10" t="s">
        <v>44</v>
      </c>
      <c r="E53" s="9" t="str">
        <f t="shared" si="9"/>
        <v>Significantly Different</v>
      </c>
      <c r="G53">
        <f t="shared" si="10"/>
        <v>44.8</v>
      </c>
      <c r="H53">
        <f t="shared" si="11"/>
        <v>6</v>
      </c>
      <c r="I53" t="str">
        <f t="shared" si="12"/>
        <v>+/-</v>
      </c>
      <c r="J53" t="str">
        <f t="shared" si="13"/>
        <v>0.4</v>
      </c>
      <c r="K53" s="1">
        <f t="shared" si="14"/>
        <v>0.24316109422492402</v>
      </c>
      <c r="L53" s="1">
        <f t="shared" si="15"/>
        <v>1.9000000000000057</v>
      </c>
      <c r="M53" s="1">
        <f t="shared" si="16"/>
        <v>0.25064471888253259</v>
      </c>
      <c r="N53" s="1">
        <f t="shared" si="17"/>
        <v>7.5804509605106087</v>
      </c>
      <c r="O53" t="s">
        <v>47</v>
      </c>
    </row>
    <row r="54" spans="1:15" x14ac:dyDescent="0.35">
      <c r="A54" s="13">
        <v>44</v>
      </c>
      <c r="B54" s="12" t="s">
        <v>61</v>
      </c>
      <c r="C54" s="11">
        <v>44.6</v>
      </c>
      <c r="D54" s="10" t="s">
        <v>28</v>
      </c>
      <c r="E54" s="9" t="str">
        <f t="shared" si="9"/>
        <v>Significantly Different</v>
      </c>
      <c r="G54">
        <f t="shared" si="10"/>
        <v>44.6</v>
      </c>
      <c r="H54">
        <f t="shared" si="11"/>
        <v>6</v>
      </c>
      <c r="I54" t="str">
        <f t="shared" si="12"/>
        <v>+/-</v>
      </c>
      <c r="J54" t="str">
        <f t="shared" si="13"/>
        <v>0.3</v>
      </c>
      <c r="K54" s="1">
        <f t="shared" si="14"/>
        <v>0.18237082066869301</v>
      </c>
      <c r="L54" s="1">
        <f t="shared" si="15"/>
        <v>2.1000000000000014</v>
      </c>
      <c r="M54" s="1">
        <f t="shared" si="16"/>
        <v>0.19223572402239389</v>
      </c>
      <c r="N54" s="1">
        <f t="shared" si="17"/>
        <v>10.924088177051674</v>
      </c>
      <c r="O54" t="s">
        <v>42</v>
      </c>
    </row>
    <row r="55" spans="1:15" x14ac:dyDescent="0.35">
      <c r="A55" s="13">
        <v>45</v>
      </c>
      <c r="B55" s="12" t="s">
        <v>45</v>
      </c>
      <c r="C55" s="11">
        <v>43.5</v>
      </c>
      <c r="D55" s="10" t="s">
        <v>116</v>
      </c>
      <c r="E55" s="9" t="str">
        <f t="shared" si="9"/>
        <v>Significantly Different</v>
      </c>
      <c r="G55">
        <f t="shared" si="10"/>
        <v>43.5</v>
      </c>
      <c r="H55">
        <f t="shared" si="11"/>
        <v>6</v>
      </c>
      <c r="I55" t="str">
        <f t="shared" si="12"/>
        <v>+/-</v>
      </c>
      <c r="J55" t="str">
        <f t="shared" si="13"/>
        <v>0.8</v>
      </c>
      <c r="K55" s="1">
        <f t="shared" si="14"/>
        <v>0.48632218844984804</v>
      </c>
      <c r="L55" s="1">
        <f t="shared" si="15"/>
        <v>3.2000000000000028</v>
      </c>
      <c r="M55" s="1">
        <f t="shared" si="16"/>
        <v>0.49010685399991183</v>
      </c>
      <c r="N55" s="1">
        <f t="shared" si="17"/>
        <v>6.5291884287759387</v>
      </c>
      <c r="O55" t="s">
        <v>43</v>
      </c>
    </row>
    <row r="56" spans="1:15" x14ac:dyDescent="0.35">
      <c r="A56" s="13">
        <v>46</v>
      </c>
      <c r="B56" s="12" t="s">
        <v>54</v>
      </c>
      <c r="C56" s="11">
        <v>43.4</v>
      </c>
      <c r="D56" s="10" t="s">
        <v>84</v>
      </c>
      <c r="E56" s="9" t="str">
        <f t="shared" si="9"/>
        <v>Significantly Different</v>
      </c>
      <c r="G56">
        <f t="shared" si="10"/>
        <v>43.4</v>
      </c>
      <c r="H56">
        <f t="shared" si="11"/>
        <v>6</v>
      </c>
      <c r="I56" t="str">
        <f t="shared" si="12"/>
        <v>+/-</v>
      </c>
      <c r="J56" t="str">
        <f t="shared" si="13"/>
        <v>0.9</v>
      </c>
      <c r="K56" s="1">
        <f t="shared" si="14"/>
        <v>0.54711246200607899</v>
      </c>
      <c r="L56" s="1">
        <f t="shared" si="15"/>
        <v>3.3000000000000043</v>
      </c>
      <c r="M56" s="1">
        <f t="shared" si="16"/>
        <v>0.55047933970440222</v>
      </c>
      <c r="N56" s="1">
        <f t="shared" si="17"/>
        <v>5.994775392973053</v>
      </c>
      <c r="O56" t="s">
        <v>41</v>
      </c>
    </row>
    <row r="57" spans="1:15" x14ac:dyDescent="0.35">
      <c r="A57" s="13">
        <v>47</v>
      </c>
      <c r="B57" s="12" t="s">
        <v>53</v>
      </c>
      <c r="C57" s="11">
        <v>43.2</v>
      </c>
      <c r="D57" s="10" t="s">
        <v>138</v>
      </c>
      <c r="E57" s="9" t="str">
        <f t="shared" si="9"/>
        <v>Significantly Different</v>
      </c>
      <c r="G57">
        <f t="shared" si="10"/>
        <v>43.2</v>
      </c>
      <c r="H57">
        <f t="shared" si="11"/>
        <v>6</v>
      </c>
      <c r="I57" t="str">
        <f t="shared" si="12"/>
        <v>+/-</v>
      </c>
      <c r="J57" t="str">
        <f t="shared" si="13"/>
        <v>1.5</v>
      </c>
      <c r="K57" s="1">
        <f t="shared" si="14"/>
        <v>0.91185410334346506</v>
      </c>
      <c r="L57" s="1">
        <f t="shared" si="15"/>
        <v>3.5</v>
      </c>
      <c r="M57" s="1">
        <f t="shared" si="16"/>
        <v>0.91387819929318592</v>
      </c>
      <c r="N57" s="1">
        <f t="shared" si="17"/>
        <v>3.8298320309062839</v>
      </c>
      <c r="O57" t="s">
        <v>38</v>
      </c>
    </row>
    <row r="58" spans="1:15" x14ac:dyDescent="0.35">
      <c r="A58" s="13">
        <v>48</v>
      </c>
      <c r="B58" s="12" t="s">
        <v>52</v>
      </c>
      <c r="C58" s="11">
        <v>42</v>
      </c>
      <c r="D58" s="10" t="s">
        <v>28</v>
      </c>
      <c r="E58" s="9" t="str">
        <f t="shared" si="9"/>
        <v>Significantly Different</v>
      </c>
      <c r="G58">
        <f t="shared" si="10"/>
        <v>42</v>
      </c>
      <c r="H58">
        <f t="shared" si="11"/>
        <v>6</v>
      </c>
      <c r="I58" t="str">
        <f t="shared" si="12"/>
        <v>+/-</v>
      </c>
      <c r="J58" t="str">
        <f t="shared" si="13"/>
        <v>0.3</v>
      </c>
      <c r="K58" s="1">
        <f t="shared" si="14"/>
        <v>0.18237082066869301</v>
      </c>
      <c r="L58" s="1">
        <f t="shared" si="15"/>
        <v>4.7000000000000028</v>
      </c>
      <c r="M58" s="1">
        <f t="shared" si="16"/>
        <v>0.19223572402239389</v>
      </c>
      <c r="N58" s="1">
        <f t="shared" si="17"/>
        <v>24.449149729591838</v>
      </c>
      <c r="O58" t="s">
        <v>35</v>
      </c>
    </row>
    <row r="59" spans="1:15" x14ac:dyDescent="0.35">
      <c r="A59" s="13">
        <v>49</v>
      </c>
      <c r="B59" s="12" t="s">
        <v>56</v>
      </c>
      <c r="C59" s="11">
        <v>41.6</v>
      </c>
      <c r="D59" s="10" t="s">
        <v>36</v>
      </c>
      <c r="E59" s="9" t="str">
        <f t="shared" si="9"/>
        <v>Significantly Different</v>
      </c>
      <c r="G59">
        <f t="shared" si="10"/>
        <v>41.6</v>
      </c>
      <c r="H59">
        <f t="shared" si="11"/>
        <v>6</v>
      </c>
      <c r="I59" t="str">
        <f t="shared" si="12"/>
        <v>+/-</v>
      </c>
      <c r="J59" t="str">
        <f t="shared" si="13"/>
        <v>0.7</v>
      </c>
      <c r="K59" s="1">
        <f t="shared" si="14"/>
        <v>0.42553191489361697</v>
      </c>
      <c r="L59" s="1">
        <f t="shared" si="15"/>
        <v>5.1000000000000014</v>
      </c>
      <c r="M59" s="1">
        <f t="shared" si="16"/>
        <v>0.42985214661796195</v>
      </c>
      <c r="N59" s="1">
        <f t="shared" si="17"/>
        <v>11.864544681529086</v>
      </c>
      <c r="O59" t="s">
        <v>32</v>
      </c>
    </row>
    <row r="60" spans="1:15" x14ac:dyDescent="0.35">
      <c r="A60" s="13">
        <v>50</v>
      </c>
      <c r="B60" s="12" t="s">
        <v>37</v>
      </c>
      <c r="C60" s="11">
        <v>40.5</v>
      </c>
      <c r="D60" s="10" t="s">
        <v>84</v>
      </c>
      <c r="E60" s="9" t="str">
        <f t="shared" si="9"/>
        <v>Significantly Different</v>
      </c>
      <c r="G60">
        <f t="shared" si="10"/>
        <v>40.5</v>
      </c>
      <c r="H60">
        <f t="shared" si="11"/>
        <v>6</v>
      </c>
      <c r="I60" t="str">
        <f t="shared" si="12"/>
        <v>+/-</v>
      </c>
      <c r="J60" t="str">
        <f t="shared" si="13"/>
        <v>0.9</v>
      </c>
      <c r="K60" s="1">
        <f t="shared" si="14"/>
        <v>0.54711246200607899</v>
      </c>
      <c r="L60" s="1">
        <f t="shared" si="15"/>
        <v>6.2000000000000028</v>
      </c>
      <c r="M60" s="1">
        <f t="shared" si="16"/>
        <v>0.55047933970440222</v>
      </c>
      <c r="N60" s="1">
        <f t="shared" si="17"/>
        <v>11.262911344373604</v>
      </c>
      <c r="O60" t="s">
        <v>30</v>
      </c>
    </row>
    <row r="61" spans="1:15" x14ac:dyDescent="0.35">
      <c r="A61" s="13">
        <v>51</v>
      </c>
      <c r="B61" s="12" t="s">
        <v>31</v>
      </c>
      <c r="C61" s="11">
        <v>25</v>
      </c>
      <c r="D61" s="10" t="s">
        <v>134</v>
      </c>
      <c r="E61" s="9" t="str">
        <f t="shared" si="9"/>
        <v>Significantly Different</v>
      </c>
      <c r="G61">
        <f t="shared" si="10"/>
        <v>25</v>
      </c>
      <c r="H61">
        <f t="shared" si="11"/>
        <v>6</v>
      </c>
      <c r="I61" t="str">
        <f t="shared" si="12"/>
        <v>+/-</v>
      </c>
      <c r="J61" t="str">
        <f t="shared" si="13"/>
        <v>1.3</v>
      </c>
      <c r="K61" s="1">
        <f t="shared" si="14"/>
        <v>0.79027355623100304</v>
      </c>
      <c r="L61" s="1">
        <f t="shared" si="15"/>
        <v>21.700000000000003</v>
      </c>
      <c r="M61" s="1">
        <f t="shared" si="16"/>
        <v>0.79260819516141623</v>
      </c>
      <c r="N61" s="1">
        <f t="shared" si="17"/>
        <v>27.377965724390162</v>
      </c>
      <c r="O61" t="s">
        <v>27</v>
      </c>
    </row>
    <row r="62" spans="1:15" ht="15" thickBot="1" x14ac:dyDescent="0.4">
      <c r="A62" s="8"/>
      <c r="B62" s="7" t="s">
        <v>25</v>
      </c>
      <c r="C62" s="6">
        <v>33.799999999999997</v>
      </c>
      <c r="D62" s="5" t="s">
        <v>36</v>
      </c>
      <c r="E62" s="4" t="str">
        <f t="shared" si="9"/>
        <v>Significantly Different</v>
      </c>
      <c r="G62">
        <f t="shared" si="10"/>
        <v>33.799999999999997</v>
      </c>
      <c r="H62">
        <f t="shared" si="11"/>
        <v>6</v>
      </c>
      <c r="I62" t="str">
        <f t="shared" si="12"/>
        <v>+/-</v>
      </c>
      <c r="J62" t="str">
        <f t="shared" si="13"/>
        <v>0.7</v>
      </c>
      <c r="K62" s="1">
        <f t="shared" si="14"/>
        <v>0.42553191489361697</v>
      </c>
      <c r="L62" s="1">
        <f t="shared" si="15"/>
        <v>12.900000000000006</v>
      </c>
      <c r="M62" s="1">
        <f t="shared" si="16"/>
        <v>0.42985214661796195</v>
      </c>
      <c r="N62" s="1">
        <f t="shared" si="17"/>
        <v>30.01031890033828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24" priority="1" operator="equal">
      <formula>"OTHER ERROR"</formula>
    </cfRule>
    <cfRule type="cellIs" dxfId="323" priority="2" operator="equal">
      <formula>"Statistical Test not applicable"</formula>
    </cfRule>
    <cfRule type="cellIs" dxfId="322" priority="3" operator="equal">
      <formula>"Geography Selected"</formula>
    </cfRule>
  </conditionalFormatting>
  <conditionalFormatting sqref="E10:J62">
    <cfRule type="cellIs" dxfId="321" priority="4" operator="equal">
      <formula>"Not Significantly Different"</formula>
    </cfRule>
  </conditionalFormatting>
  <conditionalFormatting sqref="F10:J62">
    <cfRule type="cellIs" dxfId="3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F7B5F69-87DB-47A7-918B-CD2A4333774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4DE04B4-1615-431A-9B36-187DC43D2234}"/>
    <hyperlink ref="A68" r:id="rId2" xr:uid="{BF04CFE8-1F48-453C-BD74-B40BDD1E6173}"/>
    <hyperlink ref="A66" r:id="rId3" xr:uid="{E44A8541-4858-4B94-9FC4-BBBE50924B0B}"/>
    <hyperlink ref="A67" r:id="rId4" xr:uid="{CE544799-21B9-4F97-A959-6DABD7E643D2}"/>
  </hyperlinks>
  <pageMargins left="0.7" right="0.7" top="0.75" bottom="0.75" header="0.3" footer="0.3"/>
  <pageSetup orientation="portrait"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3F54-1854-433C-98DB-81C8E481E518}">
  <sheetPr codeName="Sheet2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224</v>
      </c>
    </row>
    <row r="2" spans="1:16" x14ac:dyDescent="0.35">
      <c r="A2" s="27" t="s">
        <v>109</v>
      </c>
      <c r="B2" t="s">
        <v>223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17.3</v>
      </c>
      <c r="C6" t="s">
        <v>103</v>
      </c>
      <c r="H6" s="15" t="s">
        <v>102</v>
      </c>
      <c r="I6">
        <f>VLOOKUP($B$4,$B$9:$K$62,6,FALSE)</f>
        <v>17.3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17.3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43</v>
      </c>
      <c r="C11" s="11">
        <v>26.5</v>
      </c>
      <c r="D11" s="14" t="s">
        <v>26</v>
      </c>
      <c r="E11" s="9" t="str">
        <f t="shared" si="0"/>
        <v>Significantly Different</v>
      </c>
      <c r="G11">
        <f t="shared" si="1"/>
        <v>26.5</v>
      </c>
      <c r="H11">
        <f t="shared" si="2"/>
        <v>6</v>
      </c>
      <c r="I11" t="str">
        <f t="shared" si="3"/>
        <v>+/-</v>
      </c>
      <c r="J11" t="str">
        <f t="shared" si="4"/>
        <v>0.6</v>
      </c>
      <c r="K11" s="1">
        <f t="shared" si="5"/>
        <v>0.36474164133738601</v>
      </c>
      <c r="L11" s="1">
        <f t="shared" si="6"/>
        <v>-9.1999999999999993</v>
      </c>
      <c r="M11" s="1">
        <f t="shared" si="7"/>
        <v>0.36977279819442066</v>
      </c>
      <c r="N11" s="1">
        <f t="shared" si="8"/>
        <v>-24.88014273879277</v>
      </c>
      <c r="O11" t="s">
        <v>68</v>
      </c>
    </row>
    <row r="12" spans="1:16" x14ac:dyDescent="0.35">
      <c r="A12" s="13">
        <v>2</v>
      </c>
      <c r="B12" s="12" t="s">
        <v>82</v>
      </c>
      <c r="C12" s="11">
        <v>21.6</v>
      </c>
      <c r="D12" s="10" t="s">
        <v>36</v>
      </c>
      <c r="E12" s="9" t="str">
        <f t="shared" si="0"/>
        <v>Significantly Different</v>
      </c>
      <c r="G12">
        <f t="shared" si="1"/>
        <v>21.6</v>
      </c>
      <c r="H12">
        <f t="shared" si="2"/>
        <v>6</v>
      </c>
      <c r="I12" t="str">
        <f t="shared" si="3"/>
        <v>+/-</v>
      </c>
      <c r="J12" t="str">
        <f t="shared" si="4"/>
        <v>0.7</v>
      </c>
      <c r="K12" s="1">
        <f t="shared" si="5"/>
        <v>0.42553191489361697</v>
      </c>
      <c r="L12" s="1">
        <f t="shared" si="6"/>
        <v>-4.3000000000000007</v>
      </c>
      <c r="M12" s="1">
        <f t="shared" si="7"/>
        <v>0.42985214661796195</v>
      </c>
      <c r="N12" s="1">
        <f t="shared" si="8"/>
        <v>-10.00343963344609</v>
      </c>
      <c r="O12" t="s">
        <v>62</v>
      </c>
    </row>
    <row r="13" spans="1:16" x14ac:dyDescent="0.35">
      <c r="A13" s="13">
        <v>3</v>
      </c>
      <c r="B13" s="12" t="s">
        <v>42</v>
      </c>
      <c r="C13" s="11">
        <v>20.6</v>
      </c>
      <c r="D13" s="10" t="s">
        <v>39</v>
      </c>
      <c r="E13" s="9" t="str">
        <f t="shared" si="0"/>
        <v>Significantly Different</v>
      </c>
      <c r="G13">
        <f t="shared" si="1"/>
        <v>20.6</v>
      </c>
      <c r="H13">
        <f t="shared" si="2"/>
        <v>6</v>
      </c>
      <c r="I13" t="str">
        <f t="shared" si="3"/>
        <v>+/-</v>
      </c>
      <c r="J13" t="str">
        <f t="shared" si="4"/>
        <v>0.2</v>
      </c>
      <c r="K13" s="1">
        <f t="shared" si="5"/>
        <v>0.12158054711246201</v>
      </c>
      <c r="L13" s="1">
        <f t="shared" si="6"/>
        <v>-3.3000000000000007</v>
      </c>
      <c r="M13" s="1">
        <f t="shared" si="7"/>
        <v>0.1359311840425404</v>
      </c>
      <c r="N13" s="1">
        <f t="shared" si="8"/>
        <v>-24.276990031715222</v>
      </c>
      <c r="O13" t="s">
        <v>58</v>
      </c>
    </row>
    <row r="14" spans="1:16" x14ac:dyDescent="0.35">
      <c r="A14" s="13">
        <v>4</v>
      </c>
      <c r="B14" s="12" t="s">
        <v>69</v>
      </c>
      <c r="C14" s="11">
        <v>20</v>
      </c>
      <c r="D14" s="10" t="s">
        <v>26</v>
      </c>
      <c r="E14" s="9" t="str">
        <f t="shared" si="0"/>
        <v>Significantly Different</v>
      </c>
      <c r="G14">
        <f t="shared" si="1"/>
        <v>20</v>
      </c>
      <c r="H14">
        <f t="shared" si="2"/>
        <v>6</v>
      </c>
      <c r="I14" t="str">
        <f t="shared" si="3"/>
        <v>+/-</v>
      </c>
      <c r="J14" t="str">
        <f t="shared" si="4"/>
        <v>0.6</v>
      </c>
      <c r="K14" s="1">
        <f t="shared" si="5"/>
        <v>0.36474164133738601</v>
      </c>
      <c r="L14" s="1">
        <f t="shared" si="6"/>
        <v>-2.6999999999999993</v>
      </c>
      <c r="M14" s="1">
        <f t="shared" si="7"/>
        <v>0.36977279819442066</v>
      </c>
      <c r="N14" s="1">
        <f t="shared" si="8"/>
        <v>-7.3017810211674421</v>
      </c>
      <c r="O14" t="s">
        <v>73</v>
      </c>
    </row>
    <row r="15" spans="1:16" x14ac:dyDescent="0.35">
      <c r="A15" s="13">
        <v>5</v>
      </c>
      <c r="B15" s="12" t="s">
        <v>62</v>
      </c>
      <c r="C15" s="11">
        <v>19.7</v>
      </c>
      <c r="D15" s="10" t="s">
        <v>122</v>
      </c>
      <c r="E15" s="9" t="str">
        <f t="shared" si="0"/>
        <v>Significantly Different</v>
      </c>
      <c r="G15">
        <f t="shared" si="1"/>
        <v>19.7</v>
      </c>
      <c r="H15">
        <f t="shared" si="2"/>
        <v>6</v>
      </c>
      <c r="I15" t="str">
        <f t="shared" si="3"/>
        <v>+/-</v>
      </c>
      <c r="J15" t="str">
        <f t="shared" si="4"/>
        <v>1.0</v>
      </c>
      <c r="K15" s="1">
        <f t="shared" si="5"/>
        <v>0.60790273556231</v>
      </c>
      <c r="L15" s="1">
        <f t="shared" si="6"/>
        <v>-2.3999999999999986</v>
      </c>
      <c r="M15" s="1">
        <f t="shared" si="7"/>
        <v>0.61093468821403585</v>
      </c>
      <c r="N15" s="1">
        <f t="shared" si="8"/>
        <v>-3.9284068269490349</v>
      </c>
      <c r="O15" t="s">
        <v>34</v>
      </c>
    </row>
    <row r="16" spans="1:16" x14ac:dyDescent="0.35">
      <c r="A16" s="13">
        <v>6</v>
      </c>
      <c r="B16" s="12" t="s">
        <v>48</v>
      </c>
      <c r="C16" s="11">
        <v>19.5</v>
      </c>
      <c r="D16" s="10" t="s">
        <v>28</v>
      </c>
      <c r="E16" s="9" t="str">
        <f t="shared" si="0"/>
        <v>Significantly Different</v>
      </c>
      <c r="G16">
        <f t="shared" si="1"/>
        <v>19.5</v>
      </c>
      <c r="H16">
        <f t="shared" si="2"/>
        <v>6</v>
      </c>
      <c r="I16" t="str">
        <f t="shared" si="3"/>
        <v>+/-</v>
      </c>
      <c r="J16" t="str">
        <f t="shared" si="4"/>
        <v>0.3</v>
      </c>
      <c r="K16" s="1">
        <f t="shared" si="5"/>
        <v>0.18237082066869301</v>
      </c>
      <c r="L16" s="1">
        <f t="shared" si="6"/>
        <v>-2.1999999999999993</v>
      </c>
      <c r="M16" s="1">
        <f t="shared" si="7"/>
        <v>0.19223572402239389</v>
      </c>
      <c r="N16" s="1">
        <f t="shared" si="8"/>
        <v>-11.44428285214936</v>
      </c>
      <c r="O16" t="s">
        <v>75</v>
      </c>
    </row>
    <row r="17" spans="1:15" x14ac:dyDescent="0.35">
      <c r="A17" s="13">
        <v>7</v>
      </c>
      <c r="B17" s="12" t="s">
        <v>78</v>
      </c>
      <c r="C17" s="11">
        <v>19.2</v>
      </c>
      <c r="D17" s="10" t="s">
        <v>83</v>
      </c>
      <c r="E17" s="9" t="str">
        <f t="shared" si="0"/>
        <v>Significantly Different</v>
      </c>
      <c r="G17">
        <f t="shared" si="1"/>
        <v>19.2</v>
      </c>
      <c r="H17">
        <f t="shared" si="2"/>
        <v>6</v>
      </c>
      <c r="I17" t="str">
        <f t="shared" si="3"/>
        <v>+/-</v>
      </c>
      <c r="J17" t="str">
        <f t="shared" si="4"/>
        <v>0.5</v>
      </c>
      <c r="K17" s="1">
        <f t="shared" si="5"/>
        <v>0.303951367781155</v>
      </c>
      <c r="L17" s="1">
        <f t="shared" si="6"/>
        <v>-1.8999999999999986</v>
      </c>
      <c r="M17" s="1">
        <f t="shared" si="7"/>
        <v>0.30997079109986531</v>
      </c>
      <c r="N17" s="1">
        <f t="shared" si="8"/>
        <v>-6.1296098037439384</v>
      </c>
      <c r="O17" t="s">
        <v>66</v>
      </c>
    </row>
    <row r="18" spans="1:15" x14ac:dyDescent="0.35">
      <c r="A18" s="13">
        <v>8</v>
      </c>
      <c r="B18" s="12" t="s">
        <v>34</v>
      </c>
      <c r="C18" s="11">
        <v>18.8</v>
      </c>
      <c r="D18" s="10" t="s">
        <v>39</v>
      </c>
      <c r="E18" s="9" t="str">
        <f t="shared" si="0"/>
        <v>Significantly Different</v>
      </c>
      <c r="G18">
        <f t="shared" si="1"/>
        <v>18.8</v>
      </c>
      <c r="H18">
        <f t="shared" si="2"/>
        <v>6</v>
      </c>
      <c r="I18" t="str">
        <f t="shared" si="3"/>
        <v>+/-</v>
      </c>
      <c r="J18" t="str">
        <f t="shared" si="4"/>
        <v>0.2</v>
      </c>
      <c r="K18" s="1">
        <f t="shared" si="5"/>
        <v>0.12158054711246201</v>
      </c>
      <c r="L18" s="1">
        <f t="shared" si="6"/>
        <v>-1.5</v>
      </c>
      <c r="M18" s="1">
        <f t="shared" si="7"/>
        <v>0.1359311840425404</v>
      </c>
      <c r="N18" s="1">
        <f t="shared" si="8"/>
        <v>-11.034995468961462</v>
      </c>
      <c r="O18" t="s">
        <v>60</v>
      </c>
    </row>
    <row r="19" spans="1:15" x14ac:dyDescent="0.35">
      <c r="A19" s="13">
        <v>8</v>
      </c>
      <c r="B19" s="12" t="s">
        <v>38</v>
      </c>
      <c r="C19" s="11">
        <v>18.8</v>
      </c>
      <c r="D19" s="10" t="s">
        <v>28</v>
      </c>
      <c r="E19" s="9" t="str">
        <f t="shared" si="0"/>
        <v>Significantly Different</v>
      </c>
      <c r="G19">
        <f t="shared" si="1"/>
        <v>18.8</v>
      </c>
      <c r="H19">
        <f t="shared" si="2"/>
        <v>6</v>
      </c>
      <c r="I19" t="str">
        <f t="shared" si="3"/>
        <v>+/-</v>
      </c>
      <c r="J19" t="str">
        <f t="shared" si="4"/>
        <v>0.3</v>
      </c>
      <c r="K19" s="1">
        <f t="shared" si="5"/>
        <v>0.18237082066869301</v>
      </c>
      <c r="L19" s="1">
        <f t="shared" si="6"/>
        <v>-1.5</v>
      </c>
      <c r="M19" s="1">
        <f t="shared" si="7"/>
        <v>0.19223572402239389</v>
      </c>
      <c r="N19" s="1">
        <f t="shared" si="8"/>
        <v>-7.8029201264654757</v>
      </c>
      <c r="O19" t="s">
        <v>31</v>
      </c>
    </row>
    <row r="20" spans="1:15" x14ac:dyDescent="0.35">
      <c r="A20" s="13">
        <v>10</v>
      </c>
      <c r="B20" s="12" t="s">
        <v>63</v>
      </c>
      <c r="C20" s="11">
        <v>18.600000000000001</v>
      </c>
      <c r="D20" s="14" t="s">
        <v>154</v>
      </c>
      <c r="E20" s="9" t="str">
        <f t="shared" si="0"/>
        <v>Significantly Different</v>
      </c>
      <c r="G20">
        <f t="shared" si="1"/>
        <v>18.600000000000001</v>
      </c>
      <c r="H20">
        <f t="shared" si="2"/>
        <v>6</v>
      </c>
      <c r="I20" t="str">
        <f t="shared" si="3"/>
        <v>+/-</v>
      </c>
      <c r="J20" t="str">
        <f t="shared" si="4"/>
        <v>1.2</v>
      </c>
      <c r="K20" s="1">
        <f t="shared" si="5"/>
        <v>0.72948328267477203</v>
      </c>
      <c r="L20" s="1">
        <f t="shared" si="6"/>
        <v>-1.3000000000000007</v>
      </c>
      <c r="M20" s="1">
        <f t="shared" si="7"/>
        <v>0.73201182849801194</v>
      </c>
      <c r="N20" s="1">
        <f t="shared" si="8"/>
        <v>-1.7759275866722302</v>
      </c>
      <c r="O20" t="s">
        <v>50</v>
      </c>
    </row>
    <row r="21" spans="1:15" x14ac:dyDescent="0.35">
      <c r="A21" s="13">
        <v>10</v>
      </c>
      <c r="B21" s="12" t="s">
        <v>35</v>
      </c>
      <c r="C21" s="11">
        <v>18.600000000000001</v>
      </c>
      <c r="D21" s="10" t="s">
        <v>44</v>
      </c>
      <c r="E21" s="9" t="str">
        <f t="shared" si="0"/>
        <v>Significantly Different</v>
      </c>
      <c r="G21">
        <f t="shared" si="1"/>
        <v>18.600000000000001</v>
      </c>
      <c r="H21">
        <f t="shared" si="2"/>
        <v>6</v>
      </c>
      <c r="I21" t="str">
        <f t="shared" si="3"/>
        <v>+/-</v>
      </c>
      <c r="J21" t="str">
        <f t="shared" si="4"/>
        <v>0.4</v>
      </c>
      <c r="K21" s="1">
        <f t="shared" si="5"/>
        <v>0.24316109422492402</v>
      </c>
      <c r="L21" s="1">
        <f t="shared" si="6"/>
        <v>-1.3000000000000007</v>
      </c>
      <c r="M21" s="1">
        <f t="shared" si="7"/>
        <v>0.25064471888253259</v>
      </c>
      <c r="N21" s="1">
        <f t="shared" si="8"/>
        <v>-5.1866243414019824</v>
      </c>
      <c r="O21" t="s">
        <v>46</v>
      </c>
    </row>
    <row r="22" spans="1:15" x14ac:dyDescent="0.35">
      <c r="A22" s="13">
        <v>12</v>
      </c>
      <c r="B22" s="12" t="s">
        <v>74</v>
      </c>
      <c r="C22" s="11">
        <v>18.399999999999999</v>
      </c>
      <c r="D22" s="10" t="s">
        <v>44</v>
      </c>
      <c r="E22" s="9" t="str">
        <f t="shared" si="0"/>
        <v>Significantly Different</v>
      </c>
      <c r="G22">
        <f t="shared" si="1"/>
        <v>18.399999999999999</v>
      </c>
      <c r="H22">
        <f t="shared" si="2"/>
        <v>6</v>
      </c>
      <c r="I22" t="str">
        <f t="shared" si="3"/>
        <v>+/-</v>
      </c>
      <c r="J22" t="str">
        <f t="shared" si="4"/>
        <v>0.4</v>
      </c>
      <c r="K22" s="1">
        <f t="shared" si="5"/>
        <v>0.24316109422492402</v>
      </c>
      <c r="L22" s="1">
        <f t="shared" si="6"/>
        <v>-1.0999999999999979</v>
      </c>
      <c r="M22" s="1">
        <f t="shared" si="7"/>
        <v>0.25064471888253259</v>
      </c>
      <c r="N22" s="1">
        <f t="shared" si="8"/>
        <v>-4.3886821350324361</v>
      </c>
      <c r="O22" t="s">
        <v>29</v>
      </c>
    </row>
    <row r="23" spans="1:15" x14ac:dyDescent="0.35">
      <c r="A23" s="13">
        <v>13</v>
      </c>
      <c r="B23" s="12" t="s">
        <v>49</v>
      </c>
      <c r="C23" s="11">
        <v>18.2</v>
      </c>
      <c r="D23" s="10" t="s">
        <v>84</v>
      </c>
      <c r="E23" s="9" t="str">
        <f t="shared" si="0"/>
        <v>Not Significantly Different</v>
      </c>
      <c r="G23">
        <f t="shared" si="1"/>
        <v>18.2</v>
      </c>
      <c r="H23">
        <f t="shared" si="2"/>
        <v>6</v>
      </c>
      <c r="I23" t="str">
        <f t="shared" si="3"/>
        <v>+/-</v>
      </c>
      <c r="J23" t="str">
        <f t="shared" si="4"/>
        <v>0.9</v>
      </c>
      <c r="K23" s="1">
        <f t="shared" si="5"/>
        <v>0.54711246200607899</v>
      </c>
      <c r="L23" s="1">
        <f t="shared" si="6"/>
        <v>-0.89999999999999858</v>
      </c>
      <c r="M23" s="1">
        <f t="shared" si="7"/>
        <v>0.55047933970440222</v>
      </c>
      <c r="N23" s="1">
        <f t="shared" si="8"/>
        <v>-1.6349387435381006</v>
      </c>
      <c r="O23" t="s">
        <v>82</v>
      </c>
    </row>
    <row r="24" spans="1:15" x14ac:dyDescent="0.35">
      <c r="A24" s="13">
        <v>14</v>
      </c>
      <c r="B24" s="12" t="s">
        <v>75</v>
      </c>
      <c r="C24" s="11">
        <v>18.100000000000001</v>
      </c>
      <c r="D24" s="10" t="s">
        <v>44</v>
      </c>
      <c r="E24" s="9" t="str">
        <f t="shared" si="0"/>
        <v>Significantly Different</v>
      </c>
      <c r="G24">
        <f t="shared" si="1"/>
        <v>18.100000000000001</v>
      </c>
      <c r="H24">
        <f t="shared" si="2"/>
        <v>6</v>
      </c>
      <c r="I24" t="str">
        <f t="shared" si="3"/>
        <v>+/-</v>
      </c>
      <c r="J24" t="str">
        <f t="shared" si="4"/>
        <v>0.4</v>
      </c>
      <c r="K24" s="1">
        <f t="shared" si="5"/>
        <v>0.24316109422492402</v>
      </c>
      <c r="L24" s="1">
        <f t="shared" si="6"/>
        <v>-0.80000000000000071</v>
      </c>
      <c r="M24" s="1">
        <f t="shared" si="7"/>
        <v>0.25064471888253259</v>
      </c>
      <c r="N24" s="1">
        <f t="shared" si="8"/>
        <v>-3.1917688254781442</v>
      </c>
      <c r="O24" t="s">
        <v>65</v>
      </c>
    </row>
    <row r="25" spans="1:15" x14ac:dyDescent="0.35">
      <c r="A25" s="13">
        <v>15</v>
      </c>
      <c r="B25" s="12" t="s">
        <v>59</v>
      </c>
      <c r="C25" s="11">
        <v>18</v>
      </c>
      <c r="D25" s="10" t="s">
        <v>83</v>
      </c>
      <c r="E25" s="9" t="str">
        <f t="shared" si="0"/>
        <v>Significantly Different</v>
      </c>
      <c r="G25">
        <f t="shared" si="1"/>
        <v>18</v>
      </c>
      <c r="H25">
        <f t="shared" si="2"/>
        <v>6</v>
      </c>
      <c r="I25" t="str">
        <f t="shared" si="3"/>
        <v>+/-</v>
      </c>
      <c r="J25" t="str">
        <f t="shared" si="4"/>
        <v>0.5</v>
      </c>
      <c r="K25" s="1">
        <f t="shared" si="5"/>
        <v>0.303951367781155</v>
      </c>
      <c r="L25" s="1">
        <f t="shared" si="6"/>
        <v>-0.69999999999999929</v>
      </c>
      <c r="M25" s="1">
        <f t="shared" si="7"/>
        <v>0.30997079109986531</v>
      </c>
      <c r="N25" s="1">
        <f t="shared" si="8"/>
        <v>-2.2582772961161872</v>
      </c>
      <c r="O25" t="s">
        <v>81</v>
      </c>
    </row>
    <row r="26" spans="1:15" x14ac:dyDescent="0.35">
      <c r="A26" s="13">
        <v>15</v>
      </c>
      <c r="B26" s="12" t="s">
        <v>27</v>
      </c>
      <c r="C26" s="11">
        <v>18</v>
      </c>
      <c r="D26" s="10" t="s">
        <v>121</v>
      </c>
      <c r="E26" s="9" t="str">
        <f t="shared" si="0"/>
        <v>Not Significantly Different</v>
      </c>
      <c r="G26">
        <f t="shared" si="1"/>
        <v>18</v>
      </c>
      <c r="H26">
        <f t="shared" si="2"/>
        <v>6</v>
      </c>
      <c r="I26" t="str">
        <f t="shared" si="3"/>
        <v>+/-</v>
      </c>
      <c r="J26" t="str">
        <f t="shared" si="4"/>
        <v>1.1</v>
      </c>
      <c r="K26" s="1">
        <f t="shared" si="5"/>
        <v>0.66869300911854113</v>
      </c>
      <c r="L26" s="1">
        <f t="shared" si="6"/>
        <v>-0.69999999999999929</v>
      </c>
      <c r="M26" s="1">
        <f t="shared" si="7"/>
        <v>0.67145051776214359</v>
      </c>
      <c r="N26" s="1">
        <f t="shared" si="8"/>
        <v>-1.0425191156795997</v>
      </c>
      <c r="O26" t="s">
        <v>80</v>
      </c>
    </row>
    <row r="27" spans="1:15" x14ac:dyDescent="0.35">
      <c r="A27" s="13">
        <v>17</v>
      </c>
      <c r="B27" s="12" t="s">
        <v>46</v>
      </c>
      <c r="C27" s="11">
        <v>17.8</v>
      </c>
      <c r="D27" s="10" t="s">
        <v>28</v>
      </c>
      <c r="E27" s="9" t="str">
        <f t="shared" si="0"/>
        <v>Significantly Different</v>
      </c>
      <c r="G27">
        <f t="shared" si="1"/>
        <v>17.8</v>
      </c>
      <c r="H27">
        <f t="shared" si="2"/>
        <v>6</v>
      </c>
      <c r="I27" t="str">
        <f t="shared" si="3"/>
        <v>+/-</v>
      </c>
      <c r="J27" t="str">
        <f t="shared" si="4"/>
        <v>0.3</v>
      </c>
      <c r="K27" s="1">
        <f t="shared" si="5"/>
        <v>0.18237082066869301</v>
      </c>
      <c r="L27" s="1">
        <f t="shared" si="6"/>
        <v>-0.5</v>
      </c>
      <c r="M27" s="1">
        <f t="shared" si="7"/>
        <v>0.19223572402239389</v>
      </c>
      <c r="N27" s="1">
        <f t="shared" si="8"/>
        <v>-2.6009733754884921</v>
      </c>
      <c r="O27" t="s">
        <v>78</v>
      </c>
    </row>
    <row r="28" spans="1:15" x14ac:dyDescent="0.35">
      <c r="A28" s="13">
        <v>17</v>
      </c>
      <c r="B28" s="12" t="s">
        <v>40</v>
      </c>
      <c r="C28" s="11">
        <v>17.8</v>
      </c>
      <c r="D28" s="10" t="s">
        <v>44</v>
      </c>
      <c r="E28" s="9" t="str">
        <f t="shared" si="0"/>
        <v>Significantly Different</v>
      </c>
      <c r="G28">
        <f t="shared" si="1"/>
        <v>17.8</v>
      </c>
      <c r="H28">
        <f t="shared" si="2"/>
        <v>6</v>
      </c>
      <c r="I28" t="str">
        <f t="shared" si="3"/>
        <v>+/-</v>
      </c>
      <c r="J28" t="str">
        <f t="shared" si="4"/>
        <v>0.4</v>
      </c>
      <c r="K28" s="1">
        <f t="shared" si="5"/>
        <v>0.24316109422492402</v>
      </c>
      <c r="L28" s="1">
        <f t="shared" si="6"/>
        <v>-0.5</v>
      </c>
      <c r="M28" s="1">
        <f t="shared" si="7"/>
        <v>0.25064471888253259</v>
      </c>
      <c r="N28" s="1">
        <f t="shared" si="8"/>
        <v>-1.9948555159238384</v>
      </c>
      <c r="O28" t="s">
        <v>79</v>
      </c>
    </row>
    <row r="29" spans="1:15" x14ac:dyDescent="0.35">
      <c r="A29" s="13">
        <v>19</v>
      </c>
      <c r="B29" s="12" t="s">
        <v>80</v>
      </c>
      <c r="C29" s="11">
        <v>17.7</v>
      </c>
      <c r="D29" s="10" t="s">
        <v>83</v>
      </c>
      <c r="E29" s="9" t="str">
        <f t="shared" si="0"/>
        <v>Not Significantly Different</v>
      </c>
      <c r="G29">
        <f t="shared" si="1"/>
        <v>17.7</v>
      </c>
      <c r="H29">
        <f t="shared" si="2"/>
        <v>6</v>
      </c>
      <c r="I29" t="str">
        <f t="shared" si="3"/>
        <v>+/-</v>
      </c>
      <c r="J29" t="str">
        <f t="shared" si="4"/>
        <v>0.5</v>
      </c>
      <c r="K29" s="1">
        <f t="shared" si="5"/>
        <v>0.303951367781155</v>
      </c>
      <c r="L29" s="1">
        <f t="shared" si="6"/>
        <v>-0.39999999999999858</v>
      </c>
      <c r="M29" s="1">
        <f t="shared" si="7"/>
        <v>0.30997079109986531</v>
      </c>
      <c r="N29" s="1">
        <f t="shared" si="8"/>
        <v>-1.2904441692092465</v>
      </c>
      <c r="O29" t="s">
        <v>56</v>
      </c>
    </row>
    <row r="30" spans="1:15" x14ac:dyDescent="0.35">
      <c r="A30" s="13">
        <v>20</v>
      </c>
      <c r="B30" s="12" t="s">
        <v>73</v>
      </c>
      <c r="C30" s="11">
        <v>17.3</v>
      </c>
      <c r="D30" s="10" t="s">
        <v>26</v>
      </c>
      <c r="E30" s="9" t="str">
        <f t="shared" si="0"/>
        <v>Not Significantly Different</v>
      </c>
      <c r="G30">
        <f t="shared" si="1"/>
        <v>17.3</v>
      </c>
      <c r="H30">
        <f t="shared" si="2"/>
        <v>6</v>
      </c>
      <c r="I30" t="str">
        <f t="shared" si="3"/>
        <v>+/-</v>
      </c>
      <c r="J30" t="str">
        <f t="shared" si="4"/>
        <v>0.6</v>
      </c>
      <c r="K30" s="1">
        <f t="shared" si="5"/>
        <v>0.36474164133738601</v>
      </c>
      <c r="L30" s="1">
        <f t="shared" si="6"/>
        <v>0</v>
      </c>
      <c r="M30" s="1">
        <f t="shared" si="7"/>
        <v>0.36977279819442066</v>
      </c>
      <c r="N30" s="1">
        <f t="shared" si="8"/>
        <v>0</v>
      </c>
      <c r="O30" t="s">
        <v>77</v>
      </c>
    </row>
    <row r="31" spans="1:15" x14ac:dyDescent="0.35">
      <c r="A31" s="13">
        <v>20</v>
      </c>
      <c r="B31" s="12" t="s">
        <v>64</v>
      </c>
      <c r="C31" s="11">
        <v>17.3</v>
      </c>
      <c r="D31" s="10" t="s">
        <v>28</v>
      </c>
      <c r="E31" s="9" t="str">
        <f t="shared" si="0"/>
        <v>Not Significantly Different</v>
      </c>
      <c r="G31">
        <f t="shared" si="1"/>
        <v>17.3</v>
      </c>
      <c r="H31">
        <f t="shared" si="2"/>
        <v>6</v>
      </c>
      <c r="I31" t="str">
        <f t="shared" si="3"/>
        <v>+/-</v>
      </c>
      <c r="J31" t="str">
        <f t="shared" si="4"/>
        <v>0.3</v>
      </c>
      <c r="K31" s="1">
        <f t="shared" si="5"/>
        <v>0.18237082066869301</v>
      </c>
      <c r="L31" s="1">
        <f t="shared" si="6"/>
        <v>0</v>
      </c>
      <c r="M31" s="1">
        <f t="shared" si="7"/>
        <v>0.19223572402239389</v>
      </c>
      <c r="N31" s="1">
        <f t="shared" si="8"/>
        <v>0</v>
      </c>
      <c r="O31" t="s">
        <v>40</v>
      </c>
    </row>
    <row r="32" spans="1:15" x14ac:dyDescent="0.35">
      <c r="A32" s="13">
        <v>22</v>
      </c>
      <c r="B32" s="12" t="s">
        <v>81</v>
      </c>
      <c r="C32" s="11">
        <v>17.2</v>
      </c>
      <c r="D32" s="10" t="s">
        <v>44</v>
      </c>
      <c r="E32" s="9" t="str">
        <f t="shared" si="0"/>
        <v>Not Significantly Different</v>
      </c>
      <c r="G32">
        <f t="shared" si="1"/>
        <v>17.2</v>
      </c>
      <c r="H32">
        <f t="shared" si="2"/>
        <v>6</v>
      </c>
      <c r="I32" t="str">
        <f t="shared" si="3"/>
        <v>+/-</v>
      </c>
      <c r="J32" t="str">
        <f t="shared" si="4"/>
        <v>0.4</v>
      </c>
      <c r="K32" s="1">
        <f t="shared" si="5"/>
        <v>0.24316109422492402</v>
      </c>
      <c r="L32" s="1">
        <f t="shared" si="6"/>
        <v>0.10000000000000142</v>
      </c>
      <c r="M32" s="1">
        <f t="shared" si="7"/>
        <v>0.25064471888253259</v>
      </c>
      <c r="N32" s="1">
        <f t="shared" si="8"/>
        <v>0.39897110318477336</v>
      </c>
      <c r="O32" t="s">
        <v>71</v>
      </c>
    </row>
    <row r="33" spans="1:15" x14ac:dyDescent="0.35">
      <c r="A33" s="13">
        <v>23</v>
      </c>
      <c r="B33" s="12" t="s">
        <v>79</v>
      </c>
      <c r="C33" s="11">
        <v>17.100000000000001</v>
      </c>
      <c r="D33" s="10" t="s">
        <v>44</v>
      </c>
      <c r="E33" s="9" t="str">
        <f t="shared" si="0"/>
        <v>Not Significantly Different</v>
      </c>
      <c r="G33">
        <f t="shared" si="1"/>
        <v>17.100000000000001</v>
      </c>
      <c r="H33">
        <f t="shared" si="2"/>
        <v>6</v>
      </c>
      <c r="I33" t="str">
        <f t="shared" si="3"/>
        <v>+/-</v>
      </c>
      <c r="J33" t="str">
        <f t="shared" si="4"/>
        <v>0.4</v>
      </c>
      <c r="K33" s="1">
        <f t="shared" si="5"/>
        <v>0.24316109422492402</v>
      </c>
      <c r="L33" s="1">
        <f t="shared" si="6"/>
        <v>0.19999999999999929</v>
      </c>
      <c r="M33" s="1">
        <f t="shared" si="7"/>
        <v>0.25064471888253259</v>
      </c>
      <c r="N33" s="1">
        <f t="shared" si="8"/>
        <v>0.7979422063695325</v>
      </c>
      <c r="O33" t="s">
        <v>76</v>
      </c>
    </row>
    <row r="34" spans="1:15" x14ac:dyDescent="0.35">
      <c r="A34" s="13">
        <v>24</v>
      </c>
      <c r="B34" s="12" t="s">
        <v>72</v>
      </c>
      <c r="C34" s="11">
        <v>17</v>
      </c>
      <c r="D34" s="10" t="s">
        <v>44</v>
      </c>
      <c r="E34" s="9" t="str">
        <f t="shared" si="0"/>
        <v>Not Significantly Different</v>
      </c>
      <c r="G34">
        <f t="shared" si="1"/>
        <v>17</v>
      </c>
      <c r="H34">
        <f t="shared" si="2"/>
        <v>6</v>
      </c>
      <c r="I34" t="str">
        <f t="shared" si="3"/>
        <v>+/-</v>
      </c>
      <c r="J34" t="str">
        <f t="shared" si="4"/>
        <v>0.4</v>
      </c>
      <c r="K34" s="1">
        <f t="shared" si="5"/>
        <v>0.24316109422492402</v>
      </c>
      <c r="L34" s="1">
        <f t="shared" si="6"/>
        <v>0.30000000000000071</v>
      </c>
      <c r="M34" s="1">
        <f t="shared" si="7"/>
        <v>0.25064471888253259</v>
      </c>
      <c r="N34" s="1">
        <f t="shared" si="8"/>
        <v>1.1969133095543059</v>
      </c>
      <c r="O34" t="s">
        <v>74</v>
      </c>
    </row>
    <row r="35" spans="1:15" x14ac:dyDescent="0.35">
      <c r="A35" s="13">
        <v>25</v>
      </c>
      <c r="B35" s="12" t="s">
        <v>70</v>
      </c>
      <c r="C35" s="11">
        <v>16.899999999999999</v>
      </c>
      <c r="D35" s="10" t="s">
        <v>116</v>
      </c>
      <c r="E35" s="9" t="str">
        <f t="shared" si="0"/>
        <v>Not Significantly Different</v>
      </c>
      <c r="G35">
        <f t="shared" si="1"/>
        <v>16.899999999999999</v>
      </c>
      <c r="H35">
        <f t="shared" si="2"/>
        <v>6</v>
      </c>
      <c r="I35" t="str">
        <f t="shared" si="3"/>
        <v>+/-</v>
      </c>
      <c r="J35" t="str">
        <f t="shared" si="4"/>
        <v>0.8</v>
      </c>
      <c r="K35" s="1">
        <f t="shared" si="5"/>
        <v>0.48632218844984804</v>
      </c>
      <c r="L35" s="1">
        <f t="shared" si="6"/>
        <v>0.40000000000000213</v>
      </c>
      <c r="M35" s="1">
        <f t="shared" si="7"/>
        <v>0.49010685399991183</v>
      </c>
      <c r="N35" s="1">
        <f t="shared" si="8"/>
        <v>0.81614855359699601</v>
      </c>
      <c r="O35" t="s">
        <v>54</v>
      </c>
    </row>
    <row r="36" spans="1:15" x14ac:dyDescent="0.35">
      <c r="A36" s="13">
        <v>26</v>
      </c>
      <c r="B36" s="12" t="s">
        <v>66</v>
      </c>
      <c r="C36" s="11">
        <v>16.8</v>
      </c>
      <c r="D36" s="10" t="s">
        <v>83</v>
      </c>
      <c r="E36" s="9" t="str">
        <f t="shared" si="0"/>
        <v>Not Significantly Different</v>
      </c>
      <c r="G36">
        <f t="shared" si="1"/>
        <v>16.8</v>
      </c>
      <c r="H36">
        <f t="shared" si="2"/>
        <v>6</v>
      </c>
      <c r="I36" t="str">
        <f t="shared" si="3"/>
        <v>+/-</v>
      </c>
      <c r="J36" t="str">
        <f t="shared" si="4"/>
        <v>0.5</v>
      </c>
      <c r="K36" s="1">
        <f t="shared" si="5"/>
        <v>0.303951367781155</v>
      </c>
      <c r="L36" s="1">
        <f t="shared" si="6"/>
        <v>0.5</v>
      </c>
      <c r="M36" s="1">
        <f t="shared" si="7"/>
        <v>0.30997079109986531</v>
      </c>
      <c r="N36" s="1">
        <f t="shared" si="8"/>
        <v>1.6130552115115637</v>
      </c>
      <c r="O36" t="s">
        <v>72</v>
      </c>
    </row>
    <row r="37" spans="1:15" x14ac:dyDescent="0.35">
      <c r="A37" s="13">
        <v>27</v>
      </c>
      <c r="B37" s="12" t="s">
        <v>65</v>
      </c>
      <c r="C37" s="11">
        <v>16.7</v>
      </c>
      <c r="D37" s="10" t="s">
        <v>39</v>
      </c>
      <c r="E37" s="9" t="str">
        <f t="shared" si="0"/>
        <v>Significantly Different</v>
      </c>
      <c r="G37">
        <f t="shared" si="1"/>
        <v>16.7</v>
      </c>
      <c r="H37">
        <f t="shared" si="2"/>
        <v>6</v>
      </c>
      <c r="I37" t="str">
        <f t="shared" si="3"/>
        <v>+/-</v>
      </c>
      <c r="J37" t="str">
        <f t="shared" si="4"/>
        <v>0.2</v>
      </c>
      <c r="K37" s="1">
        <f t="shared" si="5"/>
        <v>0.12158054711246201</v>
      </c>
      <c r="L37" s="1">
        <f t="shared" si="6"/>
        <v>0.60000000000000142</v>
      </c>
      <c r="M37" s="1">
        <f t="shared" si="7"/>
        <v>0.1359311840425404</v>
      </c>
      <c r="N37" s="1">
        <f t="shared" si="8"/>
        <v>4.4139981875845953</v>
      </c>
      <c r="O37" t="s">
        <v>70</v>
      </c>
    </row>
    <row r="38" spans="1:15" x14ac:dyDescent="0.35">
      <c r="A38" s="13">
        <v>27</v>
      </c>
      <c r="B38" s="12" t="s">
        <v>71</v>
      </c>
      <c r="C38" s="11">
        <v>16.7</v>
      </c>
      <c r="D38" s="10" t="s">
        <v>44</v>
      </c>
      <c r="E38" s="9" t="str">
        <f t="shared" si="0"/>
        <v>Significantly Different</v>
      </c>
      <c r="G38">
        <f t="shared" si="1"/>
        <v>16.7</v>
      </c>
      <c r="H38">
        <f t="shared" si="2"/>
        <v>6</v>
      </c>
      <c r="I38" t="str">
        <f t="shared" si="3"/>
        <v>+/-</v>
      </c>
      <c r="J38" t="str">
        <f t="shared" si="4"/>
        <v>0.4</v>
      </c>
      <c r="K38" s="1">
        <f t="shared" si="5"/>
        <v>0.24316109422492402</v>
      </c>
      <c r="L38" s="1">
        <f t="shared" si="6"/>
        <v>0.60000000000000142</v>
      </c>
      <c r="M38" s="1">
        <f t="shared" si="7"/>
        <v>0.25064471888253259</v>
      </c>
      <c r="N38" s="1">
        <f t="shared" si="8"/>
        <v>2.3938266191086117</v>
      </c>
      <c r="O38" t="s">
        <v>69</v>
      </c>
    </row>
    <row r="39" spans="1:15" x14ac:dyDescent="0.35">
      <c r="A39" s="13">
        <v>27</v>
      </c>
      <c r="B39" s="12" t="s">
        <v>47</v>
      </c>
      <c r="C39" s="11">
        <v>16.7</v>
      </c>
      <c r="D39" s="10" t="s">
        <v>44</v>
      </c>
      <c r="E39" s="9" t="str">
        <f t="shared" si="0"/>
        <v>Significantly Different</v>
      </c>
      <c r="G39">
        <f t="shared" si="1"/>
        <v>16.7</v>
      </c>
      <c r="H39">
        <f t="shared" si="2"/>
        <v>6</v>
      </c>
      <c r="I39" t="str">
        <f t="shared" si="3"/>
        <v>+/-</v>
      </c>
      <c r="J39" t="str">
        <f t="shared" si="4"/>
        <v>0.4</v>
      </c>
      <c r="K39" s="1">
        <f t="shared" si="5"/>
        <v>0.24316109422492402</v>
      </c>
      <c r="L39" s="1">
        <f t="shared" si="6"/>
        <v>0.60000000000000142</v>
      </c>
      <c r="M39" s="1">
        <f t="shared" si="7"/>
        <v>0.25064471888253259</v>
      </c>
      <c r="N39" s="1">
        <f t="shared" si="8"/>
        <v>2.3938266191086117</v>
      </c>
      <c r="O39" t="s">
        <v>45</v>
      </c>
    </row>
    <row r="40" spans="1:15" x14ac:dyDescent="0.35">
      <c r="A40" s="13">
        <v>30</v>
      </c>
      <c r="B40" s="12" t="s">
        <v>29</v>
      </c>
      <c r="C40" s="11">
        <v>16.5</v>
      </c>
      <c r="D40" s="10" t="s">
        <v>36</v>
      </c>
      <c r="E40" s="9" t="str">
        <f t="shared" si="0"/>
        <v>Significantly Different</v>
      </c>
      <c r="G40">
        <f t="shared" si="1"/>
        <v>16.5</v>
      </c>
      <c r="H40">
        <f t="shared" si="2"/>
        <v>6</v>
      </c>
      <c r="I40" t="str">
        <f t="shared" si="3"/>
        <v>+/-</v>
      </c>
      <c r="J40" t="str">
        <f t="shared" si="4"/>
        <v>0.7</v>
      </c>
      <c r="K40" s="1">
        <f t="shared" si="5"/>
        <v>0.42553191489361697</v>
      </c>
      <c r="L40" s="1">
        <f t="shared" si="6"/>
        <v>0.80000000000000071</v>
      </c>
      <c r="M40" s="1">
        <f t="shared" si="7"/>
        <v>0.42985214661796195</v>
      </c>
      <c r="N40" s="1">
        <f t="shared" si="8"/>
        <v>1.8611050480829952</v>
      </c>
      <c r="O40" t="s">
        <v>67</v>
      </c>
    </row>
    <row r="41" spans="1:15" x14ac:dyDescent="0.35">
      <c r="A41" s="13">
        <v>31</v>
      </c>
      <c r="B41" s="12" t="s">
        <v>57</v>
      </c>
      <c r="C41" s="11">
        <v>16.2</v>
      </c>
      <c r="D41" s="10" t="s">
        <v>44</v>
      </c>
      <c r="E41" s="9" t="str">
        <f t="shared" si="0"/>
        <v>Significantly Different</v>
      </c>
      <c r="G41">
        <f t="shared" si="1"/>
        <v>16.2</v>
      </c>
      <c r="H41">
        <f t="shared" si="2"/>
        <v>6</v>
      </c>
      <c r="I41" t="str">
        <f t="shared" si="3"/>
        <v>+/-</v>
      </c>
      <c r="J41" t="str">
        <f t="shared" si="4"/>
        <v>0.4</v>
      </c>
      <c r="K41" s="1">
        <f t="shared" si="5"/>
        <v>0.24316109422492402</v>
      </c>
      <c r="L41" s="1">
        <f t="shared" si="6"/>
        <v>1.1000000000000014</v>
      </c>
      <c r="M41" s="1">
        <f t="shared" si="7"/>
        <v>0.25064471888253259</v>
      </c>
      <c r="N41" s="1">
        <f t="shared" si="8"/>
        <v>4.3886821350324503</v>
      </c>
      <c r="O41" t="s">
        <v>48</v>
      </c>
    </row>
    <row r="42" spans="1:15" x14ac:dyDescent="0.35">
      <c r="A42" s="13">
        <v>32</v>
      </c>
      <c r="B42" s="12" t="s">
        <v>67</v>
      </c>
      <c r="C42" s="11">
        <v>16.100000000000001</v>
      </c>
      <c r="D42" s="10" t="s">
        <v>116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16.100000000000001</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1.1999999999999993</v>
      </c>
      <c r="M42" s="1">
        <f t="shared" ref="M42:M62" si="16">IF(AND(ISNUMBER(K42),ISNUMBER($I$7)),SQRT(K42^2+($I$7)^2),"N/A")</f>
        <v>0.49010685399991183</v>
      </c>
      <c r="N42" s="1">
        <f t="shared" ref="N42:N73" si="17">IF(AND(ISNUMBER(L42),ISNUMBER(M42),M42&lt;&gt;0),L42/M42,"NA")</f>
        <v>2.4484456607909735</v>
      </c>
      <c r="O42" t="s">
        <v>37</v>
      </c>
    </row>
    <row r="43" spans="1:15" x14ac:dyDescent="0.35">
      <c r="A43" s="13">
        <v>32</v>
      </c>
      <c r="B43" s="12" t="s">
        <v>51</v>
      </c>
      <c r="C43" s="11">
        <v>16.100000000000001</v>
      </c>
      <c r="D43" s="10" t="s">
        <v>44</v>
      </c>
      <c r="E43" s="9" t="str">
        <f t="shared" si="9"/>
        <v>Significantly Different</v>
      </c>
      <c r="G43">
        <f t="shared" si="10"/>
        <v>16.100000000000001</v>
      </c>
      <c r="H43">
        <f t="shared" si="11"/>
        <v>6</v>
      </c>
      <c r="I43" t="str">
        <f t="shared" si="12"/>
        <v>+/-</v>
      </c>
      <c r="J43" t="str">
        <f t="shared" si="13"/>
        <v>0.4</v>
      </c>
      <c r="K43" s="1">
        <f t="shared" si="14"/>
        <v>0.24316109422492402</v>
      </c>
      <c r="L43" s="1">
        <f t="shared" si="15"/>
        <v>1.1999999999999993</v>
      </c>
      <c r="M43" s="1">
        <f t="shared" si="16"/>
        <v>0.25064471888253259</v>
      </c>
      <c r="N43" s="1">
        <f t="shared" si="17"/>
        <v>4.7876532382172092</v>
      </c>
      <c r="O43" t="s">
        <v>52</v>
      </c>
    </row>
    <row r="44" spans="1:15" x14ac:dyDescent="0.35">
      <c r="A44" s="13">
        <v>34</v>
      </c>
      <c r="B44" s="12" t="s">
        <v>55</v>
      </c>
      <c r="C44" s="11">
        <v>16</v>
      </c>
      <c r="D44" s="10" t="s">
        <v>28</v>
      </c>
      <c r="E44" s="9" t="str">
        <f t="shared" si="9"/>
        <v>Significantly Different</v>
      </c>
      <c r="G44">
        <f t="shared" si="10"/>
        <v>16</v>
      </c>
      <c r="H44">
        <f t="shared" si="11"/>
        <v>6</v>
      </c>
      <c r="I44" t="str">
        <f t="shared" si="12"/>
        <v>+/-</v>
      </c>
      <c r="J44" t="str">
        <f t="shared" si="13"/>
        <v>0.3</v>
      </c>
      <c r="K44" s="1">
        <f t="shared" si="14"/>
        <v>0.18237082066869301</v>
      </c>
      <c r="L44" s="1">
        <f t="shared" si="15"/>
        <v>1.3000000000000007</v>
      </c>
      <c r="M44" s="1">
        <f t="shared" si="16"/>
        <v>0.19223572402239389</v>
      </c>
      <c r="N44" s="1">
        <f t="shared" si="17"/>
        <v>6.7625307762700828</v>
      </c>
      <c r="O44" t="s">
        <v>64</v>
      </c>
    </row>
    <row r="45" spans="1:15" x14ac:dyDescent="0.35">
      <c r="A45" s="13">
        <v>35</v>
      </c>
      <c r="B45" s="12" t="s">
        <v>58</v>
      </c>
      <c r="C45" s="11">
        <v>15.9</v>
      </c>
      <c r="D45" s="10" t="s">
        <v>44</v>
      </c>
      <c r="E45" s="9" t="str">
        <f t="shared" si="9"/>
        <v>Significantly Different</v>
      </c>
      <c r="G45">
        <f t="shared" si="10"/>
        <v>15.9</v>
      </c>
      <c r="H45">
        <f t="shared" si="11"/>
        <v>6</v>
      </c>
      <c r="I45" t="str">
        <f t="shared" si="12"/>
        <v>+/-</v>
      </c>
      <c r="J45" t="str">
        <f t="shared" si="13"/>
        <v>0.4</v>
      </c>
      <c r="K45" s="1">
        <f t="shared" si="14"/>
        <v>0.24316109422492402</v>
      </c>
      <c r="L45" s="1">
        <f t="shared" si="15"/>
        <v>1.4000000000000004</v>
      </c>
      <c r="M45" s="1">
        <f t="shared" si="16"/>
        <v>0.25064471888253259</v>
      </c>
      <c r="N45" s="1">
        <f t="shared" si="17"/>
        <v>5.5855954445867493</v>
      </c>
      <c r="O45" t="s">
        <v>63</v>
      </c>
    </row>
    <row r="46" spans="1:15" x14ac:dyDescent="0.35">
      <c r="A46" s="13">
        <v>35</v>
      </c>
      <c r="B46" s="12" t="s">
        <v>76</v>
      </c>
      <c r="C46" s="11">
        <v>15.9</v>
      </c>
      <c r="D46" s="10" t="s">
        <v>28</v>
      </c>
      <c r="E46" s="9" t="str">
        <f t="shared" si="9"/>
        <v>Significantly Different</v>
      </c>
      <c r="G46">
        <f t="shared" si="10"/>
        <v>15.9</v>
      </c>
      <c r="H46">
        <f t="shared" si="11"/>
        <v>6</v>
      </c>
      <c r="I46" t="str">
        <f t="shared" si="12"/>
        <v>+/-</v>
      </c>
      <c r="J46" t="str">
        <f t="shared" si="13"/>
        <v>0.3</v>
      </c>
      <c r="K46" s="1">
        <f t="shared" si="14"/>
        <v>0.18237082066869301</v>
      </c>
      <c r="L46" s="1">
        <f t="shared" si="15"/>
        <v>1.4000000000000004</v>
      </c>
      <c r="M46" s="1">
        <f t="shared" si="16"/>
        <v>0.19223572402239389</v>
      </c>
      <c r="N46" s="1">
        <f t="shared" si="17"/>
        <v>7.2827254513677788</v>
      </c>
      <c r="O46" t="s">
        <v>61</v>
      </c>
    </row>
    <row r="47" spans="1:15" x14ac:dyDescent="0.35">
      <c r="A47" s="13">
        <v>35</v>
      </c>
      <c r="B47" s="12" t="s">
        <v>61</v>
      </c>
      <c r="C47" s="11">
        <v>15.9</v>
      </c>
      <c r="D47" s="10" t="s">
        <v>39</v>
      </c>
      <c r="E47" s="9" t="str">
        <f t="shared" si="9"/>
        <v>Significantly Different</v>
      </c>
      <c r="G47">
        <f t="shared" si="10"/>
        <v>15.9</v>
      </c>
      <c r="H47">
        <f t="shared" si="11"/>
        <v>6</v>
      </c>
      <c r="I47" t="str">
        <f t="shared" si="12"/>
        <v>+/-</v>
      </c>
      <c r="J47" t="str">
        <f t="shared" si="13"/>
        <v>0.2</v>
      </c>
      <c r="K47" s="1">
        <f t="shared" si="14"/>
        <v>0.12158054711246201</v>
      </c>
      <c r="L47" s="1">
        <f t="shared" si="15"/>
        <v>1.4000000000000004</v>
      </c>
      <c r="M47" s="1">
        <f t="shared" si="16"/>
        <v>0.1359311840425404</v>
      </c>
      <c r="N47" s="1">
        <f t="shared" si="17"/>
        <v>10.299329104364034</v>
      </c>
      <c r="O47" t="s">
        <v>59</v>
      </c>
    </row>
    <row r="48" spans="1:15" x14ac:dyDescent="0.35">
      <c r="A48" s="13">
        <v>38</v>
      </c>
      <c r="B48" s="12" t="s">
        <v>68</v>
      </c>
      <c r="C48" s="11">
        <v>15.6</v>
      </c>
      <c r="D48" s="10" t="s">
        <v>44</v>
      </c>
      <c r="E48" s="9" t="str">
        <f t="shared" si="9"/>
        <v>Significantly Different</v>
      </c>
      <c r="G48">
        <f t="shared" si="10"/>
        <v>15.6</v>
      </c>
      <c r="H48">
        <f t="shared" si="11"/>
        <v>6</v>
      </c>
      <c r="I48" t="str">
        <f t="shared" si="12"/>
        <v>+/-</v>
      </c>
      <c r="J48" t="str">
        <f t="shared" si="13"/>
        <v>0.4</v>
      </c>
      <c r="K48" s="1">
        <f t="shared" si="14"/>
        <v>0.24316109422492402</v>
      </c>
      <c r="L48" s="1">
        <f t="shared" si="15"/>
        <v>1.7000000000000011</v>
      </c>
      <c r="M48" s="1">
        <f t="shared" si="16"/>
        <v>0.25064471888253259</v>
      </c>
      <c r="N48" s="1">
        <f t="shared" si="17"/>
        <v>6.7825087541410545</v>
      </c>
      <c r="O48" t="s">
        <v>57</v>
      </c>
    </row>
    <row r="49" spans="1:15" x14ac:dyDescent="0.35">
      <c r="A49" s="13">
        <v>38</v>
      </c>
      <c r="B49" s="12" t="s">
        <v>30</v>
      </c>
      <c r="C49" s="11">
        <v>15.6</v>
      </c>
      <c r="D49" s="10" t="s">
        <v>44</v>
      </c>
      <c r="E49" s="9" t="str">
        <f t="shared" si="9"/>
        <v>Significantly Different</v>
      </c>
      <c r="G49">
        <f t="shared" si="10"/>
        <v>15.6</v>
      </c>
      <c r="H49">
        <f t="shared" si="11"/>
        <v>6</v>
      </c>
      <c r="I49" t="str">
        <f t="shared" si="12"/>
        <v>+/-</v>
      </c>
      <c r="J49" t="str">
        <f t="shared" si="13"/>
        <v>0.4</v>
      </c>
      <c r="K49" s="1">
        <f t="shared" si="14"/>
        <v>0.24316109422492402</v>
      </c>
      <c r="L49" s="1">
        <f t="shared" si="15"/>
        <v>1.7000000000000011</v>
      </c>
      <c r="M49" s="1">
        <f t="shared" si="16"/>
        <v>0.25064471888253259</v>
      </c>
      <c r="N49" s="1">
        <f t="shared" si="17"/>
        <v>6.7825087541410545</v>
      </c>
      <c r="O49" t="s">
        <v>55</v>
      </c>
    </row>
    <row r="50" spans="1:15" x14ac:dyDescent="0.35">
      <c r="A50" s="13">
        <v>40</v>
      </c>
      <c r="B50" s="12" t="s">
        <v>54</v>
      </c>
      <c r="C50" s="11">
        <v>15.5</v>
      </c>
      <c r="D50" s="10" t="s">
        <v>26</v>
      </c>
      <c r="E50" s="9" t="str">
        <f t="shared" si="9"/>
        <v>Significantly Different</v>
      </c>
      <c r="G50">
        <f t="shared" si="10"/>
        <v>15.5</v>
      </c>
      <c r="H50">
        <f t="shared" si="11"/>
        <v>6</v>
      </c>
      <c r="I50" t="str">
        <f t="shared" si="12"/>
        <v>+/-</v>
      </c>
      <c r="J50" t="str">
        <f t="shared" si="13"/>
        <v>0.6</v>
      </c>
      <c r="K50" s="1">
        <f t="shared" si="14"/>
        <v>0.36474164133738601</v>
      </c>
      <c r="L50" s="1">
        <f t="shared" si="15"/>
        <v>1.8000000000000007</v>
      </c>
      <c r="M50" s="1">
        <f t="shared" si="16"/>
        <v>0.36977279819442066</v>
      </c>
      <c r="N50" s="1">
        <f t="shared" si="17"/>
        <v>4.8678540141116313</v>
      </c>
      <c r="O50" t="s">
        <v>53</v>
      </c>
    </row>
    <row r="51" spans="1:15" x14ac:dyDescent="0.35">
      <c r="A51" s="13">
        <v>40</v>
      </c>
      <c r="B51" s="12" t="s">
        <v>45</v>
      </c>
      <c r="C51" s="11">
        <v>15.5</v>
      </c>
      <c r="D51" s="10" t="s">
        <v>36</v>
      </c>
      <c r="E51" s="9" t="str">
        <f t="shared" si="9"/>
        <v>Significantly Different</v>
      </c>
      <c r="G51">
        <f t="shared" si="10"/>
        <v>15.5</v>
      </c>
      <c r="H51">
        <f t="shared" si="11"/>
        <v>6</v>
      </c>
      <c r="I51" t="str">
        <f t="shared" si="12"/>
        <v>+/-</v>
      </c>
      <c r="J51" t="str">
        <f t="shared" si="13"/>
        <v>0.7</v>
      </c>
      <c r="K51" s="1">
        <f t="shared" si="14"/>
        <v>0.42553191489361697</v>
      </c>
      <c r="L51" s="1">
        <f t="shared" si="15"/>
        <v>1.8000000000000007</v>
      </c>
      <c r="M51" s="1">
        <f t="shared" si="16"/>
        <v>0.42985214661796195</v>
      </c>
      <c r="N51" s="1">
        <f t="shared" si="17"/>
        <v>4.187486358186737</v>
      </c>
      <c r="O51" t="s">
        <v>51</v>
      </c>
    </row>
    <row r="52" spans="1:15" x14ac:dyDescent="0.35">
      <c r="A52" s="13">
        <v>42</v>
      </c>
      <c r="B52" s="12" t="s">
        <v>52</v>
      </c>
      <c r="C52" s="11">
        <v>15.4</v>
      </c>
      <c r="D52" s="10" t="s">
        <v>39</v>
      </c>
      <c r="E52" s="9" t="str">
        <f t="shared" si="9"/>
        <v>Significantly Different</v>
      </c>
      <c r="G52">
        <f t="shared" si="10"/>
        <v>15.4</v>
      </c>
      <c r="H52">
        <f t="shared" si="11"/>
        <v>6</v>
      </c>
      <c r="I52" t="str">
        <f t="shared" si="12"/>
        <v>+/-</v>
      </c>
      <c r="J52" t="str">
        <f t="shared" si="13"/>
        <v>0.2</v>
      </c>
      <c r="K52" s="1">
        <f t="shared" si="14"/>
        <v>0.12158054711246201</v>
      </c>
      <c r="L52" s="1">
        <f t="shared" si="15"/>
        <v>1.9000000000000004</v>
      </c>
      <c r="M52" s="1">
        <f t="shared" si="16"/>
        <v>0.1359311840425404</v>
      </c>
      <c r="N52" s="1">
        <f t="shared" si="17"/>
        <v>13.977660927351188</v>
      </c>
      <c r="O52" t="s">
        <v>49</v>
      </c>
    </row>
    <row r="53" spans="1:15" x14ac:dyDescent="0.35">
      <c r="A53" s="13">
        <v>42</v>
      </c>
      <c r="B53" s="12" t="s">
        <v>32</v>
      </c>
      <c r="C53" s="11">
        <v>15.4</v>
      </c>
      <c r="D53" s="10" t="s">
        <v>36</v>
      </c>
      <c r="E53" s="9" t="str">
        <f t="shared" si="9"/>
        <v>Significantly Different</v>
      </c>
      <c r="G53">
        <f t="shared" si="10"/>
        <v>15.4</v>
      </c>
      <c r="H53">
        <f t="shared" si="11"/>
        <v>6</v>
      </c>
      <c r="I53" t="str">
        <f t="shared" si="12"/>
        <v>+/-</v>
      </c>
      <c r="J53" t="str">
        <f t="shared" si="13"/>
        <v>0.7</v>
      </c>
      <c r="K53" s="1">
        <f t="shared" si="14"/>
        <v>0.42553191489361697</v>
      </c>
      <c r="L53" s="1">
        <f t="shared" si="15"/>
        <v>1.9000000000000004</v>
      </c>
      <c r="M53" s="1">
        <f t="shared" si="16"/>
        <v>0.42985214661796195</v>
      </c>
      <c r="N53" s="1">
        <f t="shared" si="17"/>
        <v>4.4201244891971099</v>
      </c>
      <c r="O53" t="s">
        <v>47</v>
      </c>
    </row>
    <row r="54" spans="1:15" x14ac:dyDescent="0.35">
      <c r="A54" s="13">
        <v>44</v>
      </c>
      <c r="B54" s="12" t="s">
        <v>60</v>
      </c>
      <c r="C54" s="11">
        <v>15.3</v>
      </c>
      <c r="D54" s="10" t="s">
        <v>122</v>
      </c>
      <c r="E54" s="9" t="str">
        <f t="shared" si="9"/>
        <v>Significantly Different</v>
      </c>
      <c r="G54">
        <f t="shared" si="10"/>
        <v>15.3</v>
      </c>
      <c r="H54">
        <f t="shared" si="11"/>
        <v>6</v>
      </c>
      <c r="I54" t="str">
        <f t="shared" si="12"/>
        <v>+/-</v>
      </c>
      <c r="J54" t="str">
        <f t="shared" si="13"/>
        <v>1.0</v>
      </c>
      <c r="K54" s="1">
        <f t="shared" si="14"/>
        <v>0.60790273556231</v>
      </c>
      <c r="L54" s="1">
        <f t="shared" si="15"/>
        <v>2</v>
      </c>
      <c r="M54" s="1">
        <f t="shared" si="16"/>
        <v>0.61093468821403585</v>
      </c>
      <c r="N54" s="1">
        <f t="shared" si="17"/>
        <v>3.2736723557908642</v>
      </c>
      <c r="O54" t="s">
        <v>42</v>
      </c>
    </row>
    <row r="55" spans="1:15" x14ac:dyDescent="0.35">
      <c r="A55" s="13">
        <v>45</v>
      </c>
      <c r="B55" s="12" t="s">
        <v>50</v>
      </c>
      <c r="C55" s="11">
        <v>15</v>
      </c>
      <c r="D55" s="10" t="s">
        <v>39</v>
      </c>
      <c r="E55" s="9" t="str">
        <f t="shared" si="9"/>
        <v>Significantly Different</v>
      </c>
      <c r="G55">
        <f t="shared" si="10"/>
        <v>15</v>
      </c>
      <c r="H55">
        <f t="shared" si="11"/>
        <v>6</v>
      </c>
      <c r="I55" t="str">
        <f t="shared" si="12"/>
        <v>+/-</v>
      </c>
      <c r="J55" t="str">
        <f t="shared" si="13"/>
        <v>0.2</v>
      </c>
      <c r="K55" s="1">
        <f t="shared" si="14"/>
        <v>0.12158054711246201</v>
      </c>
      <c r="L55" s="1">
        <f t="shared" si="15"/>
        <v>2.3000000000000007</v>
      </c>
      <c r="M55" s="1">
        <f t="shared" si="16"/>
        <v>0.1359311840425404</v>
      </c>
      <c r="N55" s="1">
        <f t="shared" si="17"/>
        <v>16.920326385740914</v>
      </c>
      <c r="O55" t="s">
        <v>43</v>
      </c>
    </row>
    <row r="56" spans="1:15" x14ac:dyDescent="0.35">
      <c r="A56" s="13">
        <v>46</v>
      </c>
      <c r="B56" s="12" t="s">
        <v>56</v>
      </c>
      <c r="C56" s="11">
        <v>14.9</v>
      </c>
      <c r="D56" s="10" t="s">
        <v>83</v>
      </c>
      <c r="E56" s="9" t="str">
        <f t="shared" si="9"/>
        <v>Significantly Different</v>
      </c>
      <c r="G56">
        <f t="shared" si="10"/>
        <v>14.9</v>
      </c>
      <c r="H56">
        <f t="shared" si="11"/>
        <v>6</v>
      </c>
      <c r="I56" t="str">
        <f t="shared" si="12"/>
        <v>+/-</v>
      </c>
      <c r="J56" t="str">
        <f t="shared" si="13"/>
        <v>0.5</v>
      </c>
      <c r="K56" s="1">
        <f t="shared" si="14"/>
        <v>0.303951367781155</v>
      </c>
      <c r="L56" s="1">
        <f t="shared" si="15"/>
        <v>2.4000000000000004</v>
      </c>
      <c r="M56" s="1">
        <f t="shared" si="16"/>
        <v>0.30997079109986531</v>
      </c>
      <c r="N56" s="1">
        <f t="shared" si="17"/>
        <v>7.7426650152555077</v>
      </c>
      <c r="O56" t="s">
        <v>41</v>
      </c>
    </row>
    <row r="57" spans="1:15" x14ac:dyDescent="0.35">
      <c r="A57" s="13">
        <v>47</v>
      </c>
      <c r="B57" s="12" t="s">
        <v>53</v>
      </c>
      <c r="C57" s="11">
        <v>14.5</v>
      </c>
      <c r="D57" s="10" t="s">
        <v>121</v>
      </c>
      <c r="E57" s="9" t="str">
        <f t="shared" si="9"/>
        <v>Significantly Different</v>
      </c>
      <c r="G57">
        <f t="shared" si="10"/>
        <v>14.5</v>
      </c>
      <c r="H57">
        <f t="shared" si="11"/>
        <v>6</v>
      </c>
      <c r="I57" t="str">
        <f t="shared" si="12"/>
        <v>+/-</v>
      </c>
      <c r="J57" t="str">
        <f t="shared" si="13"/>
        <v>1.1</v>
      </c>
      <c r="K57" s="1">
        <f t="shared" si="14"/>
        <v>0.66869300911854113</v>
      </c>
      <c r="L57" s="1">
        <f t="shared" si="15"/>
        <v>2.8000000000000007</v>
      </c>
      <c r="M57" s="1">
        <f t="shared" si="16"/>
        <v>0.67145051776214359</v>
      </c>
      <c r="N57" s="1">
        <f t="shared" si="17"/>
        <v>4.1700764627184039</v>
      </c>
      <c r="O57" t="s">
        <v>38</v>
      </c>
    </row>
    <row r="58" spans="1:15" x14ac:dyDescent="0.35">
      <c r="A58" s="13">
        <v>48</v>
      </c>
      <c r="B58" s="12" t="s">
        <v>41</v>
      </c>
      <c r="C58" s="11">
        <v>14.3</v>
      </c>
      <c r="D58" s="10" t="s">
        <v>122</v>
      </c>
      <c r="E58" s="9" t="str">
        <f t="shared" si="9"/>
        <v>Significantly Different</v>
      </c>
      <c r="G58">
        <f t="shared" si="10"/>
        <v>14.3</v>
      </c>
      <c r="H58">
        <f t="shared" si="11"/>
        <v>6</v>
      </c>
      <c r="I58" t="str">
        <f t="shared" si="12"/>
        <v>+/-</v>
      </c>
      <c r="J58" t="str">
        <f t="shared" si="13"/>
        <v>1.0</v>
      </c>
      <c r="K58" s="1">
        <f t="shared" si="14"/>
        <v>0.60790273556231</v>
      </c>
      <c r="L58" s="1">
        <f t="shared" si="15"/>
        <v>3</v>
      </c>
      <c r="M58" s="1">
        <f t="shared" si="16"/>
        <v>0.61093468821403585</v>
      </c>
      <c r="N58" s="1">
        <f t="shared" si="17"/>
        <v>4.910508533686297</v>
      </c>
      <c r="O58" t="s">
        <v>35</v>
      </c>
    </row>
    <row r="59" spans="1:15" x14ac:dyDescent="0.35">
      <c r="A59" s="13">
        <v>49</v>
      </c>
      <c r="B59" s="12" t="s">
        <v>77</v>
      </c>
      <c r="C59" s="11">
        <v>14.1</v>
      </c>
      <c r="D59" s="10" t="s">
        <v>116</v>
      </c>
      <c r="E59" s="9" t="str">
        <f t="shared" si="9"/>
        <v>Significantly Different</v>
      </c>
      <c r="G59">
        <f t="shared" si="10"/>
        <v>14.1</v>
      </c>
      <c r="H59">
        <f t="shared" si="11"/>
        <v>6</v>
      </c>
      <c r="I59" t="str">
        <f t="shared" si="12"/>
        <v>+/-</v>
      </c>
      <c r="J59" t="str">
        <f t="shared" si="13"/>
        <v>0.8</v>
      </c>
      <c r="K59" s="1">
        <f t="shared" si="14"/>
        <v>0.48632218844984804</v>
      </c>
      <c r="L59" s="1">
        <f t="shared" si="15"/>
        <v>3.2000000000000011</v>
      </c>
      <c r="M59" s="1">
        <f t="shared" si="16"/>
        <v>0.49010685399991183</v>
      </c>
      <c r="N59" s="1">
        <f t="shared" si="17"/>
        <v>6.5291884287759352</v>
      </c>
      <c r="O59" t="s">
        <v>32</v>
      </c>
    </row>
    <row r="60" spans="1:15" x14ac:dyDescent="0.35">
      <c r="A60" s="13">
        <v>50</v>
      </c>
      <c r="B60" s="12" t="s">
        <v>37</v>
      </c>
      <c r="C60" s="11">
        <v>13.1</v>
      </c>
      <c r="D60" s="10" t="s">
        <v>26</v>
      </c>
      <c r="E60" s="9" t="str">
        <f t="shared" si="9"/>
        <v>Significantly Different</v>
      </c>
      <c r="G60">
        <f t="shared" si="10"/>
        <v>13.1</v>
      </c>
      <c r="H60">
        <f t="shared" si="11"/>
        <v>6</v>
      </c>
      <c r="I60" t="str">
        <f t="shared" si="12"/>
        <v>+/-</v>
      </c>
      <c r="J60" t="str">
        <f t="shared" si="13"/>
        <v>0.6</v>
      </c>
      <c r="K60" s="1">
        <f t="shared" si="14"/>
        <v>0.36474164133738601</v>
      </c>
      <c r="L60" s="1">
        <f t="shared" si="15"/>
        <v>4.2000000000000011</v>
      </c>
      <c r="M60" s="1">
        <f t="shared" si="16"/>
        <v>0.36977279819442066</v>
      </c>
      <c r="N60" s="1">
        <f t="shared" si="17"/>
        <v>11.358326032927138</v>
      </c>
      <c r="O60" t="s">
        <v>30</v>
      </c>
    </row>
    <row r="61" spans="1:15" x14ac:dyDescent="0.35">
      <c r="A61" s="13">
        <v>51</v>
      </c>
      <c r="B61" s="12" t="s">
        <v>31</v>
      </c>
      <c r="C61" s="11">
        <v>9.6</v>
      </c>
      <c r="D61" s="10" t="s">
        <v>84</v>
      </c>
      <c r="E61" s="9" t="str">
        <f t="shared" si="9"/>
        <v>Significantly Different</v>
      </c>
      <c r="G61">
        <f t="shared" si="10"/>
        <v>9.6</v>
      </c>
      <c r="H61">
        <f t="shared" si="11"/>
        <v>6</v>
      </c>
      <c r="I61" t="str">
        <f t="shared" si="12"/>
        <v>+/-</v>
      </c>
      <c r="J61" t="str">
        <f t="shared" si="13"/>
        <v>0.9</v>
      </c>
      <c r="K61" s="1">
        <f t="shared" si="14"/>
        <v>0.54711246200607899</v>
      </c>
      <c r="L61" s="1">
        <f t="shared" si="15"/>
        <v>7.7000000000000011</v>
      </c>
      <c r="M61" s="1">
        <f t="shared" si="16"/>
        <v>0.55047933970440222</v>
      </c>
      <c r="N61" s="1">
        <f t="shared" si="17"/>
        <v>13.987809250270439</v>
      </c>
      <c r="O61" t="s">
        <v>27</v>
      </c>
    </row>
    <row r="62" spans="1:15" ht="15" thickBot="1" x14ac:dyDescent="0.4">
      <c r="A62" s="8"/>
      <c r="B62" s="7" t="s">
        <v>25</v>
      </c>
      <c r="C62" s="6">
        <v>7.7</v>
      </c>
      <c r="D62" s="5" t="s">
        <v>44</v>
      </c>
      <c r="E62" s="4" t="str">
        <f t="shared" si="9"/>
        <v>Significantly Different</v>
      </c>
      <c r="G62">
        <f t="shared" si="10"/>
        <v>7.7</v>
      </c>
      <c r="H62">
        <f t="shared" si="11"/>
        <v>6</v>
      </c>
      <c r="I62" t="str">
        <f t="shared" si="12"/>
        <v>+/-</v>
      </c>
      <c r="J62" t="str">
        <f t="shared" si="13"/>
        <v>0.4</v>
      </c>
      <c r="K62" s="1">
        <f t="shared" si="14"/>
        <v>0.24316109422492402</v>
      </c>
      <c r="L62" s="1">
        <f t="shared" si="15"/>
        <v>9.6000000000000014</v>
      </c>
      <c r="M62" s="1">
        <f t="shared" si="16"/>
        <v>0.25064471888253259</v>
      </c>
      <c r="N62" s="1">
        <f t="shared" si="17"/>
        <v>38.301225905737702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19" priority="1" operator="equal">
      <formula>"OTHER ERROR"</formula>
    </cfRule>
    <cfRule type="cellIs" dxfId="318" priority="2" operator="equal">
      <formula>"Statistical Test not applicable"</formula>
    </cfRule>
    <cfRule type="cellIs" dxfId="317" priority="3" operator="equal">
      <formula>"Geography Selected"</formula>
    </cfRule>
  </conditionalFormatting>
  <conditionalFormatting sqref="E10:J62">
    <cfRule type="cellIs" dxfId="316" priority="4" operator="equal">
      <formula>"Not Significantly Different"</formula>
    </cfRule>
  </conditionalFormatting>
  <conditionalFormatting sqref="F10:J62">
    <cfRule type="cellIs" dxfId="3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FDBCAA9-21E0-4BE0-B18F-0A1F7F92D94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9A621E9-60BC-4FBD-A54B-621773DE6B2F}"/>
    <hyperlink ref="A68" r:id="rId2" xr:uid="{FBE667F2-816D-4E4A-84DA-47FA3468F481}"/>
    <hyperlink ref="A66" r:id="rId3" xr:uid="{3A903CD6-0B69-4070-8EA3-45C8B64A99B6}"/>
    <hyperlink ref="A67" r:id="rId4" xr:uid="{87897C51-0FE2-4AE2-864A-BBA145643FAB}"/>
  </hyperlinks>
  <pageMargins left="0.7" right="0.7" top="0.75" bottom="0.75" header="0.3" footer="0.3"/>
  <pageSetup orientation="portrait" r:id="rId5"/>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B67A1-6326-4799-A0D2-2A882B2840C0}">
  <sheetPr codeName="Sheet2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226</v>
      </c>
    </row>
    <row r="2" spans="1:16" x14ac:dyDescent="0.35">
      <c r="A2" s="27" t="s">
        <v>109</v>
      </c>
      <c r="B2" t="s">
        <v>225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28.5</v>
      </c>
      <c r="C6" t="s">
        <v>103</v>
      </c>
      <c r="H6" s="15" t="s">
        <v>102</v>
      </c>
      <c r="I6">
        <f>VLOOKUP($B$4,$B$9:$K$62,6,FALSE)</f>
        <v>28.5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28.5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28.5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43</v>
      </c>
      <c r="C11" s="11">
        <v>36.1</v>
      </c>
      <c r="D11" s="14" t="s">
        <v>26</v>
      </c>
      <c r="E11" s="9" t="str">
        <f t="shared" si="0"/>
        <v>Significantly Different</v>
      </c>
      <c r="G11">
        <f t="shared" si="1"/>
        <v>36.1</v>
      </c>
      <c r="H11">
        <f t="shared" si="2"/>
        <v>6</v>
      </c>
      <c r="I11" t="str">
        <f t="shared" si="3"/>
        <v>+/-</v>
      </c>
      <c r="J11" t="str">
        <f t="shared" si="4"/>
        <v>0.6</v>
      </c>
      <c r="K11" s="1">
        <f t="shared" si="5"/>
        <v>0.36474164133738601</v>
      </c>
      <c r="L11" s="1">
        <f t="shared" si="6"/>
        <v>-7.6000000000000014</v>
      </c>
      <c r="M11" s="1">
        <f t="shared" si="7"/>
        <v>0.36977279819442066</v>
      </c>
      <c r="N11" s="1">
        <f t="shared" si="8"/>
        <v>-20.553161392915772</v>
      </c>
      <c r="O11" t="s">
        <v>68</v>
      </c>
    </row>
    <row r="12" spans="1:16" x14ac:dyDescent="0.35">
      <c r="A12" s="13">
        <v>2</v>
      </c>
      <c r="B12" s="12" t="s">
        <v>42</v>
      </c>
      <c r="C12" s="11">
        <v>33.5</v>
      </c>
      <c r="D12" s="10" t="s">
        <v>39</v>
      </c>
      <c r="E12" s="9" t="str">
        <f t="shared" si="0"/>
        <v>Significantly Different</v>
      </c>
      <c r="G12">
        <f t="shared" si="1"/>
        <v>33.5</v>
      </c>
      <c r="H12">
        <f t="shared" si="2"/>
        <v>6</v>
      </c>
      <c r="I12" t="str">
        <f t="shared" si="3"/>
        <v>+/-</v>
      </c>
      <c r="J12" t="str">
        <f t="shared" si="4"/>
        <v>0.2</v>
      </c>
      <c r="K12" s="1">
        <f t="shared" si="5"/>
        <v>0.12158054711246201</v>
      </c>
      <c r="L12" s="1">
        <f t="shared" si="6"/>
        <v>-5</v>
      </c>
      <c r="M12" s="1">
        <f t="shared" si="7"/>
        <v>0.1359311840425404</v>
      </c>
      <c r="N12" s="1">
        <f t="shared" si="8"/>
        <v>-36.78331822987154</v>
      </c>
      <c r="O12" t="s">
        <v>62</v>
      </c>
    </row>
    <row r="13" spans="1:16" x14ac:dyDescent="0.35">
      <c r="A13" s="13">
        <v>3</v>
      </c>
      <c r="B13" s="12" t="s">
        <v>82</v>
      </c>
      <c r="C13" s="11">
        <v>31.7</v>
      </c>
      <c r="D13" s="10" t="s">
        <v>36</v>
      </c>
      <c r="E13" s="9" t="str">
        <f t="shared" si="0"/>
        <v>Significantly Different</v>
      </c>
      <c r="G13">
        <f t="shared" si="1"/>
        <v>31.7</v>
      </c>
      <c r="H13">
        <f t="shared" si="2"/>
        <v>6</v>
      </c>
      <c r="I13" t="str">
        <f t="shared" si="3"/>
        <v>+/-</v>
      </c>
      <c r="J13" t="str">
        <f t="shared" si="4"/>
        <v>0.7</v>
      </c>
      <c r="K13" s="1">
        <f t="shared" si="5"/>
        <v>0.42553191489361697</v>
      </c>
      <c r="L13" s="1">
        <f t="shared" si="6"/>
        <v>-3.1999999999999993</v>
      </c>
      <c r="M13" s="1">
        <f t="shared" si="7"/>
        <v>0.42985214661796195</v>
      </c>
      <c r="N13" s="1">
        <f t="shared" si="8"/>
        <v>-7.4444201923319717</v>
      </c>
      <c r="O13" t="s">
        <v>58</v>
      </c>
    </row>
    <row r="14" spans="1:16" x14ac:dyDescent="0.35">
      <c r="A14" s="13">
        <v>4</v>
      </c>
      <c r="B14" s="12" t="s">
        <v>62</v>
      </c>
      <c r="C14" s="11">
        <v>31.6</v>
      </c>
      <c r="D14" s="10" t="s">
        <v>139</v>
      </c>
      <c r="E14" s="9" t="str">
        <f t="shared" si="0"/>
        <v>Significantly Different</v>
      </c>
      <c r="G14">
        <f t="shared" si="1"/>
        <v>31.6</v>
      </c>
      <c r="H14">
        <f t="shared" si="2"/>
        <v>6</v>
      </c>
      <c r="I14" t="str">
        <f t="shared" si="3"/>
        <v>+/-</v>
      </c>
      <c r="J14" t="str">
        <f t="shared" si="4"/>
        <v>1.4</v>
      </c>
      <c r="K14" s="1">
        <f t="shared" si="5"/>
        <v>0.85106382978723394</v>
      </c>
      <c r="L14" s="1">
        <f t="shared" si="6"/>
        <v>-3.1000000000000014</v>
      </c>
      <c r="M14" s="1">
        <f t="shared" si="7"/>
        <v>0.85323214879137987</v>
      </c>
      <c r="N14" s="1">
        <f t="shared" si="8"/>
        <v>-3.6332433141334541</v>
      </c>
      <c r="O14" t="s">
        <v>73</v>
      </c>
    </row>
    <row r="15" spans="1:16" x14ac:dyDescent="0.35">
      <c r="A15" s="13">
        <v>5</v>
      </c>
      <c r="B15" s="12" t="s">
        <v>34</v>
      </c>
      <c r="C15" s="11">
        <v>31</v>
      </c>
      <c r="D15" s="10" t="s">
        <v>39</v>
      </c>
      <c r="E15" s="9" t="str">
        <f t="shared" si="0"/>
        <v>Significantly Different</v>
      </c>
      <c r="G15">
        <f t="shared" si="1"/>
        <v>31</v>
      </c>
      <c r="H15">
        <f t="shared" si="2"/>
        <v>6</v>
      </c>
      <c r="I15" t="str">
        <f t="shared" si="3"/>
        <v>+/-</v>
      </c>
      <c r="J15" t="str">
        <f t="shared" si="4"/>
        <v>0.2</v>
      </c>
      <c r="K15" s="1">
        <f t="shared" si="5"/>
        <v>0.12158054711246201</v>
      </c>
      <c r="L15" s="1">
        <f t="shared" si="6"/>
        <v>-2.5</v>
      </c>
      <c r="M15" s="1">
        <f t="shared" si="7"/>
        <v>0.1359311840425404</v>
      </c>
      <c r="N15" s="1">
        <f t="shared" si="8"/>
        <v>-18.39165911493577</v>
      </c>
      <c r="O15" t="s">
        <v>34</v>
      </c>
    </row>
    <row r="16" spans="1:16" x14ac:dyDescent="0.35">
      <c r="A16" s="13">
        <v>6</v>
      </c>
      <c r="B16" s="12" t="s">
        <v>46</v>
      </c>
      <c r="C16" s="11">
        <v>30.7</v>
      </c>
      <c r="D16" s="10" t="s">
        <v>44</v>
      </c>
      <c r="E16" s="9" t="str">
        <f t="shared" si="0"/>
        <v>Significantly Different</v>
      </c>
      <c r="G16">
        <f t="shared" si="1"/>
        <v>30.7</v>
      </c>
      <c r="H16">
        <f t="shared" si="2"/>
        <v>6</v>
      </c>
      <c r="I16" t="str">
        <f t="shared" si="3"/>
        <v>+/-</v>
      </c>
      <c r="J16" t="str">
        <f t="shared" si="4"/>
        <v>0.4</v>
      </c>
      <c r="K16" s="1">
        <f t="shared" si="5"/>
        <v>0.24316109422492402</v>
      </c>
      <c r="L16" s="1">
        <f t="shared" si="6"/>
        <v>-2.1999999999999993</v>
      </c>
      <c r="M16" s="1">
        <f t="shared" si="7"/>
        <v>0.25064471888253259</v>
      </c>
      <c r="N16" s="1">
        <f t="shared" si="8"/>
        <v>-8.7773642700648864</v>
      </c>
      <c r="O16" t="s">
        <v>75</v>
      </c>
    </row>
    <row r="17" spans="1:15" x14ac:dyDescent="0.35">
      <c r="A17" s="13">
        <v>6</v>
      </c>
      <c r="B17" s="12" t="s">
        <v>59</v>
      </c>
      <c r="C17" s="11">
        <v>30.7</v>
      </c>
      <c r="D17" s="10" t="s">
        <v>26</v>
      </c>
      <c r="E17" s="9" t="str">
        <f t="shared" si="0"/>
        <v>Significantly Different</v>
      </c>
      <c r="G17">
        <f t="shared" si="1"/>
        <v>30.7</v>
      </c>
      <c r="H17">
        <f t="shared" si="2"/>
        <v>6</v>
      </c>
      <c r="I17" t="str">
        <f t="shared" si="3"/>
        <v>+/-</v>
      </c>
      <c r="J17" t="str">
        <f t="shared" si="4"/>
        <v>0.6</v>
      </c>
      <c r="K17" s="1">
        <f t="shared" si="5"/>
        <v>0.36474164133738601</v>
      </c>
      <c r="L17" s="1">
        <f t="shared" si="6"/>
        <v>-2.1999999999999993</v>
      </c>
      <c r="M17" s="1">
        <f t="shared" si="7"/>
        <v>0.36977279819442066</v>
      </c>
      <c r="N17" s="1">
        <f t="shared" si="8"/>
        <v>-5.9495993505808782</v>
      </c>
      <c r="O17" t="s">
        <v>66</v>
      </c>
    </row>
    <row r="18" spans="1:15" x14ac:dyDescent="0.35">
      <c r="A18" s="13">
        <v>8</v>
      </c>
      <c r="B18" s="12" t="s">
        <v>54</v>
      </c>
      <c r="C18" s="11">
        <v>30.3</v>
      </c>
      <c r="D18" s="10" t="s">
        <v>36</v>
      </c>
      <c r="E18" s="9" t="str">
        <f t="shared" si="0"/>
        <v>Significantly Different</v>
      </c>
      <c r="G18">
        <f t="shared" si="1"/>
        <v>30.3</v>
      </c>
      <c r="H18">
        <f t="shared" si="2"/>
        <v>6</v>
      </c>
      <c r="I18" t="str">
        <f t="shared" si="3"/>
        <v>+/-</v>
      </c>
      <c r="J18" t="str">
        <f t="shared" si="4"/>
        <v>0.7</v>
      </c>
      <c r="K18" s="1">
        <f t="shared" si="5"/>
        <v>0.42553191489361697</v>
      </c>
      <c r="L18" s="1">
        <f t="shared" si="6"/>
        <v>-1.8000000000000007</v>
      </c>
      <c r="M18" s="1">
        <f t="shared" si="7"/>
        <v>0.42985214661796195</v>
      </c>
      <c r="N18" s="1">
        <f t="shared" si="8"/>
        <v>-4.187486358186737</v>
      </c>
      <c r="O18" t="s">
        <v>60</v>
      </c>
    </row>
    <row r="19" spans="1:15" x14ac:dyDescent="0.35">
      <c r="A19" s="13">
        <v>9</v>
      </c>
      <c r="B19" s="12" t="s">
        <v>48</v>
      </c>
      <c r="C19" s="11">
        <v>30.2</v>
      </c>
      <c r="D19" s="10" t="s">
        <v>44</v>
      </c>
      <c r="E19" s="9" t="str">
        <f t="shared" si="0"/>
        <v>Significantly Different</v>
      </c>
      <c r="G19">
        <f t="shared" si="1"/>
        <v>30.2</v>
      </c>
      <c r="H19">
        <f t="shared" si="2"/>
        <v>6</v>
      </c>
      <c r="I19" t="str">
        <f t="shared" si="3"/>
        <v>+/-</v>
      </c>
      <c r="J19" t="str">
        <f t="shared" si="4"/>
        <v>0.4</v>
      </c>
      <c r="K19" s="1">
        <f t="shared" si="5"/>
        <v>0.24316109422492402</v>
      </c>
      <c r="L19" s="1">
        <f t="shared" si="6"/>
        <v>-1.6999999999999993</v>
      </c>
      <c r="M19" s="1">
        <f t="shared" si="7"/>
        <v>0.25064471888253259</v>
      </c>
      <c r="N19" s="1">
        <f t="shared" si="8"/>
        <v>-6.7825087541410483</v>
      </c>
      <c r="O19" t="s">
        <v>31</v>
      </c>
    </row>
    <row r="20" spans="1:15" x14ac:dyDescent="0.35">
      <c r="A20" s="13">
        <v>10</v>
      </c>
      <c r="B20" s="12" t="s">
        <v>73</v>
      </c>
      <c r="C20" s="11">
        <v>29.8</v>
      </c>
      <c r="D20" s="14" t="s">
        <v>26</v>
      </c>
      <c r="E20" s="9" t="str">
        <f t="shared" si="0"/>
        <v>Significantly Different</v>
      </c>
      <c r="G20">
        <f t="shared" si="1"/>
        <v>29.8</v>
      </c>
      <c r="H20">
        <f t="shared" si="2"/>
        <v>6</v>
      </c>
      <c r="I20" t="str">
        <f t="shared" si="3"/>
        <v>+/-</v>
      </c>
      <c r="J20" t="str">
        <f t="shared" si="4"/>
        <v>0.6</v>
      </c>
      <c r="K20" s="1">
        <f t="shared" si="5"/>
        <v>0.36474164133738601</v>
      </c>
      <c r="L20" s="1">
        <f t="shared" si="6"/>
        <v>-1.3000000000000007</v>
      </c>
      <c r="M20" s="1">
        <f t="shared" si="7"/>
        <v>0.36977279819442066</v>
      </c>
      <c r="N20" s="1">
        <f t="shared" si="8"/>
        <v>-3.5156723435250674</v>
      </c>
      <c r="O20" t="s">
        <v>50</v>
      </c>
    </row>
    <row r="21" spans="1:15" x14ac:dyDescent="0.35">
      <c r="A21" s="13">
        <v>11</v>
      </c>
      <c r="B21" s="12" t="s">
        <v>69</v>
      </c>
      <c r="C21" s="11">
        <v>29.7</v>
      </c>
      <c r="D21" s="10" t="s">
        <v>26</v>
      </c>
      <c r="E21" s="9" t="str">
        <f t="shared" si="0"/>
        <v>Significantly Different</v>
      </c>
      <c r="G21">
        <f t="shared" si="1"/>
        <v>29.7</v>
      </c>
      <c r="H21">
        <f t="shared" si="2"/>
        <v>6</v>
      </c>
      <c r="I21" t="str">
        <f t="shared" si="3"/>
        <v>+/-</v>
      </c>
      <c r="J21" t="str">
        <f t="shared" si="4"/>
        <v>0.6</v>
      </c>
      <c r="K21" s="1">
        <f t="shared" si="5"/>
        <v>0.36474164133738601</v>
      </c>
      <c r="L21" s="1">
        <f t="shared" si="6"/>
        <v>-1.1999999999999993</v>
      </c>
      <c r="M21" s="1">
        <f t="shared" si="7"/>
        <v>0.36977279819442066</v>
      </c>
      <c r="N21" s="1">
        <f t="shared" si="8"/>
        <v>-3.2452360094077508</v>
      </c>
      <c r="O21" t="s">
        <v>46</v>
      </c>
    </row>
    <row r="22" spans="1:15" x14ac:dyDescent="0.35">
      <c r="A22" s="13">
        <v>12</v>
      </c>
      <c r="B22" s="12" t="s">
        <v>29</v>
      </c>
      <c r="C22" s="11">
        <v>29.6</v>
      </c>
      <c r="D22" s="10" t="s">
        <v>122</v>
      </c>
      <c r="E22" s="9" t="str">
        <f t="shared" si="0"/>
        <v>Significantly Different</v>
      </c>
      <c r="G22">
        <f t="shared" si="1"/>
        <v>29.6</v>
      </c>
      <c r="H22">
        <f t="shared" si="2"/>
        <v>6</v>
      </c>
      <c r="I22" t="str">
        <f t="shared" si="3"/>
        <v>+/-</v>
      </c>
      <c r="J22" t="str">
        <f t="shared" si="4"/>
        <v>1.0</v>
      </c>
      <c r="K22" s="1">
        <f t="shared" si="5"/>
        <v>0.60790273556231</v>
      </c>
      <c r="L22" s="1">
        <f t="shared" si="6"/>
        <v>-1.1000000000000014</v>
      </c>
      <c r="M22" s="1">
        <f t="shared" si="7"/>
        <v>0.61093468821403585</v>
      </c>
      <c r="N22" s="1">
        <f t="shared" si="8"/>
        <v>-1.8005197956849777</v>
      </c>
      <c r="O22" t="s">
        <v>29</v>
      </c>
    </row>
    <row r="23" spans="1:15" x14ac:dyDescent="0.35">
      <c r="A23" s="13">
        <v>13</v>
      </c>
      <c r="B23" s="12" t="s">
        <v>40</v>
      </c>
      <c r="C23" s="11">
        <v>29.4</v>
      </c>
      <c r="D23" s="10" t="s">
        <v>83</v>
      </c>
      <c r="E23" s="9" t="str">
        <f t="shared" si="0"/>
        <v>Significantly Different</v>
      </c>
      <c r="G23">
        <f t="shared" si="1"/>
        <v>29.4</v>
      </c>
      <c r="H23">
        <f t="shared" si="2"/>
        <v>6</v>
      </c>
      <c r="I23" t="str">
        <f t="shared" si="3"/>
        <v>+/-</v>
      </c>
      <c r="J23" t="str">
        <f t="shared" si="4"/>
        <v>0.5</v>
      </c>
      <c r="K23" s="1">
        <f t="shared" si="5"/>
        <v>0.303951367781155</v>
      </c>
      <c r="L23" s="1">
        <f t="shared" si="6"/>
        <v>-0.89999999999999858</v>
      </c>
      <c r="M23" s="1">
        <f t="shared" si="7"/>
        <v>0.30997079109986531</v>
      </c>
      <c r="N23" s="1">
        <f t="shared" si="8"/>
        <v>-2.9034993807208105</v>
      </c>
      <c r="O23" t="s">
        <v>82</v>
      </c>
    </row>
    <row r="24" spans="1:15" x14ac:dyDescent="0.35">
      <c r="A24" s="13">
        <v>13</v>
      </c>
      <c r="B24" s="12" t="s">
        <v>38</v>
      </c>
      <c r="C24" s="11">
        <v>29.4</v>
      </c>
      <c r="D24" s="10" t="s">
        <v>44</v>
      </c>
      <c r="E24" s="9" t="str">
        <f t="shared" si="0"/>
        <v>Significantly Different</v>
      </c>
      <c r="G24">
        <f t="shared" si="1"/>
        <v>29.4</v>
      </c>
      <c r="H24">
        <f t="shared" si="2"/>
        <v>6</v>
      </c>
      <c r="I24" t="str">
        <f t="shared" si="3"/>
        <v>+/-</v>
      </c>
      <c r="J24" t="str">
        <f t="shared" si="4"/>
        <v>0.4</v>
      </c>
      <c r="K24" s="1">
        <f t="shared" si="5"/>
        <v>0.24316109422492402</v>
      </c>
      <c r="L24" s="1">
        <f t="shared" si="6"/>
        <v>-0.89999999999999858</v>
      </c>
      <c r="M24" s="1">
        <f t="shared" si="7"/>
        <v>0.25064471888253259</v>
      </c>
      <c r="N24" s="1">
        <f t="shared" si="8"/>
        <v>-3.5907399286629036</v>
      </c>
      <c r="O24" t="s">
        <v>65</v>
      </c>
    </row>
    <row r="25" spans="1:15" x14ac:dyDescent="0.35">
      <c r="A25" s="13">
        <v>15</v>
      </c>
      <c r="B25" s="12" t="s">
        <v>79</v>
      </c>
      <c r="C25" s="11">
        <v>29.3</v>
      </c>
      <c r="D25" s="10" t="s">
        <v>83</v>
      </c>
      <c r="E25" s="9" t="str">
        <f t="shared" si="0"/>
        <v>Significantly Different</v>
      </c>
      <c r="G25">
        <f t="shared" si="1"/>
        <v>29.3</v>
      </c>
      <c r="H25">
        <f t="shared" si="2"/>
        <v>6</v>
      </c>
      <c r="I25" t="str">
        <f t="shared" si="3"/>
        <v>+/-</v>
      </c>
      <c r="J25" t="str">
        <f t="shared" si="4"/>
        <v>0.5</v>
      </c>
      <c r="K25" s="1">
        <f t="shared" si="5"/>
        <v>0.303951367781155</v>
      </c>
      <c r="L25" s="1">
        <f t="shared" si="6"/>
        <v>-0.80000000000000071</v>
      </c>
      <c r="M25" s="1">
        <f t="shared" si="7"/>
        <v>0.30997079109986531</v>
      </c>
      <c r="N25" s="1">
        <f t="shared" si="8"/>
        <v>-2.5808883384185046</v>
      </c>
      <c r="O25" t="s">
        <v>81</v>
      </c>
    </row>
    <row r="26" spans="1:15" x14ac:dyDescent="0.35">
      <c r="A26" s="13">
        <v>15</v>
      </c>
      <c r="B26" s="12" t="s">
        <v>56</v>
      </c>
      <c r="C26" s="11">
        <v>29.3</v>
      </c>
      <c r="D26" s="10" t="s">
        <v>83</v>
      </c>
      <c r="E26" s="9" t="str">
        <f t="shared" si="0"/>
        <v>Significantly Different</v>
      </c>
      <c r="G26">
        <f t="shared" si="1"/>
        <v>29.3</v>
      </c>
      <c r="H26">
        <f t="shared" si="2"/>
        <v>6</v>
      </c>
      <c r="I26" t="str">
        <f t="shared" si="3"/>
        <v>+/-</v>
      </c>
      <c r="J26" t="str">
        <f t="shared" si="4"/>
        <v>0.5</v>
      </c>
      <c r="K26" s="1">
        <f t="shared" si="5"/>
        <v>0.303951367781155</v>
      </c>
      <c r="L26" s="1">
        <f t="shared" si="6"/>
        <v>-0.80000000000000071</v>
      </c>
      <c r="M26" s="1">
        <f t="shared" si="7"/>
        <v>0.30997079109986531</v>
      </c>
      <c r="N26" s="1">
        <f t="shared" si="8"/>
        <v>-2.5808883384185046</v>
      </c>
      <c r="O26" t="s">
        <v>80</v>
      </c>
    </row>
    <row r="27" spans="1:15" x14ac:dyDescent="0.35">
      <c r="A27" s="13">
        <v>17</v>
      </c>
      <c r="B27" s="12" t="s">
        <v>81</v>
      </c>
      <c r="C27" s="11">
        <v>29.1</v>
      </c>
      <c r="D27" s="10" t="s">
        <v>83</v>
      </c>
      <c r="E27" s="9" t="str">
        <f t="shared" si="0"/>
        <v>Significantly Different</v>
      </c>
      <c r="G27">
        <f t="shared" si="1"/>
        <v>29.1</v>
      </c>
      <c r="H27">
        <f t="shared" si="2"/>
        <v>6</v>
      </c>
      <c r="I27" t="str">
        <f t="shared" si="3"/>
        <v>+/-</v>
      </c>
      <c r="J27" t="str">
        <f t="shared" si="4"/>
        <v>0.5</v>
      </c>
      <c r="K27" s="1">
        <f t="shared" si="5"/>
        <v>0.303951367781155</v>
      </c>
      <c r="L27" s="1">
        <f t="shared" si="6"/>
        <v>-0.60000000000000142</v>
      </c>
      <c r="M27" s="1">
        <f t="shared" si="7"/>
        <v>0.30997079109986531</v>
      </c>
      <c r="N27" s="1">
        <f t="shared" si="8"/>
        <v>-1.9356662538138811</v>
      </c>
      <c r="O27" t="s">
        <v>78</v>
      </c>
    </row>
    <row r="28" spans="1:15" x14ac:dyDescent="0.35">
      <c r="A28" s="13">
        <v>18</v>
      </c>
      <c r="B28" s="12" t="s">
        <v>78</v>
      </c>
      <c r="C28" s="11">
        <v>28.9</v>
      </c>
      <c r="D28" s="10" t="s">
        <v>26</v>
      </c>
      <c r="E28" s="9" t="str">
        <f t="shared" si="0"/>
        <v>Not Significantly Different</v>
      </c>
      <c r="G28">
        <f t="shared" si="1"/>
        <v>28.9</v>
      </c>
      <c r="H28">
        <f t="shared" si="2"/>
        <v>6</v>
      </c>
      <c r="I28" t="str">
        <f t="shared" si="3"/>
        <v>+/-</v>
      </c>
      <c r="J28" t="str">
        <f t="shared" si="4"/>
        <v>0.6</v>
      </c>
      <c r="K28" s="1">
        <f t="shared" si="5"/>
        <v>0.36474164133738601</v>
      </c>
      <c r="L28" s="1">
        <f t="shared" si="6"/>
        <v>-0.39999999999999858</v>
      </c>
      <c r="M28" s="1">
        <f t="shared" si="7"/>
        <v>0.36977279819442066</v>
      </c>
      <c r="N28" s="1">
        <f t="shared" si="8"/>
        <v>-1.0817453364692471</v>
      </c>
      <c r="O28" t="s">
        <v>79</v>
      </c>
    </row>
    <row r="29" spans="1:15" x14ac:dyDescent="0.35">
      <c r="A29" s="13">
        <v>19</v>
      </c>
      <c r="B29" s="12" t="s">
        <v>64</v>
      </c>
      <c r="C29" s="11">
        <v>28.6</v>
      </c>
      <c r="D29" s="10" t="s">
        <v>44</v>
      </c>
      <c r="E29" s="9" t="str">
        <f t="shared" si="0"/>
        <v>Not Significantly Different</v>
      </c>
      <c r="G29">
        <f t="shared" si="1"/>
        <v>28.6</v>
      </c>
      <c r="H29">
        <f t="shared" si="2"/>
        <v>6</v>
      </c>
      <c r="I29" t="str">
        <f t="shared" si="3"/>
        <v>+/-</v>
      </c>
      <c r="J29" t="str">
        <f t="shared" si="4"/>
        <v>0.4</v>
      </c>
      <c r="K29" s="1">
        <f t="shared" si="5"/>
        <v>0.24316109422492402</v>
      </c>
      <c r="L29" s="1">
        <f t="shared" si="6"/>
        <v>-0.10000000000000142</v>
      </c>
      <c r="M29" s="1">
        <f t="shared" si="7"/>
        <v>0.25064471888253259</v>
      </c>
      <c r="N29" s="1">
        <f t="shared" si="8"/>
        <v>-0.39897110318477336</v>
      </c>
      <c r="O29" t="s">
        <v>56</v>
      </c>
    </row>
    <row r="30" spans="1:15" x14ac:dyDescent="0.35">
      <c r="A30" s="13">
        <v>20</v>
      </c>
      <c r="B30" s="12" t="s">
        <v>47</v>
      </c>
      <c r="C30" s="11">
        <v>28.5</v>
      </c>
      <c r="D30" s="10" t="s">
        <v>83</v>
      </c>
      <c r="E30" s="9" t="str">
        <f t="shared" si="0"/>
        <v>Not Significantly Different</v>
      </c>
      <c r="G30">
        <f t="shared" si="1"/>
        <v>28.5</v>
      </c>
      <c r="H30">
        <f t="shared" si="2"/>
        <v>6</v>
      </c>
      <c r="I30" t="str">
        <f t="shared" si="3"/>
        <v>+/-</v>
      </c>
      <c r="J30" t="str">
        <f t="shared" si="4"/>
        <v>0.5</v>
      </c>
      <c r="K30" s="1">
        <f t="shared" si="5"/>
        <v>0.303951367781155</v>
      </c>
      <c r="L30" s="1">
        <f t="shared" si="6"/>
        <v>0</v>
      </c>
      <c r="M30" s="1">
        <f t="shared" si="7"/>
        <v>0.30997079109986531</v>
      </c>
      <c r="N30" s="1">
        <f t="shared" si="8"/>
        <v>0</v>
      </c>
      <c r="O30" t="s">
        <v>77</v>
      </c>
    </row>
    <row r="31" spans="1:15" x14ac:dyDescent="0.35">
      <c r="A31" s="13">
        <v>21</v>
      </c>
      <c r="B31" s="12" t="s">
        <v>68</v>
      </c>
      <c r="C31" s="11">
        <v>28.3</v>
      </c>
      <c r="D31" s="10" t="s">
        <v>83</v>
      </c>
      <c r="E31" s="9" t="str">
        <f t="shared" si="0"/>
        <v>Not Significantly Different</v>
      </c>
      <c r="G31">
        <f t="shared" si="1"/>
        <v>28.3</v>
      </c>
      <c r="H31">
        <f t="shared" si="2"/>
        <v>6</v>
      </c>
      <c r="I31" t="str">
        <f t="shared" si="3"/>
        <v>+/-</v>
      </c>
      <c r="J31" t="str">
        <f t="shared" si="4"/>
        <v>0.5</v>
      </c>
      <c r="K31" s="1">
        <f t="shared" si="5"/>
        <v>0.303951367781155</v>
      </c>
      <c r="L31" s="1">
        <f t="shared" si="6"/>
        <v>0.19999999999999929</v>
      </c>
      <c r="M31" s="1">
        <f t="shared" si="7"/>
        <v>0.30997079109986531</v>
      </c>
      <c r="N31" s="1">
        <f t="shared" si="8"/>
        <v>0.64522208460462327</v>
      </c>
      <c r="O31" t="s">
        <v>40</v>
      </c>
    </row>
    <row r="32" spans="1:15" x14ac:dyDescent="0.35">
      <c r="A32" s="13">
        <v>22</v>
      </c>
      <c r="B32" s="12" t="s">
        <v>80</v>
      </c>
      <c r="C32" s="11">
        <v>28.2</v>
      </c>
      <c r="D32" s="10" t="s">
        <v>83</v>
      </c>
      <c r="E32" s="9" t="str">
        <f t="shared" si="0"/>
        <v>Not Significantly Different</v>
      </c>
      <c r="G32">
        <f t="shared" si="1"/>
        <v>28.2</v>
      </c>
      <c r="H32">
        <f t="shared" si="2"/>
        <v>6</v>
      </c>
      <c r="I32" t="str">
        <f t="shared" si="3"/>
        <v>+/-</v>
      </c>
      <c r="J32" t="str">
        <f t="shared" si="4"/>
        <v>0.5</v>
      </c>
      <c r="K32" s="1">
        <f t="shared" si="5"/>
        <v>0.303951367781155</v>
      </c>
      <c r="L32" s="1">
        <f t="shared" si="6"/>
        <v>0.30000000000000071</v>
      </c>
      <c r="M32" s="1">
        <f t="shared" si="7"/>
        <v>0.30997079109986531</v>
      </c>
      <c r="N32" s="1">
        <f t="shared" si="8"/>
        <v>0.96783312690694057</v>
      </c>
      <c r="O32" t="s">
        <v>71</v>
      </c>
    </row>
    <row r="33" spans="1:15" x14ac:dyDescent="0.35">
      <c r="A33" s="13">
        <v>23</v>
      </c>
      <c r="B33" s="12" t="s">
        <v>72</v>
      </c>
      <c r="C33" s="11">
        <v>28</v>
      </c>
      <c r="D33" s="10" t="s">
        <v>44</v>
      </c>
      <c r="E33" s="9" t="str">
        <f t="shared" si="0"/>
        <v>Significantly Different</v>
      </c>
      <c r="G33">
        <f t="shared" si="1"/>
        <v>28</v>
      </c>
      <c r="H33">
        <f t="shared" si="2"/>
        <v>6</v>
      </c>
      <c r="I33" t="str">
        <f t="shared" si="3"/>
        <v>+/-</v>
      </c>
      <c r="J33" t="str">
        <f t="shared" si="4"/>
        <v>0.4</v>
      </c>
      <c r="K33" s="1">
        <f t="shared" si="5"/>
        <v>0.24316109422492402</v>
      </c>
      <c r="L33" s="1">
        <f t="shared" si="6"/>
        <v>0.5</v>
      </c>
      <c r="M33" s="1">
        <f t="shared" si="7"/>
        <v>0.25064471888253259</v>
      </c>
      <c r="N33" s="1">
        <f t="shared" si="8"/>
        <v>1.9948555159238384</v>
      </c>
      <c r="O33" t="s">
        <v>76</v>
      </c>
    </row>
    <row r="34" spans="1:15" x14ac:dyDescent="0.35">
      <c r="A34" s="13">
        <v>23</v>
      </c>
      <c r="B34" s="12" t="s">
        <v>49</v>
      </c>
      <c r="C34" s="11">
        <v>28</v>
      </c>
      <c r="D34" s="10" t="s">
        <v>84</v>
      </c>
      <c r="E34" s="9" t="str">
        <f t="shared" si="0"/>
        <v>Not Significantly Different</v>
      </c>
      <c r="G34">
        <f t="shared" si="1"/>
        <v>28</v>
      </c>
      <c r="H34">
        <f t="shared" si="2"/>
        <v>6</v>
      </c>
      <c r="I34" t="str">
        <f t="shared" si="3"/>
        <v>+/-</v>
      </c>
      <c r="J34" t="str">
        <f t="shared" si="4"/>
        <v>0.9</v>
      </c>
      <c r="K34" s="1">
        <f t="shared" si="5"/>
        <v>0.54711246200607899</v>
      </c>
      <c r="L34" s="1">
        <f t="shared" si="6"/>
        <v>0.5</v>
      </c>
      <c r="M34" s="1">
        <f t="shared" si="7"/>
        <v>0.55047933970440222</v>
      </c>
      <c r="N34" s="1">
        <f t="shared" si="8"/>
        <v>0.90829930196561282</v>
      </c>
      <c r="O34" t="s">
        <v>74</v>
      </c>
    </row>
    <row r="35" spans="1:15" x14ac:dyDescent="0.35">
      <c r="A35" s="13">
        <v>25</v>
      </c>
      <c r="B35" s="12" t="s">
        <v>51</v>
      </c>
      <c r="C35" s="11">
        <v>27.8</v>
      </c>
      <c r="D35" s="10" t="s">
        <v>83</v>
      </c>
      <c r="E35" s="9" t="str">
        <f t="shared" si="0"/>
        <v>Significantly Different</v>
      </c>
      <c r="G35">
        <f t="shared" si="1"/>
        <v>27.8</v>
      </c>
      <c r="H35">
        <f t="shared" si="2"/>
        <v>6</v>
      </c>
      <c r="I35" t="str">
        <f t="shared" si="3"/>
        <v>+/-</v>
      </c>
      <c r="J35" t="str">
        <f t="shared" si="4"/>
        <v>0.5</v>
      </c>
      <c r="K35" s="1">
        <f t="shared" si="5"/>
        <v>0.303951367781155</v>
      </c>
      <c r="L35" s="1">
        <f t="shared" si="6"/>
        <v>0.69999999999999929</v>
      </c>
      <c r="M35" s="1">
        <f t="shared" si="7"/>
        <v>0.30997079109986531</v>
      </c>
      <c r="N35" s="1">
        <f t="shared" si="8"/>
        <v>2.2582772961161872</v>
      </c>
      <c r="O35" t="s">
        <v>54</v>
      </c>
    </row>
    <row r="36" spans="1:15" x14ac:dyDescent="0.35">
      <c r="A36" s="13">
        <v>25</v>
      </c>
      <c r="B36" s="12" t="s">
        <v>35</v>
      </c>
      <c r="C36" s="11">
        <v>27.8</v>
      </c>
      <c r="D36" s="10" t="s">
        <v>44</v>
      </c>
      <c r="E36" s="9" t="str">
        <f t="shared" si="0"/>
        <v>Significantly Different</v>
      </c>
      <c r="G36">
        <f t="shared" si="1"/>
        <v>27.8</v>
      </c>
      <c r="H36">
        <f t="shared" si="2"/>
        <v>6</v>
      </c>
      <c r="I36" t="str">
        <f t="shared" si="3"/>
        <v>+/-</v>
      </c>
      <c r="J36" t="str">
        <f t="shared" si="4"/>
        <v>0.4</v>
      </c>
      <c r="K36" s="1">
        <f t="shared" si="5"/>
        <v>0.24316109422492402</v>
      </c>
      <c r="L36" s="1">
        <f t="shared" si="6"/>
        <v>0.69999999999999929</v>
      </c>
      <c r="M36" s="1">
        <f t="shared" si="7"/>
        <v>0.25064471888253259</v>
      </c>
      <c r="N36" s="1">
        <f t="shared" si="8"/>
        <v>2.7927977222933711</v>
      </c>
      <c r="O36" t="s">
        <v>72</v>
      </c>
    </row>
    <row r="37" spans="1:15" x14ac:dyDescent="0.35">
      <c r="A37" s="13">
        <v>27</v>
      </c>
      <c r="B37" s="12" t="s">
        <v>66</v>
      </c>
      <c r="C37" s="11">
        <v>27.6</v>
      </c>
      <c r="D37" s="10" t="s">
        <v>36</v>
      </c>
      <c r="E37" s="9" t="str">
        <f t="shared" si="0"/>
        <v>Significantly Different</v>
      </c>
      <c r="G37">
        <f t="shared" si="1"/>
        <v>27.6</v>
      </c>
      <c r="H37">
        <f t="shared" si="2"/>
        <v>6</v>
      </c>
      <c r="I37" t="str">
        <f t="shared" si="3"/>
        <v>+/-</v>
      </c>
      <c r="J37" t="str">
        <f t="shared" si="4"/>
        <v>0.7</v>
      </c>
      <c r="K37" s="1">
        <f t="shared" si="5"/>
        <v>0.42553191489361697</v>
      </c>
      <c r="L37" s="1">
        <f t="shared" si="6"/>
        <v>0.89999999999999858</v>
      </c>
      <c r="M37" s="1">
        <f t="shared" si="7"/>
        <v>0.42985214661796195</v>
      </c>
      <c r="N37" s="1">
        <f t="shared" si="8"/>
        <v>2.093743179093364</v>
      </c>
      <c r="O37" t="s">
        <v>70</v>
      </c>
    </row>
    <row r="38" spans="1:15" x14ac:dyDescent="0.35">
      <c r="A38" s="13">
        <v>27</v>
      </c>
      <c r="B38" s="12" t="s">
        <v>45</v>
      </c>
      <c r="C38" s="11">
        <v>27.6</v>
      </c>
      <c r="D38" s="10" t="s">
        <v>84</v>
      </c>
      <c r="E38" s="9" t="str">
        <f t="shared" si="0"/>
        <v>Not Significantly Different</v>
      </c>
      <c r="G38">
        <f t="shared" si="1"/>
        <v>27.6</v>
      </c>
      <c r="H38">
        <f t="shared" si="2"/>
        <v>6</v>
      </c>
      <c r="I38" t="str">
        <f t="shared" si="3"/>
        <v>+/-</v>
      </c>
      <c r="J38" t="str">
        <f t="shared" si="4"/>
        <v>0.9</v>
      </c>
      <c r="K38" s="1">
        <f t="shared" si="5"/>
        <v>0.54711246200607899</v>
      </c>
      <c r="L38" s="1">
        <f t="shared" si="6"/>
        <v>0.89999999999999858</v>
      </c>
      <c r="M38" s="1">
        <f t="shared" si="7"/>
        <v>0.55047933970440222</v>
      </c>
      <c r="N38" s="1">
        <f t="shared" si="8"/>
        <v>1.6349387435381006</v>
      </c>
      <c r="O38" t="s">
        <v>69</v>
      </c>
    </row>
    <row r="39" spans="1:15" x14ac:dyDescent="0.35">
      <c r="A39" s="13">
        <v>29</v>
      </c>
      <c r="B39" s="12" t="s">
        <v>74</v>
      </c>
      <c r="C39" s="11">
        <v>27.3</v>
      </c>
      <c r="D39" s="10" t="s">
        <v>28</v>
      </c>
      <c r="E39" s="9" t="str">
        <f t="shared" si="0"/>
        <v>Significantly Different</v>
      </c>
      <c r="G39">
        <f t="shared" si="1"/>
        <v>27.3</v>
      </c>
      <c r="H39">
        <f t="shared" si="2"/>
        <v>6</v>
      </c>
      <c r="I39" t="str">
        <f t="shared" si="3"/>
        <v>+/-</v>
      </c>
      <c r="J39" t="str">
        <f t="shared" si="4"/>
        <v>0.3</v>
      </c>
      <c r="K39" s="1">
        <f t="shared" si="5"/>
        <v>0.18237082066869301</v>
      </c>
      <c r="L39" s="1">
        <f t="shared" si="6"/>
        <v>1.1999999999999993</v>
      </c>
      <c r="M39" s="1">
        <f t="shared" si="7"/>
        <v>0.19223572402239389</v>
      </c>
      <c r="N39" s="1">
        <f t="shared" si="8"/>
        <v>6.242336101172377</v>
      </c>
      <c r="O39" t="s">
        <v>45</v>
      </c>
    </row>
    <row r="40" spans="1:15" x14ac:dyDescent="0.35">
      <c r="A40" s="13">
        <v>30</v>
      </c>
      <c r="B40" s="12" t="s">
        <v>60</v>
      </c>
      <c r="C40" s="11">
        <v>27.2</v>
      </c>
      <c r="D40" s="10" t="s">
        <v>154</v>
      </c>
      <c r="E40" s="9" t="str">
        <f t="shared" si="0"/>
        <v>Significantly Different</v>
      </c>
      <c r="G40">
        <f t="shared" si="1"/>
        <v>27.2</v>
      </c>
      <c r="H40">
        <f t="shared" si="2"/>
        <v>6</v>
      </c>
      <c r="I40" t="str">
        <f t="shared" si="3"/>
        <v>+/-</v>
      </c>
      <c r="J40" t="str">
        <f t="shared" si="4"/>
        <v>1.2</v>
      </c>
      <c r="K40" s="1">
        <f t="shared" si="5"/>
        <v>0.72948328267477203</v>
      </c>
      <c r="L40" s="1">
        <f t="shared" si="6"/>
        <v>1.3000000000000007</v>
      </c>
      <c r="M40" s="1">
        <f t="shared" si="7"/>
        <v>0.73201182849801194</v>
      </c>
      <c r="N40" s="1">
        <f t="shared" si="8"/>
        <v>1.7759275866722302</v>
      </c>
      <c r="O40" t="s">
        <v>67</v>
      </c>
    </row>
    <row r="41" spans="1:15" x14ac:dyDescent="0.35">
      <c r="A41" s="13">
        <v>30</v>
      </c>
      <c r="B41" s="12" t="s">
        <v>65</v>
      </c>
      <c r="C41" s="11">
        <v>27.2</v>
      </c>
      <c r="D41" s="10" t="s">
        <v>28</v>
      </c>
      <c r="E41" s="9" t="str">
        <f t="shared" si="0"/>
        <v>Significantly Different</v>
      </c>
      <c r="G41">
        <f t="shared" si="1"/>
        <v>27.2</v>
      </c>
      <c r="H41">
        <f t="shared" si="2"/>
        <v>6</v>
      </c>
      <c r="I41" t="str">
        <f t="shared" si="3"/>
        <v>+/-</v>
      </c>
      <c r="J41" t="str">
        <f t="shared" si="4"/>
        <v>0.3</v>
      </c>
      <c r="K41" s="1">
        <f t="shared" si="5"/>
        <v>0.18237082066869301</v>
      </c>
      <c r="L41" s="1">
        <f t="shared" si="6"/>
        <v>1.3000000000000007</v>
      </c>
      <c r="M41" s="1">
        <f t="shared" si="7"/>
        <v>0.19223572402239389</v>
      </c>
      <c r="N41" s="1">
        <f t="shared" si="8"/>
        <v>6.7625307762700828</v>
      </c>
      <c r="O41" t="s">
        <v>48</v>
      </c>
    </row>
    <row r="42" spans="1:15" x14ac:dyDescent="0.35">
      <c r="A42" s="13">
        <v>32</v>
      </c>
      <c r="B42" s="12" t="s">
        <v>61</v>
      </c>
      <c r="C42" s="11">
        <v>27</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27</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1.5</v>
      </c>
      <c r="M42" s="1">
        <f t="shared" ref="M42:M62" si="16">IF(AND(ISNUMBER(K42),ISNUMBER($I$7)),SQRT(K42^2+($I$7)^2),"N/A")</f>
        <v>0.25064471888253259</v>
      </c>
      <c r="N42" s="1">
        <f t="shared" ref="N42:N73" si="17">IF(AND(ISNUMBER(L42),ISNUMBER(M42),M42&lt;&gt;0),L42/M42,"NA")</f>
        <v>5.9845665477715153</v>
      </c>
      <c r="O42" t="s">
        <v>37</v>
      </c>
    </row>
    <row r="43" spans="1:15" x14ac:dyDescent="0.35">
      <c r="A43" s="13">
        <v>32</v>
      </c>
      <c r="B43" s="12" t="s">
        <v>27</v>
      </c>
      <c r="C43" s="11">
        <v>27</v>
      </c>
      <c r="D43" s="10" t="s">
        <v>134</v>
      </c>
      <c r="E43" s="9" t="str">
        <f t="shared" si="9"/>
        <v>Significantly Different</v>
      </c>
      <c r="G43">
        <f t="shared" si="10"/>
        <v>27</v>
      </c>
      <c r="H43">
        <f t="shared" si="11"/>
        <v>6</v>
      </c>
      <c r="I43" t="str">
        <f t="shared" si="12"/>
        <v>+/-</v>
      </c>
      <c r="J43" t="str">
        <f t="shared" si="13"/>
        <v>1.3</v>
      </c>
      <c r="K43" s="1">
        <f t="shared" si="14"/>
        <v>0.79027355623100304</v>
      </c>
      <c r="L43" s="1">
        <f t="shared" si="15"/>
        <v>1.5</v>
      </c>
      <c r="M43" s="1">
        <f t="shared" si="16"/>
        <v>0.79260819516141623</v>
      </c>
      <c r="N43" s="1">
        <f t="shared" si="17"/>
        <v>1.8924861099808865</v>
      </c>
      <c r="O43" t="s">
        <v>52</v>
      </c>
    </row>
    <row r="44" spans="1:15" x14ac:dyDescent="0.35">
      <c r="A44" s="13">
        <v>34</v>
      </c>
      <c r="B44" s="12" t="s">
        <v>75</v>
      </c>
      <c r="C44" s="11">
        <v>26.9</v>
      </c>
      <c r="D44" s="10" t="s">
        <v>44</v>
      </c>
      <c r="E44" s="9" t="str">
        <f t="shared" si="9"/>
        <v>Significantly Different</v>
      </c>
      <c r="G44">
        <f t="shared" si="10"/>
        <v>26.9</v>
      </c>
      <c r="H44">
        <f t="shared" si="11"/>
        <v>6</v>
      </c>
      <c r="I44" t="str">
        <f t="shared" si="12"/>
        <v>+/-</v>
      </c>
      <c r="J44" t="str">
        <f t="shared" si="13"/>
        <v>0.4</v>
      </c>
      <c r="K44" s="1">
        <f t="shared" si="14"/>
        <v>0.24316109422492402</v>
      </c>
      <c r="L44" s="1">
        <f t="shared" si="15"/>
        <v>1.6000000000000014</v>
      </c>
      <c r="M44" s="1">
        <f t="shared" si="16"/>
        <v>0.25064471888253259</v>
      </c>
      <c r="N44" s="1">
        <f t="shared" si="17"/>
        <v>6.3835376509562884</v>
      </c>
      <c r="O44" t="s">
        <v>64</v>
      </c>
    </row>
    <row r="45" spans="1:15" x14ac:dyDescent="0.35">
      <c r="A45" s="13">
        <v>35</v>
      </c>
      <c r="B45" s="12" t="s">
        <v>58</v>
      </c>
      <c r="C45" s="11">
        <v>26.8</v>
      </c>
      <c r="D45" s="10" t="s">
        <v>83</v>
      </c>
      <c r="E45" s="9" t="str">
        <f t="shared" si="9"/>
        <v>Significantly Different</v>
      </c>
      <c r="G45">
        <f t="shared" si="10"/>
        <v>26.8</v>
      </c>
      <c r="H45">
        <f t="shared" si="11"/>
        <v>6</v>
      </c>
      <c r="I45" t="str">
        <f t="shared" si="12"/>
        <v>+/-</v>
      </c>
      <c r="J45" t="str">
        <f t="shared" si="13"/>
        <v>0.5</v>
      </c>
      <c r="K45" s="1">
        <f t="shared" si="14"/>
        <v>0.303951367781155</v>
      </c>
      <c r="L45" s="1">
        <f t="shared" si="15"/>
        <v>1.6999999999999993</v>
      </c>
      <c r="M45" s="1">
        <f t="shared" si="16"/>
        <v>0.30997079109986531</v>
      </c>
      <c r="N45" s="1">
        <f t="shared" si="17"/>
        <v>5.4843877191393151</v>
      </c>
      <c r="O45" t="s">
        <v>63</v>
      </c>
    </row>
    <row r="46" spans="1:15" x14ac:dyDescent="0.35">
      <c r="A46" s="13">
        <v>35</v>
      </c>
      <c r="B46" s="12" t="s">
        <v>71</v>
      </c>
      <c r="C46" s="11">
        <v>26.8</v>
      </c>
      <c r="D46" s="10" t="s">
        <v>44</v>
      </c>
      <c r="E46" s="9" t="str">
        <f t="shared" si="9"/>
        <v>Significantly Different</v>
      </c>
      <c r="G46">
        <f t="shared" si="10"/>
        <v>26.8</v>
      </c>
      <c r="H46">
        <f t="shared" si="11"/>
        <v>6</v>
      </c>
      <c r="I46" t="str">
        <f t="shared" si="12"/>
        <v>+/-</v>
      </c>
      <c r="J46" t="str">
        <f t="shared" si="13"/>
        <v>0.4</v>
      </c>
      <c r="K46" s="1">
        <f t="shared" si="14"/>
        <v>0.24316109422492402</v>
      </c>
      <c r="L46" s="1">
        <f t="shared" si="15"/>
        <v>1.6999999999999993</v>
      </c>
      <c r="M46" s="1">
        <f t="shared" si="16"/>
        <v>0.25064471888253259</v>
      </c>
      <c r="N46" s="1">
        <f t="shared" si="17"/>
        <v>6.7825087541410483</v>
      </c>
      <c r="O46" t="s">
        <v>61</v>
      </c>
    </row>
    <row r="47" spans="1:15" x14ac:dyDescent="0.35">
      <c r="A47" s="13">
        <v>37</v>
      </c>
      <c r="B47" s="12" t="s">
        <v>63</v>
      </c>
      <c r="C47" s="11">
        <v>26.7</v>
      </c>
      <c r="D47" s="10" t="s">
        <v>154</v>
      </c>
      <c r="E47" s="9" t="str">
        <f t="shared" si="9"/>
        <v>Significantly Different</v>
      </c>
      <c r="G47">
        <f t="shared" si="10"/>
        <v>26.7</v>
      </c>
      <c r="H47">
        <f t="shared" si="11"/>
        <v>6</v>
      </c>
      <c r="I47" t="str">
        <f t="shared" si="12"/>
        <v>+/-</v>
      </c>
      <c r="J47" t="str">
        <f t="shared" si="13"/>
        <v>1.2</v>
      </c>
      <c r="K47" s="1">
        <f t="shared" si="14"/>
        <v>0.72948328267477203</v>
      </c>
      <c r="L47" s="1">
        <f t="shared" si="15"/>
        <v>1.8000000000000007</v>
      </c>
      <c r="M47" s="1">
        <f t="shared" si="16"/>
        <v>0.73201182849801194</v>
      </c>
      <c r="N47" s="1">
        <f t="shared" si="17"/>
        <v>2.4589766584692412</v>
      </c>
      <c r="O47" t="s">
        <v>59</v>
      </c>
    </row>
    <row r="48" spans="1:15" x14ac:dyDescent="0.35">
      <c r="A48" s="13">
        <v>37</v>
      </c>
      <c r="B48" s="12" t="s">
        <v>32</v>
      </c>
      <c r="C48" s="11">
        <v>26.7</v>
      </c>
      <c r="D48" s="10" t="s">
        <v>116</v>
      </c>
      <c r="E48" s="9" t="str">
        <f t="shared" si="9"/>
        <v>Significantly Different</v>
      </c>
      <c r="G48">
        <f t="shared" si="10"/>
        <v>26.7</v>
      </c>
      <c r="H48">
        <f t="shared" si="11"/>
        <v>6</v>
      </c>
      <c r="I48" t="str">
        <f t="shared" si="12"/>
        <v>+/-</v>
      </c>
      <c r="J48" t="str">
        <f t="shared" si="13"/>
        <v>0.8</v>
      </c>
      <c r="K48" s="1">
        <f t="shared" si="14"/>
        <v>0.48632218844984804</v>
      </c>
      <c r="L48" s="1">
        <f t="shared" si="15"/>
        <v>1.8000000000000007</v>
      </c>
      <c r="M48" s="1">
        <f t="shared" si="16"/>
        <v>0.49010685399991183</v>
      </c>
      <c r="N48" s="1">
        <f t="shared" si="17"/>
        <v>3.6726684911864638</v>
      </c>
      <c r="O48" t="s">
        <v>57</v>
      </c>
    </row>
    <row r="49" spans="1:15" x14ac:dyDescent="0.35">
      <c r="A49" s="13">
        <v>39</v>
      </c>
      <c r="B49" s="12" t="s">
        <v>37</v>
      </c>
      <c r="C49" s="11">
        <v>26.3</v>
      </c>
      <c r="D49" s="10" t="s">
        <v>116</v>
      </c>
      <c r="E49" s="9" t="str">
        <f t="shared" si="9"/>
        <v>Significantly Different</v>
      </c>
      <c r="G49">
        <f t="shared" si="10"/>
        <v>26.3</v>
      </c>
      <c r="H49">
        <f t="shared" si="11"/>
        <v>6</v>
      </c>
      <c r="I49" t="str">
        <f t="shared" si="12"/>
        <v>+/-</v>
      </c>
      <c r="J49" t="str">
        <f t="shared" si="13"/>
        <v>0.8</v>
      </c>
      <c r="K49" s="1">
        <f t="shared" si="14"/>
        <v>0.48632218844984804</v>
      </c>
      <c r="L49" s="1">
        <f t="shared" si="15"/>
        <v>2.1999999999999993</v>
      </c>
      <c r="M49" s="1">
        <f t="shared" si="16"/>
        <v>0.49010685399991183</v>
      </c>
      <c r="N49" s="1">
        <f t="shared" si="17"/>
        <v>4.4888170447834526</v>
      </c>
      <c r="O49" t="s">
        <v>55</v>
      </c>
    </row>
    <row r="50" spans="1:15" x14ac:dyDescent="0.35">
      <c r="A50" s="13">
        <v>40</v>
      </c>
      <c r="B50" s="12" t="s">
        <v>76</v>
      </c>
      <c r="C50" s="11">
        <v>26.1</v>
      </c>
      <c r="D50" s="10" t="s">
        <v>28</v>
      </c>
      <c r="E50" s="9" t="str">
        <f t="shared" si="9"/>
        <v>Significantly Different</v>
      </c>
      <c r="G50">
        <f t="shared" si="10"/>
        <v>26.1</v>
      </c>
      <c r="H50">
        <f t="shared" si="11"/>
        <v>6</v>
      </c>
      <c r="I50" t="str">
        <f t="shared" si="12"/>
        <v>+/-</v>
      </c>
      <c r="J50" t="str">
        <f t="shared" si="13"/>
        <v>0.3</v>
      </c>
      <c r="K50" s="1">
        <f t="shared" si="14"/>
        <v>0.18237082066869301</v>
      </c>
      <c r="L50" s="1">
        <f t="shared" si="15"/>
        <v>2.3999999999999986</v>
      </c>
      <c r="M50" s="1">
        <f t="shared" si="16"/>
        <v>0.19223572402239389</v>
      </c>
      <c r="N50" s="1">
        <f t="shared" si="17"/>
        <v>12.484672202344754</v>
      </c>
      <c r="O50" t="s">
        <v>53</v>
      </c>
    </row>
    <row r="51" spans="1:15" x14ac:dyDescent="0.35">
      <c r="A51" s="13">
        <v>40</v>
      </c>
      <c r="B51" s="12" t="s">
        <v>52</v>
      </c>
      <c r="C51" s="11">
        <v>26.1</v>
      </c>
      <c r="D51" s="10" t="s">
        <v>28</v>
      </c>
      <c r="E51" s="9" t="str">
        <f t="shared" si="9"/>
        <v>Significantly Different</v>
      </c>
      <c r="G51">
        <f t="shared" si="10"/>
        <v>26.1</v>
      </c>
      <c r="H51">
        <f t="shared" si="11"/>
        <v>6</v>
      </c>
      <c r="I51" t="str">
        <f t="shared" si="12"/>
        <v>+/-</v>
      </c>
      <c r="J51" t="str">
        <f t="shared" si="13"/>
        <v>0.3</v>
      </c>
      <c r="K51" s="1">
        <f t="shared" si="14"/>
        <v>0.18237082066869301</v>
      </c>
      <c r="L51" s="1">
        <f t="shared" si="15"/>
        <v>2.3999999999999986</v>
      </c>
      <c r="M51" s="1">
        <f t="shared" si="16"/>
        <v>0.19223572402239389</v>
      </c>
      <c r="N51" s="1">
        <f t="shared" si="17"/>
        <v>12.484672202344754</v>
      </c>
      <c r="O51" t="s">
        <v>51</v>
      </c>
    </row>
    <row r="52" spans="1:15" x14ac:dyDescent="0.35">
      <c r="A52" s="13">
        <v>42</v>
      </c>
      <c r="B52" s="12" t="s">
        <v>55</v>
      </c>
      <c r="C52" s="11">
        <v>26</v>
      </c>
      <c r="D52" s="10" t="s">
        <v>28</v>
      </c>
      <c r="E52" s="9" t="str">
        <f t="shared" si="9"/>
        <v>Significantly Different</v>
      </c>
      <c r="G52">
        <f t="shared" si="10"/>
        <v>26</v>
      </c>
      <c r="H52">
        <f t="shared" si="11"/>
        <v>6</v>
      </c>
      <c r="I52" t="str">
        <f t="shared" si="12"/>
        <v>+/-</v>
      </c>
      <c r="J52" t="str">
        <f t="shared" si="13"/>
        <v>0.3</v>
      </c>
      <c r="K52" s="1">
        <f t="shared" si="14"/>
        <v>0.18237082066869301</v>
      </c>
      <c r="L52" s="1">
        <f t="shared" si="15"/>
        <v>2.5</v>
      </c>
      <c r="M52" s="1">
        <f t="shared" si="16"/>
        <v>0.19223572402239389</v>
      </c>
      <c r="N52" s="1">
        <f t="shared" si="17"/>
        <v>13.00486687744246</v>
      </c>
      <c r="O52" t="s">
        <v>49</v>
      </c>
    </row>
    <row r="53" spans="1:15" x14ac:dyDescent="0.35">
      <c r="A53" s="13">
        <v>43</v>
      </c>
      <c r="B53" s="12" t="s">
        <v>57</v>
      </c>
      <c r="C53" s="11">
        <v>25.8</v>
      </c>
      <c r="D53" s="10" t="s">
        <v>83</v>
      </c>
      <c r="E53" s="9" t="str">
        <f t="shared" si="9"/>
        <v>Significantly Different</v>
      </c>
      <c r="G53">
        <f t="shared" si="10"/>
        <v>25.8</v>
      </c>
      <c r="H53">
        <f t="shared" si="11"/>
        <v>6</v>
      </c>
      <c r="I53" t="str">
        <f t="shared" si="12"/>
        <v>+/-</v>
      </c>
      <c r="J53" t="str">
        <f t="shared" si="13"/>
        <v>0.5</v>
      </c>
      <c r="K53" s="1">
        <f t="shared" si="14"/>
        <v>0.303951367781155</v>
      </c>
      <c r="L53" s="1">
        <f t="shared" si="15"/>
        <v>2.6999999999999993</v>
      </c>
      <c r="M53" s="1">
        <f t="shared" si="16"/>
        <v>0.30997079109986531</v>
      </c>
      <c r="N53" s="1">
        <f t="shared" si="17"/>
        <v>8.710498142162443</v>
      </c>
      <c r="O53" t="s">
        <v>47</v>
      </c>
    </row>
    <row r="54" spans="1:15" x14ac:dyDescent="0.35">
      <c r="A54" s="13">
        <v>44</v>
      </c>
      <c r="B54" s="12" t="s">
        <v>50</v>
      </c>
      <c r="C54" s="11">
        <v>25.7</v>
      </c>
      <c r="D54" s="10" t="s">
        <v>39</v>
      </c>
      <c r="E54" s="9" t="str">
        <f t="shared" si="9"/>
        <v>Significantly Different</v>
      </c>
      <c r="G54">
        <f t="shared" si="10"/>
        <v>25.7</v>
      </c>
      <c r="H54">
        <f t="shared" si="11"/>
        <v>6</v>
      </c>
      <c r="I54" t="str">
        <f t="shared" si="12"/>
        <v>+/-</v>
      </c>
      <c r="J54" t="str">
        <f t="shared" si="13"/>
        <v>0.2</v>
      </c>
      <c r="K54" s="1">
        <f t="shared" si="14"/>
        <v>0.12158054711246201</v>
      </c>
      <c r="L54" s="1">
        <f t="shared" si="15"/>
        <v>2.8000000000000007</v>
      </c>
      <c r="M54" s="1">
        <f t="shared" si="16"/>
        <v>0.1359311840425404</v>
      </c>
      <c r="N54" s="1">
        <f t="shared" si="17"/>
        <v>20.598658208728068</v>
      </c>
      <c r="O54" t="s">
        <v>42</v>
      </c>
    </row>
    <row r="55" spans="1:15" x14ac:dyDescent="0.35">
      <c r="A55" s="13">
        <v>44</v>
      </c>
      <c r="B55" s="12" t="s">
        <v>70</v>
      </c>
      <c r="C55" s="11">
        <v>25.7</v>
      </c>
      <c r="D55" s="10" t="s">
        <v>122</v>
      </c>
      <c r="E55" s="9" t="str">
        <f t="shared" si="9"/>
        <v>Significantly Different</v>
      </c>
      <c r="G55">
        <f t="shared" si="10"/>
        <v>25.7</v>
      </c>
      <c r="H55">
        <f t="shared" si="11"/>
        <v>6</v>
      </c>
      <c r="I55" t="str">
        <f t="shared" si="12"/>
        <v>+/-</v>
      </c>
      <c r="J55" t="str">
        <f t="shared" si="13"/>
        <v>1.0</v>
      </c>
      <c r="K55" s="1">
        <f t="shared" si="14"/>
        <v>0.60790273556231</v>
      </c>
      <c r="L55" s="1">
        <f t="shared" si="15"/>
        <v>2.8000000000000007</v>
      </c>
      <c r="M55" s="1">
        <f t="shared" si="16"/>
        <v>0.61093468821403585</v>
      </c>
      <c r="N55" s="1">
        <f t="shared" si="17"/>
        <v>4.5831412981072113</v>
      </c>
      <c r="O55" t="s">
        <v>43</v>
      </c>
    </row>
    <row r="56" spans="1:15" x14ac:dyDescent="0.35">
      <c r="A56" s="13">
        <v>46</v>
      </c>
      <c r="B56" s="12" t="s">
        <v>53</v>
      </c>
      <c r="C56" s="11">
        <v>25.4</v>
      </c>
      <c r="D56" s="10" t="s">
        <v>134</v>
      </c>
      <c r="E56" s="9" t="str">
        <f t="shared" si="9"/>
        <v>Significantly Different</v>
      </c>
      <c r="G56">
        <f t="shared" si="10"/>
        <v>25.4</v>
      </c>
      <c r="H56">
        <f t="shared" si="11"/>
        <v>6</v>
      </c>
      <c r="I56" t="str">
        <f t="shared" si="12"/>
        <v>+/-</v>
      </c>
      <c r="J56" t="str">
        <f t="shared" si="13"/>
        <v>1.3</v>
      </c>
      <c r="K56" s="1">
        <f t="shared" si="14"/>
        <v>0.79027355623100304</v>
      </c>
      <c r="L56" s="1">
        <f t="shared" si="15"/>
        <v>3.1000000000000014</v>
      </c>
      <c r="M56" s="1">
        <f t="shared" si="16"/>
        <v>0.79260819516141623</v>
      </c>
      <c r="N56" s="1">
        <f t="shared" si="17"/>
        <v>3.9111379606271677</v>
      </c>
      <c r="O56" t="s">
        <v>41</v>
      </c>
    </row>
    <row r="57" spans="1:15" x14ac:dyDescent="0.35">
      <c r="A57" s="13">
        <v>47</v>
      </c>
      <c r="B57" s="12" t="s">
        <v>30</v>
      </c>
      <c r="C57" s="11">
        <v>24.9</v>
      </c>
      <c r="D57" s="10" t="s">
        <v>28</v>
      </c>
      <c r="E57" s="9" t="str">
        <f t="shared" si="9"/>
        <v>Significantly Different</v>
      </c>
      <c r="G57">
        <f t="shared" si="10"/>
        <v>24.9</v>
      </c>
      <c r="H57">
        <f t="shared" si="11"/>
        <v>6</v>
      </c>
      <c r="I57" t="str">
        <f t="shared" si="12"/>
        <v>+/-</v>
      </c>
      <c r="J57" t="str">
        <f t="shared" si="13"/>
        <v>0.3</v>
      </c>
      <c r="K57" s="1">
        <f t="shared" si="14"/>
        <v>0.18237082066869301</v>
      </c>
      <c r="L57" s="1">
        <f t="shared" si="15"/>
        <v>3.6000000000000014</v>
      </c>
      <c r="M57" s="1">
        <f t="shared" si="16"/>
        <v>0.19223572402239389</v>
      </c>
      <c r="N57" s="1">
        <f t="shared" si="17"/>
        <v>18.727008303517149</v>
      </c>
      <c r="O57" t="s">
        <v>38</v>
      </c>
    </row>
    <row r="58" spans="1:15" x14ac:dyDescent="0.35">
      <c r="A58" s="13">
        <v>48</v>
      </c>
      <c r="B58" s="12" t="s">
        <v>67</v>
      </c>
      <c r="C58" s="11">
        <v>24.6</v>
      </c>
      <c r="D58" s="10" t="s">
        <v>84</v>
      </c>
      <c r="E58" s="9" t="str">
        <f t="shared" si="9"/>
        <v>Significantly Different</v>
      </c>
      <c r="G58">
        <f t="shared" si="10"/>
        <v>24.6</v>
      </c>
      <c r="H58">
        <f t="shared" si="11"/>
        <v>6</v>
      </c>
      <c r="I58" t="str">
        <f t="shared" si="12"/>
        <v>+/-</v>
      </c>
      <c r="J58" t="str">
        <f t="shared" si="13"/>
        <v>0.9</v>
      </c>
      <c r="K58" s="1">
        <f t="shared" si="14"/>
        <v>0.54711246200607899</v>
      </c>
      <c r="L58" s="1">
        <f t="shared" si="15"/>
        <v>3.8999999999999986</v>
      </c>
      <c r="M58" s="1">
        <f t="shared" si="16"/>
        <v>0.55047933970440222</v>
      </c>
      <c r="N58" s="1">
        <f t="shared" si="17"/>
        <v>7.084734555331778</v>
      </c>
      <c r="O58" t="s">
        <v>35</v>
      </c>
    </row>
    <row r="59" spans="1:15" x14ac:dyDescent="0.35">
      <c r="A59" s="13">
        <v>49</v>
      </c>
      <c r="B59" s="12" t="s">
        <v>77</v>
      </c>
      <c r="C59" s="11">
        <v>22.6</v>
      </c>
      <c r="D59" s="10" t="s">
        <v>116</v>
      </c>
      <c r="E59" s="9" t="str">
        <f t="shared" si="9"/>
        <v>Significantly Different</v>
      </c>
      <c r="G59">
        <f t="shared" si="10"/>
        <v>22.6</v>
      </c>
      <c r="H59">
        <f t="shared" si="11"/>
        <v>6</v>
      </c>
      <c r="I59" t="str">
        <f t="shared" si="12"/>
        <v>+/-</v>
      </c>
      <c r="J59" t="str">
        <f t="shared" si="13"/>
        <v>0.8</v>
      </c>
      <c r="K59" s="1">
        <f t="shared" si="14"/>
        <v>0.48632218844984804</v>
      </c>
      <c r="L59" s="1">
        <f t="shared" si="15"/>
        <v>5.8999999999999986</v>
      </c>
      <c r="M59" s="1">
        <f t="shared" si="16"/>
        <v>0.49010685399991183</v>
      </c>
      <c r="N59" s="1">
        <f t="shared" si="17"/>
        <v>12.038191165555624</v>
      </c>
      <c r="O59" t="s">
        <v>32</v>
      </c>
    </row>
    <row r="60" spans="1:15" x14ac:dyDescent="0.35">
      <c r="A60" s="13">
        <v>50</v>
      </c>
      <c r="B60" s="12" t="s">
        <v>41</v>
      </c>
      <c r="C60" s="11">
        <v>22.5</v>
      </c>
      <c r="D60" s="10" t="s">
        <v>122</v>
      </c>
      <c r="E60" s="9" t="str">
        <f t="shared" si="9"/>
        <v>Significantly Different</v>
      </c>
      <c r="G60">
        <f t="shared" si="10"/>
        <v>22.5</v>
      </c>
      <c r="H60">
        <f t="shared" si="11"/>
        <v>6</v>
      </c>
      <c r="I60" t="str">
        <f t="shared" si="12"/>
        <v>+/-</v>
      </c>
      <c r="J60" t="str">
        <f t="shared" si="13"/>
        <v>1.0</v>
      </c>
      <c r="K60" s="1">
        <f t="shared" si="14"/>
        <v>0.60790273556231</v>
      </c>
      <c r="L60" s="1">
        <f t="shared" si="15"/>
        <v>6</v>
      </c>
      <c r="M60" s="1">
        <f t="shared" si="16"/>
        <v>0.61093468821403585</v>
      </c>
      <c r="N60" s="1">
        <f t="shared" si="17"/>
        <v>9.8210170673725941</v>
      </c>
      <c r="O60" t="s">
        <v>30</v>
      </c>
    </row>
    <row r="61" spans="1:15" x14ac:dyDescent="0.35">
      <c r="A61" s="13">
        <v>51</v>
      </c>
      <c r="B61" s="12" t="s">
        <v>31</v>
      </c>
      <c r="C61" s="11">
        <v>19.7</v>
      </c>
      <c r="D61" s="10" t="s">
        <v>139</v>
      </c>
      <c r="E61" s="9" t="str">
        <f t="shared" si="9"/>
        <v>Significantly Different</v>
      </c>
      <c r="G61">
        <f t="shared" si="10"/>
        <v>19.7</v>
      </c>
      <c r="H61">
        <f t="shared" si="11"/>
        <v>6</v>
      </c>
      <c r="I61" t="str">
        <f t="shared" si="12"/>
        <v>+/-</v>
      </c>
      <c r="J61" t="str">
        <f t="shared" si="13"/>
        <v>1.4</v>
      </c>
      <c r="K61" s="1">
        <f t="shared" si="14"/>
        <v>0.85106382978723394</v>
      </c>
      <c r="L61" s="1">
        <f t="shared" si="15"/>
        <v>8.8000000000000007</v>
      </c>
      <c r="M61" s="1">
        <f t="shared" si="16"/>
        <v>0.85323214879137987</v>
      </c>
      <c r="N61" s="1">
        <f t="shared" si="17"/>
        <v>10.313722956249801</v>
      </c>
      <c r="O61" t="s">
        <v>27</v>
      </c>
    </row>
    <row r="62" spans="1:15" ht="15" thickBot="1" x14ac:dyDescent="0.4">
      <c r="A62" s="8"/>
      <c r="B62" s="7" t="s">
        <v>25</v>
      </c>
      <c r="C62" s="6">
        <v>21.7</v>
      </c>
      <c r="D62" s="5" t="s">
        <v>36</v>
      </c>
      <c r="E62" s="4" t="str">
        <f t="shared" si="9"/>
        <v>Significantly Different</v>
      </c>
      <c r="G62">
        <f t="shared" si="10"/>
        <v>21.7</v>
      </c>
      <c r="H62">
        <f t="shared" si="11"/>
        <v>6</v>
      </c>
      <c r="I62" t="str">
        <f t="shared" si="12"/>
        <v>+/-</v>
      </c>
      <c r="J62" t="str">
        <f t="shared" si="13"/>
        <v>0.7</v>
      </c>
      <c r="K62" s="1">
        <f t="shared" si="14"/>
        <v>0.42553191489361697</v>
      </c>
      <c r="L62" s="1">
        <f t="shared" si="15"/>
        <v>6.8000000000000007</v>
      </c>
      <c r="M62" s="1">
        <f t="shared" si="16"/>
        <v>0.42985214661796195</v>
      </c>
      <c r="N62" s="1">
        <f t="shared" si="17"/>
        <v>15.819392908705446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14" priority="1" operator="equal">
      <formula>"OTHER ERROR"</formula>
    </cfRule>
    <cfRule type="cellIs" dxfId="313" priority="2" operator="equal">
      <formula>"Statistical Test not applicable"</formula>
    </cfRule>
    <cfRule type="cellIs" dxfId="312" priority="3" operator="equal">
      <formula>"Geography Selected"</formula>
    </cfRule>
  </conditionalFormatting>
  <conditionalFormatting sqref="E10:J62">
    <cfRule type="cellIs" dxfId="311" priority="4" operator="equal">
      <formula>"Not Significantly Different"</formula>
    </cfRule>
  </conditionalFormatting>
  <conditionalFormatting sqref="F10:J62">
    <cfRule type="cellIs" dxfId="3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135BCF2-A030-40B3-83E3-9CBB2D8B318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3EED5B9-FEE4-4179-9C8B-9B9DA187ED05}"/>
    <hyperlink ref="A68" r:id="rId2" xr:uid="{7CA9F047-534D-4619-B95C-2302DD186AE1}"/>
    <hyperlink ref="A66" r:id="rId3" xr:uid="{AC2BC6E1-50DD-470D-B493-B4F04542D9EE}"/>
    <hyperlink ref="A67" r:id="rId4" xr:uid="{45666659-06D9-4E42-98F2-A0EE8BDFB619}"/>
  </hyperlink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2275-D155-4310-82F9-318AB0A4E77F}">
  <sheetPr codeName="Sheet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110</v>
      </c>
    </row>
    <row r="2" spans="1:16" x14ac:dyDescent="0.35">
      <c r="A2" s="27" t="s">
        <v>109</v>
      </c>
      <c r="B2" t="s">
        <v>108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59.8</v>
      </c>
      <c r="C6" t="s">
        <v>103</v>
      </c>
      <c r="H6" s="15" t="s">
        <v>102</v>
      </c>
      <c r="I6">
        <f>VLOOKUP($B$4,$B$9:$K$62,6,FALSE)</f>
        <v>59.8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59.8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59.8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41</v>
      </c>
      <c r="C11" s="11">
        <v>90.1</v>
      </c>
      <c r="D11" s="14" t="s">
        <v>28</v>
      </c>
      <c r="E11" s="9" t="str">
        <f t="shared" si="0"/>
        <v>Significantly Different</v>
      </c>
      <c r="G11">
        <f t="shared" si="1"/>
        <v>90.1</v>
      </c>
      <c r="H11">
        <f t="shared" si="2"/>
        <v>6</v>
      </c>
      <c r="I11" t="str">
        <f t="shared" si="3"/>
        <v>+/-</v>
      </c>
      <c r="J11" t="str">
        <f t="shared" si="4"/>
        <v>0.3</v>
      </c>
      <c r="K11" s="1">
        <f t="shared" si="5"/>
        <v>0.18237082066869301</v>
      </c>
      <c r="L11" s="1">
        <f t="shared" si="6"/>
        <v>-30.299999999999997</v>
      </c>
      <c r="M11" s="1">
        <f t="shared" si="7"/>
        <v>0.19223572402239389</v>
      </c>
      <c r="N11" s="1">
        <f t="shared" si="8"/>
        <v>-157.6189865546026</v>
      </c>
      <c r="O11" t="s">
        <v>68</v>
      </c>
    </row>
    <row r="12" spans="1:16" x14ac:dyDescent="0.35">
      <c r="A12" s="13">
        <v>2</v>
      </c>
      <c r="B12" s="12" t="s">
        <v>77</v>
      </c>
      <c r="C12" s="11">
        <v>89.7</v>
      </c>
      <c r="D12" s="10" t="s">
        <v>28</v>
      </c>
      <c r="E12" s="9" t="str">
        <f t="shared" si="0"/>
        <v>Significantly Different</v>
      </c>
      <c r="G12">
        <f t="shared" si="1"/>
        <v>89.7</v>
      </c>
      <c r="H12">
        <f t="shared" si="2"/>
        <v>6</v>
      </c>
      <c r="I12" t="str">
        <f t="shared" si="3"/>
        <v>+/-</v>
      </c>
      <c r="J12" t="str">
        <f t="shared" si="4"/>
        <v>0.3</v>
      </c>
      <c r="K12" s="1">
        <f t="shared" si="5"/>
        <v>0.18237082066869301</v>
      </c>
      <c r="L12" s="1">
        <f t="shared" si="6"/>
        <v>-29.900000000000006</v>
      </c>
      <c r="M12" s="1">
        <f t="shared" si="7"/>
        <v>0.19223572402239389</v>
      </c>
      <c r="N12" s="1">
        <f t="shared" si="8"/>
        <v>-155.53820785421183</v>
      </c>
      <c r="O12" t="s">
        <v>62</v>
      </c>
    </row>
    <row r="13" spans="1:16" x14ac:dyDescent="0.35">
      <c r="A13" s="13">
        <v>3</v>
      </c>
      <c r="B13" s="12" t="s">
        <v>32</v>
      </c>
      <c r="C13" s="11">
        <v>89.4</v>
      </c>
      <c r="D13" s="10" t="s">
        <v>28</v>
      </c>
      <c r="E13" s="9" t="str">
        <f t="shared" si="0"/>
        <v>Significantly Different</v>
      </c>
      <c r="G13">
        <f t="shared" si="1"/>
        <v>89.4</v>
      </c>
      <c r="H13">
        <f t="shared" si="2"/>
        <v>6</v>
      </c>
      <c r="I13" t="str">
        <f t="shared" si="3"/>
        <v>+/-</v>
      </c>
      <c r="J13" t="str">
        <f t="shared" si="4"/>
        <v>0.3</v>
      </c>
      <c r="K13" s="1">
        <f t="shared" si="5"/>
        <v>0.18237082066869301</v>
      </c>
      <c r="L13" s="1">
        <f t="shared" si="6"/>
        <v>-29.600000000000009</v>
      </c>
      <c r="M13" s="1">
        <f t="shared" si="7"/>
        <v>0.19223572402239389</v>
      </c>
      <c r="N13" s="1">
        <f t="shared" si="8"/>
        <v>-153.97762382891875</v>
      </c>
      <c r="O13" t="s">
        <v>58</v>
      </c>
    </row>
    <row r="14" spans="1:16" x14ac:dyDescent="0.35">
      <c r="A14" s="13">
        <v>4</v>
      </c>
      <c r="B14" s="12" t="s">
        <v>67</v>
      </c>
      <c r="C14" s="11">
        <v>87.6</v>
      </c>
      <c r="D14" s="10" t="s">
        <v>44</v>
      </c>
      <c r="E14" s="9" t="str">
        <f t="shared" si="0"/>
        <v>Significantly Different</v>
      </c>
      <c r="G14">
        <f t="shared" si="1"/>
        <v>87.6</v>
      </c>
      <c r="H14">
        <f t="shared" si="2"/>
        <v>6</v>
      </c>
      <c r="I14" t="str">
        <f t="shared" si="3"/>
        <v>+/-</v>
      </c>
      <c r="J14" t="str">
        <f t="shared" si="4"/>
        <v>0.4</v>
      </c>
      <c r="K14" s="1">
        <f t="shared" si="5"/>
        <v>0.24316109422492402</v>
      </c>
      <c r="L14" s="1">
        <f t="shared" si="6"/>
        <v>-27.799999999999997</v>
      </c>
      <c r="M14" s="1">
        <f t="shared" si="7"/>
        <v>0.25064471888253259</v>
      </c>
      <c r="N14" s="1">
        <f t="shared" si="8"/>
        <v>-110.91396668536541</v>
      </c>
      <c r="O14" t="s">
        <v>73</v>
      </c>
    </row>
    <row r="15" spans="1:16" x14ac:dyDescent="0.35">
      <c r="A15" s="13">
        <v>5</v>
      </c>
      <c r="B15" s="12" t="s">
        <v>70</v>
      </c>
      <c r="C15" s="11">
        <v>84.6</v>
      </c>
      <c r="D15" s="10" t="s">
        <v>44</v>
      </c>
      <c r="E15" s="9" t="str">
        <f t="shared" si="0"/>
        <v>Significantly Different</v>
      </c>
      <c r="G15">
        <f t="shared" si="1"/>
        <v>84.6</v>
      </c>
      <c r="H15">
        <f t="shared" si="2"/>
        <v>6</v>
      </c>
      <c r="I15" t="str">
        <f t="shared" si="3"/>
        <v>+/-</v>
      </c>
      <c r="J15" t="str">
        <f t="shared" si="4"/>
        <v>0.4</v>
      </c>
      <c r="K15" s="1">
        <f t="shared" si="5"/>
        <v>0.24316109422492402</v>
      </c>
      <c r="L15" s="1">
        <f t="shared" si="6"/>
        <v>-24.799999999999997</v>
      </c>
      <c r="M15" s="1">
        <f t="shared" si="7"/>
        <v>0.25064471888253259</v>
      </c>
      <c r="N15" s="1">
        <f t="shared" si="8"/>
        <v>-98.94483358982238</v>
      </c>
      <c r="O15" t="s">
        <v>34</v>
      </c>
    </row>
    <row r="16" spans="1:16" x14ac:dyDescent="0.35">
      <c r="A16" s="13">
        <v>6</v>
      </c>
      <c r="B16" s="12" t="s">
        <v>27</v>
      </c>
      <c r="C16" s="11">
        <v>83.3</v>
      </c>
      <c r="D16" s="10" t="s">
        <v>84</v>
      </c>
      <c r="E16" s="9" t="str">
        <f t="shared" si="0"/>
        <v>Significantly Different</v>
      </c>
      <c r="G16">
        <f t="shared" si="1"/>
        <v>83.3</v>
      </c>
      <c r="H16">
        <f t="shared" si="2"/>
        <v>6</v>
      </c>
      <c r="I16" t="str">
        <f t="shared" si="3"/>
        <v>+/-</v>
      </c>
      <c r="J16" t="str">
        <f t="shared" si="4"/>
        <v>0.9</v>
      </c>
      <c r="K16" s="1">
        <f t="shared" si="5"/>
        <v>0.54711246200607899</v>
      </c>
      <c r="L16" s="1">
        <f t="shared" si="6"/>
        <v>-23.5</v>
      </c>
      <c r="M16" s="1">
        <f t="shared" si="7"/>
        <v>0.55047933970440222</v>
      </c>
      <c r="N16" s="1">
        <f t="shared" si="8"/>
        <v>-42.6900671923838</v>
      </c>
      <c r="O16" t="s">
        <v>75</v>
      </c>
    </row>
    <row r="17" spans="1:15" x14ac:dyDescent="0.35">
      <c r="A17" s="13">
        <v>7</v>
      </c>
      <c r="B17" s="12" t="s">
        <v>80</v>
      </c>
      <c r="C17" s="11">
        <v>83.2</v>
      </c>
      <c r="D17" s="10" t="s">
        <v>39</v>
      </c>
      <c r="E17" s="9" t="str">
        <f t="shared" si="0"/>
        <v>Significantly Different</v>
      </c>
      <c r="G17">
        <f t="shared" si="1"/>
        <v>83.2</v>
      </c>
      <c r="H17">
        <f t="shared" si="2"/>
        <v>6</v>
      </c>
      <c r="I17" t="str">
        <f t="shared" si="3"/>
        <v>+/-</v>
      </c>
      <c r="J17" t="str">
        <f t="shared" si="4"/>
        <v>0.2</v>
      </c>
      <c r="K17" s="1">
        <f t="shared" si="5"/>
        <v>0.12158054711246201</v>
      </c>
      <c r="L17" s="1">
        <f t="shared" si="6"/>
        <v>-23.400000000000006</v>
      </c>
      <c r="M17" s="1">
        <f t="shared" si="7"/>
        <v>0.1359311840425404</v>
      </c>
      <c r="N17" s="1">
        <f t="shared" si="8"/>
        <v>-172.14592931579887</v>
      </c>
      <c r="O17" t="s">
        <v>66</v>
      </c>
    </row>
    <row r="18" spans="1:15" x14ac:dyDescent="0.35">
      <c r="A18" s="13">
        <v>8</v>
      </c>
      <c r="B18" s="12" t="s">
        <v>63</v>
      </c>
      <c r="C18" s="11">
        <v>82</v>
      </c>
      <c r="D18" s="10" t="s">
        <v>83</v>
      </c>
      <c r="E18" s="9" t="str">
        <f t="shared" si="0"/>
        <v>Significantly Different</v>
      </c>
      <c r="G18">
        <f t="shared" si="1"/>
        <v>82</v>
      </c>
      <c r="H18">
        <f t="shared" si="2"/>
        <v>6</v>
      </c>
      <c r="I18" t="str">
        <f t="shared" si="3"/>
        <v>+/-</v>
      </c>
      <c r="J18" t="str">
        <f t="shared" si="4"/>
        <v>0.5</v>
      </c>
      <c r="K18" s="1">
        <f t="shared" si="5"/>
        <v>0.303951367781155</v>
      </c>
      <c r="L18" s="1">
        <f t="shared" si="6"/>
        <v>-22.200000000000003</v>
      </c>
      <c r="M18" s="1">
        <f t="shared" si="7"/>
        <v>0.30997079109986531</v>
      </c>
      <c r="N18" s="1">
        <f t="shared" si="8"/>
        <v>-71.61965139111345</v>
      </c>
      <c r="O18" t="s">
        <v>60</v>
      </c>
    </row>
    <row r="19" spans="1:15" x14ac:dyDescent="0.35">
      <c r="A19" s="13">
        <v>9</v>
      </c>
      <c r="B19" s="12" t="s">
        <v>79</v>
      </c>
      <c r="C19" s="11">
        <v>81.400000000000006</v>
      </c>
      <c r="D19" s="10" t="s">
        <v>39</v>
      </c>
      <c r="E19" s="9" t="str">
        <f t="shared" si="0"/>
        <v>Significantly Different</v>
      </c>
      <c r="G19">
        <f t="shared" si="1"/>
        <v>81.400000000000006</v>
      </c>
      <c r="H19">
        <f t="shared" si="2"/>
        <v>6</v>
      </c>
      <c r="I19" t="str">
        <f t="shared" si="3"/>
        <v>+/-</v>
      </c>
      <c r="J19" t="str">
        <f t="shared" si="4"/>
        <v>0.2</v>
      </c>
      <c r="K19" s="1">
        <f t="shared" si="5"/>
        <v>0.12158054711246201</v>
      </c>
      <c r="L19" s="1">
        <f t="shared" si="6"/>
        <v>-21.600000000000009</v>
      </c>
      <c r="M19" s="1">
        <f t="shared" si="7"/>
        <v>0.1359311840425404</v>
      </c>
      <c r="N19" s="1">
        <f t="shared" si="8"/>
        <v>-158.90393475304512</v>
      </c>
      <c r="O19" t="s">
        <v>31</v>
      </c>
    </row>
    <row r="20" spans="1:15" x14ac:dyDescent="0.35">
      <c r="A20" s="13">
        <v>10</v>
      </c>
      <c r="B20" s="12" t="s">
        <v>82</v>
      </c>
      <c r="C20" s="11">
        <v>80.900000000000006</v>
      </c>
      <c r="D20" s="14" t="s">
        <v>44</v>
      </c>
      <c r="E20" s="9" t="str">
        <f t="shared" si="0"/>
        <v>Significantly Different</v>
      </c>
      <c r="G20">
        <f t="shared" si="1"/>
        <v>80.900000000000006</v>
      </c>
      <c r="H20">
        <f t="shared" si="2"/>
        <v>6</v>
      </c>
      <c r="I20" t="str">
        <f t="shared" si="3"/>
        <v>+/-</v>
      </c>
      <c r="J20" t="str">
        <f t="shared" si="4"/>
        <v>0.4</v>
      </c>
      <c r="K20" s="1">
        <f t="shared" si="5"/>
        <v>0.24316109422492402</v>
      </c>
      <c r="L20" s="1">
        <f t="shared" si="6"/>
        <v>-21.100000000000009</v>
      </c>
      <c r="M20" s="1">
        <f t="shared" si="7"/>
        <v>0.25064471888253259</v>
      </c>
      <c r="N20" s="1">
        <f t="shared" si="8"/>
        <v>-84.182902771986022</v>
      </c>
      <c r="O20" t="s">
        <v>50</v>
      </c>
    </row>
    <row r="21" spans="1:15" x14ac:dyDescent="0.35">
      <c r="A21" s="13">
        <v>11</v>
      </c>
      <c r="B21" s="12" t="s">
        <v>49</v>
      </c>
      <c r="C21" s="11">
        <v>79.900000000000006</v>
      </c>
      <c r="D21" s="10" t="s">
        <v>44</v>
      </c>
      <c r="E21" s="9" t="str">
        <f t="shared" si="0"/>
        <v>Significantly Different</v>
      </c>
      <c r="G21">
        <f t="shared" si="1"/>
        <v>79.900000000000006</v>
      </c>
      <c r="H21">
        <f t="shared" si="2"/>
        <v>6</v>
      </c>
      <c r="I21" t="str">
        <f t="shared" si="3"/>
        <v>+/-</v>
      </c>
      <c r="J21" t="str">
        <f t="shared" si="4"/>
        <v>0.4</v>
      </c>
      <c r="K21" s="1">
        <f t="shared" si="5"/>
        <v>0.24316109422492402</v>
      </c>
      <c r="L21" s="1">
        <f t="shared" si="6"/>
        <v>-20.100000000000009</v>
      </c>
      <c r="M21" s="1">
        <f t="shared" si="7"/>
        <v>0.25064471888253259</v>
      </c>
      <c r="N21" s="1">
        <f t="shared" si="8"/>
        <v>-80.193191740138346</v>
      </c>
      <c r="O21" t="s">
        <v>46</v>
      </c>
    </row>
    <row r="22" spans="1:15" x14ac:dyDescent="0.35">
      <c r="A22" s="13">
        <v>12</v>
      </c>
      <c r="B22" s="12" t="s">
        <v>30</v>
      </c>
      <c r="C22" s="11">
        <v>79.599999999999994</v>
      </c>
      <c r="D22" s="10" t="s">
        <v>39</v>
      </c>
      <c r="E22" s="9" t="str">
        <f t="shared" si="0"/>
        <v>Significantly Different</v>
      </c>
      <c r="G22">
        <f t="shared" si="1"/>
        <v>79.599999999999994</v>
      </c>
      <c r="H22">
        <f t="shared" si="2"/>
        <v>6</v>
      </c>
      <c r="I22" t="str">
        <f t="shared" si="3"/>
        <v>+/-</v>
      </c>
      <c r="J22" t="str">
        <f t="shared" si="4"/>
        <v>0.2</v>
      </c>
      <c r="K22" s="1">
        <f t="shared" si="5"/>
        <v>0.12158054711246201</v>
      </c>
      <c r="L22" s="1">
        <f t="shared" si="6"/>
        <v>-19.799999999999997</v>
      </c>
      <c r="M22" s="1">
        <f t="shared" si="7"/>
        <v>0.1359311840425404</v>
      </c>
      <c r="N22" s="1">
        <f t="shared" si="8"/>
        <v>-145.66194019029129</v>
      </c>
      <c r="O22" t="s">
        <v>29</v>
      </c>
    </row>
    <row r="23" spans="1:15" x14ac:dyDescent="0.35">
      <c r="A23" s="13">
        <v>13</v>
      </c>
      <c r="B23" s="12" t="s">
        <v>72</v>
      </c>
      <c r="C23" s="11">
        <v>77.599999999999994</v>
      </c>
      <c r="D23" s="10" t="s">
        <v>39</v>
      </c>
      <c r="E23" s="9" t="str">
        <f t="shared" si="0"/>
        <v>Significantly Different</v>
      </c>
      <c r="G23">
        <f t="shared" si="1"/>
        <v>77.599999999999994</v>
      </c>
      <c r="H23">
        <f t="shared" si="2"/>
        <v>6</v>
      </c>
      <c r="I23" t="str">
        <f t="shared" si="3"/>
        <v>+/-</v>
      </c>
      <c r="J23" t="str">
        <f t="shared" si="4"/>
        <v>0.2</v>
      </c>
      <c r="K23" s="1">
        <f t="shared" si="5"/>
        <v>0.12158054711246201</v>
      </c>
      <c r="L23" s="1">
        <f t="shared" si="6"/>
        <v>-17.799999999999997</v>
      </c>
      <c r="M23" s="1">
        <f t="shared" si="7"/>
        <v>0.1359311840425404</v>
      </c>
      <c r="N23" s="1">
        <f t="shared" si="8"/>
        <v>-130.94861289834267</v>
      </c>
      <c r="O23" t="s">
        <v>82</v>
      </c>
    </row>
    <row r="24" spans="1:15" x14ac:dyDescent="0.35">
      <c r="A24" s="13">
        <v>14</v>
      </c>
      <c r="B24" s="12" t="s">
        <v>43</v>
      </c>
      <c r="C24" s="11">
        <v>77.5</v>
      </c>
      <c r="D24" s="10" t="s">
        <v>28</v>
      </c>
      <c r="E24" s="9" t="str">
        <f t="shared" si="0"/>
        <v>Significantly Different</v>
      </c>
      <c r="G24">
        <f t="shared" si="1"/>
        <v>77.5</v>
      </c>
      <c r="H24">
        <f t="shared" si="2"/>
        <v>6</v>
      </c>
      <c r="I24" t="str">
        <f t="shared" si="3"/>
        <v>+/-</v>
      </c>
      <c r="J24" t="str">
        <f t="shared" si="4"/>
        <v>0.3</v>
      </c>
      <c r="K24" s="1">
        <f t="shared" si="5"/>
        <v>0.18237082066869301</v>
      </c>
      <c r="L24" s="1">
        <f t="shared" si="6"/>
        <v>-17.700000000000003</v>
      </c>
      <c r="M24" s="1">
        <f t="shared" si="7"/>
        <v>0.19223572402239389</v>
      </c>
      <c r="N24" s="1">
        <f t="shared" si="8"/>
        <v>-92.074457492292623</v>
      </c>
      <c r="O24" t="s">
        <v>65</v>
      </c>
    </row>
    <row r="25" spans="1:15" x14ac:dyDescent="0.35">
      <c r="A25" s="13">
        <v>15</v>
      </c>
      <c r="B25" s="12" t="s">
        <v>69</v>
      </c>
      <c r="C25" s="11">
        <v>76.599999999999994</v>
      </c>
      <c r="D25" s="10" t="s">
        <v>28</v>
      </c>
      <c r="E25" s="9" t="str">
        <f t="shared" si="0"/>
        <v>Significantly Different</v>
      </c>
      <c r="G25">
        <f t="shared" si="1"/>
        <v>76.599999999999994</v>
      </c>
      <c r="H25">
        <f t="shared" si="2"/>
        <v>6</v>
      </c>
      <c r="I25" t="str">
        <f t="shared" si="3"/>
        <v>+/-</v>
      </c>
      <c r="J25" t="str">
        <f t="shared" si="4"/>
        <v>0.3</v>
      </c>
      <c r="K25" s="1">
        <f t="shared" si="5"/>
        <v>0.18237082066869301</v>
      </c>
      <c r="L25" s="1">
        <f t="shared" si="6"/>
        <v>-16.799999999999997</v>
      </c>
      <c r="M25" s="1">
        <f t="shared" si="7"/>
        <v>0.19223572402239389</v>
      </c>
      <c r="N25" s="1">
        <f t="shared" si="8"/>
        <v>-87.392705416413307</v>
      </c>
      <c r="O25" t="s">
        <v>81</v>
      </c>
    </row>
    <row r="26" spans="1:15" x14ac:dyDescent="0.35">
      <c r="A26" s="13">
        <v>16</v>
      </c>
      <c r="B26" s="12" t="s">
        <v>81</v>
      </c>
      <c r="C26" s="11">
        <v>76</v>
      </c>
      <c r="D26" s="10" t="s">
        <v>39</v>
      </c>
      <c r="E26" s="9" t="str">
        <f t="shared" si="0"/>
        <v>Significantly Different</v>
      </c>
      <c r="G26">
        <f t="shared" si="1"/>
        <v>76</v>
      </c>
      <c r="H26">
        <f t="shared" si="2"/>
        <v>6</v>
      </c>
      <c r="I26" t="str">
        <f t="shared" si="3"/>
        <v>+/-</v>
      </c>
      <c r="J26" t="str">
        <f t="shared" si="4"/>
        <v>0.2</v>
      </c>
      <c r="K26" s="1">
        <f t="shared" si="5"/>
        <v>0.12158054711246201</v>
      </c>
      <c r="L26" s="1">
        <f t="shared" si="6"/>
        <v>-16.200000000000003</v>
      </c>
      <c r="M26" s="1">
        <f t="shared" si="7"/>
        <v>0.1359311840425404</v>
      </c>
      <c r="N26" s="1">
        <f t="shared" si="8"/>
        <v>-119.17795106478383</v>
      </c>
      <c r="O26" t="s">
        <v>80</v>
      </c>
    </row>
    <row r="27" spans="1:15" x14ac:dyDescent="0.35">
      <c r="A27" s="13">
        <v>16</v>
      </c>
      <c r="B27" s="12" t="s">
        <v>61</v>
      </c>
      <c r="C27" s="11">
        <v>76</v>
      </c>
      <c r="D27" s="10" t="s">
        <v>33</v>
      </c>
      <c r="E27" s="9" t="str">
        <f t="shared" si="0"/>
        <v>Significantly Different</v>
      </c>
      <c r="G27">
        <f t="shared" si="1"/>
        <v>76</v>
      </c>
      <c r="H27">
        <f t="shared" si="2"/>
        <v>6</v>
      </c>
      <c r="I27" t="str">
        <f t="shared" si="3"/>
        <v>+/-</v>
      </c>
      <c r="J27" t="str">
        <f t="shared" si="4"/>
        <v>0.1</v>
      </c>
      <c r="K27" s="1">
        <f t="shared" si="5"/>
        <v>6.0790273556231005E-2</v>
      </c>
      <c r="L27" s="1">
        <f t="shared" si="6"/>
        <v>-16.200000000000003</v>
      </c>
      <c r="M27" s="1">
        <f t="shared" si="7"/>
        <v>8.5970429323592404E-2</v>
      </c>
      <c r="N27" s="1">
        <f t="shared" si="8"/>
        <v>-188.43688611840309</v>
      </c>
      <c r="O27" t="s">
        <v>78</v>
      </c>
    </row>
    <row r="28" spans="1:15" x14ac:dyDescent="0.35">
      <c r="A28" s="13">
        <v>18</v>
      </c>
      <c r="B28" s="12" t="s">
        <v>74</v>
      </c>
      <c r="C28" s="11">
        <v>75.900000000000006</v>
      </c>
      <c r="D28" s="10" t="s">
        <v>33</v>
      </c>
      <c r="E28" s="9" t="str">
        <f t="shared" si="0"/>
        <v>Significantly Different</v>
      </c>
      <c r="G28">
        <f t="shared" si="1"/>
        <v>75.900000000000006</v>
      </c>
      <c r="H28">
        <f t="shared" si="2"/>
        <v>6</v>
      </c>
      <c r="I28" t="str">
        <f t="shared" si="3"/>
        <v>+/-</v>
      </c>
      <c r="J28" t="str">
        <f t="shared" si="4"/>
        <v>0.1</v>
      </c>
      <c r="K28" s="1">
        <f t="shared" si="5"/>
        <v>6.0790273556231005E-2</v>
      </c>
      <c r="L28" s="1">
        <f t="shared" si="6"/>
        <v>-16.100000000000009</v>
      </c>
      <c r="M28" s="1">
        <f t="shared" si="7"/>
        <v>8.5970429323592404E-2</v>
      </c>
      <c r="N28" s="1">
        <f t="shared" si="8"/>
        <v>-187.27369546335129</v>
      </c>
      <c r="O28" t="s">
        <v>79</v>
      </c>
    </row>
    <row r="29" spans="1:15" x14ac:dyDescent="0.35">
      <c r="A29" s="13">
        <v>19</v>
      </c>
      <c r="B29" s="12" t="s">
        <v>78</v>
      </c>
      <c r="C29" s="11">
        <v>75</v>
      </c>
      <c r="D29" s="10" t="s">
        <v>28</v>
      </c>
      <c r="E29" s="9" t="str">
        <f t="shared" si="0"/>
        <v>Significantly Different</v>
      </c>
      <c r="G29">
        <f t="shared" si="1"/>
        <v>75</v>
      </c>
      <c r="H29">
        <f t="shared" si="2"/>
        <v>6</v>
      </c>
      <c r="I29" t="str">
        <f t="shared" si="3"/>
        <v>+/-</v>
      </c>
      <c r="J29" t="str">
        <f t="shared" si="4"/>
        <v>0.3</v>
      </c>
      <c r="K29" s="1">
        <f t="shared" si="5"/>
        <v>0.18237082066869301</v>
      </c>
      <c r="L29" s="1">
        <f t="shared" si="6"/>
        <v>-15.200000000000003</v>
      </c>
      <c r="M29" s="1">
        <f t="shared" si="7"/>
        <v>0.19223572402239389</v>
      </c>
      <c r="N29" s="1">
        <f t="shared" si="8"/>
        <v>-79.069590614850171</v>
      </c>
      <c r="O29" t="s">
        <v>56</v>
      </c>
    </row>
    <row r="30" spans="1:15" x14ac:dyDescent="0.35">
      <c r="A30" s="13">
        <v>20</v>
      </c>
      <c r="B30" s="12" t="s">
        <v>57</v>
      </c>
      <c r="C30" s="11">
        <v>73.5</v>
      </c>
      <c r="D30" s="10" t="s">
        <v>28</v>
      </c>
      <c r="E30" s="9" t="str">
        <f t="shared" si="0"/>
        <v>Significantly Different</v>
      </c>
      <c r="G30">
        <f t="shared" si="1"/>
        <v>73.5</v>
      </c>
      <c r="H30">
        <f t="shared" si="2"/>
        <v>6</v>
      </c>
      <c r="I30" t="str">
        <f t="shared" si="3"/>
        <v>+/-</v>
      </c>
      <c r="J30" t="str">
        <f t="shared" si="4"/>
        <v>0.3</v>
      </c>
      <c r="K30" s="1">
        <f t="shared" si="5"/>
        <v>0.18237082066869301</v>
      </c>
      <c r="L30" s="1">
        <f t="shared" si="6"/>
        <v>-13.700000000000003</v>
      </c>
      <c r="M30" s="1">
        <f t="shared" si="7"/>
        <v>0.19223572402239389</v>
      </c>
      <c r="N30" s="1">
        <f t="shared" si="8"/>
        <v>-71.26667048838469</v>
      </c>
      <c r="O30" t="s">
        <v>77</v>
      </c>
    </row>
    <row r="31" spans="1:15" x14ac:dyDescent="0.35">
      <c r="A31" s="13">
        <v>20</v>
      </c>
      <c r="B31" s="12" t="s">
        <v>55</v>
      </c>
      <c r="C31" s="11">
        <v>73.5</v>
      </c>
      <c r="D31" s="10" t="s">
        <v>33</v>
      </c>
      <c r="E31" s="9" t="str">
        <f t="shared" si="0"/>
        <v>Significantly Different</v>
      </c>
      <c r="G31">
        <f t="shared" si="1"/>
        <v>73.5</v>
      </c>
      <c r="H31">
        <f t="shared" si="2"/>
        <v>6</v>
      </c>
      <c r="I31" t="str">
        <f t="shared" si="3"/>
        <v>+/-</v>
      </c>
      <c r="J31" t="str">
        <f t="shared" si="4"/>
        <v>0.1</v>
      </c>
      <c r="K31" s="1">
        <f t="shared" si="5"/>
        <v>6.0790273556231005E-2</v>
      </c>
      <c r="L31" s="1">
        <f t="shared" si="6"/>
        <v>-13.700000000000003</v>
      </c>
      <c r="M31" s="1">
        <f t="shared" si="7"/>
        <v>8.5970429323592404E-2</v>
      </c>
      <c r="N31" s="1">
        <f t="shared" si="8"/>
        <v>-159.35711974210631</v>
      </c>
      <c r="O31" t="s">
        <v>40</v>
      </c>
    </row>
    <row r="32" spans="1:15" x14ac:dyDescent="0.35">
      <c r="A32" s="13">
        <v>22</v>
      </c>
      <c r="B32" s="12" t="s">
        <v>76</v>
      </c>
      <c r="C32" s="11">
        <v>73</v>
      </c>
      <c r="D32" s="10" t="s">
        <v>33</v>
      </c>
      <c r="E32" s="9" t="str">
        <f t="shared" si="0"/>
        <v>Significantly Different</v>
      </c>
      <c r="G32">
        <f t="shared" si="1"/>
        <v>73</v>
      </c>
      <c r="H32">
        <f t="shared" si="2"/>
        <v>6</v>
      </c>
      <c r="I32" t="str">
        <f t="shared" si="3"/>
        <v>+/-</v>
      </c>
      <c r="J32" t="str">
        <f t="shared" si="4"/>
        <v>0.1</v>
      </c>
      <c r="K32" s="1">
        <f t="shared" si="5"/>
        <v>6.0790273556231005E-2</v>
      </c>
      <c r="L32" s="1">
        <f t="shared" si="6"/>
        <v>-13.200000000000003</v>
      </c>
      <c r="M32" s="1">
        <f t="shared" si="7"/>
        <v>8.5970429323592404E-2</v>
      </c>
      <c r="N32" s="1">
        <f t="shared" si="8"/>
        <v>-153.54116646684696</v>
      </c>
      <c r="O32" t="s">
        <v>71</v>
      </c>
    </row>
    <row r="33" spans="1:15" x14ac:dyDescent="0.35">
      <c r="A33" s="13">
        <v>23</v>
      </c>
      <c r="B33" s="12" t="s">
        <v>47</v>
      </c>
      <c r="C33" s="11">
        <v>72</v>
      </c>
      <c r="D33" s="10" t="s">
        <v>33</v>
      </c>
      <c r="E33" s="9" t="str">
        <f t="shared" si="0"/>
        <v>Significantly Different</v>
      </c>
      <c r="G33">
        <f t="shared" si="1"/>
        <v>72</v>
      </c>
      <c r="H33">
        <f t="shared" si="2"/>
        <v>6</v>
      </c>
      <c r="I33" t="str">
        <f t="shared" si="3"/>
        <v>+/-</v>
      </c>
      <c r="J33" t="str">
        <f t="shared" si="4"/>
        <v>0.1</v>
      </c>
      <c r="K33" s="1">
        <f t="shared" si="5"/>
        <v>6.0790273556231005E-2</v>
      </c>
      <c r="L33" s="1">
        <f t="shared" si="6"/>
        <v>-12.200000000000003</v>
      </c>
      <c r="M33" s="1">
        <f t="shared" si="7"/>
        <v>8.5970429323592404E-2</v>
      </c>
      <c r="N33" s="1">
        <f t="shared" si="8"/>
        <v>-141.90925991632827</v>
      </c>
      <c r="O33" t="s">
        <v>76</v>
      </c>
    </row>
    <row r="34" spans="1:15" x14ac:dyDescent="0.35">
      <c r="A34" s="13">
        <v>24</v>
      </c>
      <c r="B34" s="12" t="s">
        <v>75</v>
      </c>
      <c r="C34" s="11">
        <v>69.400000000000006</v>
      </c>
      <c r="D34" s="10" t="s">
        <v>28</v>
      </c>
      <c r="E34" s="9" t="str">
        <f t="shared" si="0"/>
        <v>Significantly Different</v>
      </c>
      <c r="G34">
        <f t="shared" si="1"/>
        <v>69.400000000000006</v>
      </c>
      <c r="H34">
        <f t="shared" si="2"/>
        <v>6</v>
      </c>
      <c r="I34" t="str">
        <f t="shared" si="3"/>
        <v>+/-</v>
      </c>
      <c r="J34" t="str">
        <f t="shared" si="4"/>
        <v>0.3</v>
      </c>
      <c r="K34" s="1">
        <f t="shared" si="5"/>
        <v>0.18237082066869301</v>
      </c>
      <c r="L34" s="1">
        <f t="shared" si="6"/>
        <v>-9.6000000000000085</v>
      </c>
      <c r="M34" s="1">
        <f t="shared" si="7"/>
        <v>0.19223572402239389</v>
      </c>
      <c r="N34" s="1">
        <f t="shared" si="8"/>
        <v>-49.938688809379087</v>
      </c>
      <c r="O34" t="s">
        <v>74</v>
      </c>
    </row>
    <row r="35" spans="1:15" x14ac:dyDescent="0.35">
      <c r="A35" s="13">
        <v>25</v>
      </c>
      <c r="B35" s="12" t="s">
        <v>53</v>
      </c>
      <c r="C35" s="11">
        <v>68.5</v>
      </c>
      <c r="D35" s="10" t="s">
        <v>36</v>
      </c>
      <c r="E35" s="9" t="str">
        <f t="shared" si="0"/>
        <v>Significantly Different</v>
      </c>
      <c r="G35">
        <f t="shared" si="1"/>
        <v>68.5</v>
      </c>
      <c r="H35">
        <f t="shared" si="2"/>
        <v>6</v>
      </c>
      <c r="I35" t="str">
        <f t="shared" si="3"/>
        <v>+/-</v>
      </c>
      <c r="J35" t="str">
        <f t="shared" si="4"/>
        <v>0.7</v>
      </c>
      <c r="K35" s="1">
        <f t="shared" si="5"/>
        <v>0.42553191489361697</v>
      </c>
      <c r="L35" s="1">
        <f t="shared" si="6"/>
        <v>-8.7000000000000028</v>
      </c>
      <c r="M35" s="1">
        <f t="shared" si="7"/>
        <v>0.42985214661796195</v>
      </c>
      <c r="N35" s="1">
        <f t="shared" si="8"/>
        <v>-20.23951739790256</v>
      </c>
      <c r="O35" t="s">
        <v>54</v>
      </c>
    </row>
    <row r="36" spans="1:15" x14ac:dyDescent="0.35">
      <c r="A36" s="13">
        <v>26</v>
      </c>
      <c r="B36" s="12" t="s">
        <v>73</v>
      </c>
      <c r="C36" s="11">
        <v>68.2</v>
      </c>
      <c r="D36" s="10" t="s">
        <v>28</v>
      </c>
      <c r="E36" s="9" t="str">
        <f t="shared" si="0"/>
        <v>Significantly Different</v>
      </c>
      <c r="G36">
        <f t="shared" si="1"/>
        <v>68.2</v>
      </c>
      <c r="H36">
        <f t="shared" si="2"/>
        <v>6</v>
      </c>
      <c r="I36" t="str">
        <f t="shared" si="3"/>
        <v>+/-</v>
      </c>
      <c r="J36" t="str">
        <f t="shared" si="4"/>
        <v>0.3</v>
      </c>
      <c r="K36" s="1">
        <f t="shared" si="5"/>
        <v>0.18237082066869301</v>
      </c>
      <c r="L36" s="1">
        <f t="shared" si="6"/>
        <v>-8.4000000000000057</v>
      </c>
      <c r="M36" s="1">
        <f t="shared" si="7"/>
        <v>0.19223572402239389</v>
      </c>
      <c r="N36" s="1">
        <f t="shared" si="8"/>
        <v>-43.696352708206696</v>
      </c>
      <c r="O36" t="s">
        <v>72</v>
      </c>
    </row>
    <row r="37" spans="1:15" x14ac:dyDescent="0.35">
      <c r="A37" s="13">
        <v>27</v>
      </c>
      <c r="B37" s="12" t="s">
        <v>71</v>
      </c>
      <c r="C37" s="11">
        <v>66.7</v>
      </c>
      <c r="D37" s="10" t="s">
        <v>28</v>
      </c>
      <c r="E37" s="9" t="str">
        <f t="shared" si="0"/>
        <v>Significantly Different</v>
      </c>
      <c r="G37">
        <f t="shared" si="1"/>
        <v>66.7</v>
      </c>
      <c r="H37">
        <f t="shared" si="2"/>
        <v>6</v>
      </c>
      <c r="I37" t="str">
        <f t="shared" si="3"/>
        <v>+/-</v>
      </c>
      <c r="J37" t="str">
        <f t="shared" si="4"/>
        <v>0.3</v>
      </c>
      <c r="K37" s="1">
        <f t="shared" si="5"/>
        <v>0.18237082066869301</v>
      </c>
      <c r="L37" s="1">
        <f t="shared" si="6"/>
        <v>-6.9000000000000057</v>
      </c>
      <c r="M37" s="1">
        <f t="shared" si="7"/>
        <v>0.19223572402239389</v>
      </c>
      <c r="N37" s="1">
        <f t="shared" si="8"/>
        <v>-35.893432581741216</v>
      </c>
      <c r="O37" t="s">
        <v>70</v>
      </c>
    </row>
    <row r="38" spans="1:15" x14ac:dyDescent="0.35">
      <c r="A38" s="13">
        <v>28</v>
      </c>
      <c r="B38" s="12" t="s">
        <v>59</v>
      </c>
      <c r="C38" s="11">
        <v>64.099999999999994</v>
      </c>
      <c r="D38" s="10" t="s">
        <v>39</v>
      </c>
      <c r="E38" s="9" t="str">
        <f t="shared" si="0"/>
        <v>Significantly Different</v>
      </c>
      <c r="G38">
        <f t="shared" si="1"/>
        <v>64.099999999999994</v>
      </c>
      <c r="H38">
        <f t="shared" si="2"/>
        <v>6</v>
      </c>
      <c r="I38" t="str">
        <f t="shared" si="3"/>
        <v>+/-</v>
      </c>
      <c r="J38" t="str">
        <f t="shared" si="4"/>
        <v>0.2</v>
      </c>
      <c r="K38" s="1">
        <f t="shared" si="5"/>
        <v>0.12158054711246201</v>
      </c>
      <c r="L38" s="1">
        <f t="shared" si="6"/>
        <v>-4.2999999999999972</v>
      </c>
      <c r="M38" s="1">
        <f t="shared" si="7"/>
        <v>0.1359311840425404</v>
      </c>
      <c r="N38" s="1">
        <f t="shared" si="8"/>
        <v>-31.633653677689505</v>
      </c>
      <c r="O38" t="s">
        <v>69</v>
      </c>
    </row>
    <row r="39" spans="1:15" x14ac:dyDescent="0.35">
      <c r="A39" s="13">
        <v>29</v>
      </c>
      <c r="B39" s="12" t="s">
        <v>68</v>
      </c>
      <c r="C39" s="11">
        <v>64</v>
      </c>
      <c r="D39" s="10" t="s">
        <v>39</v>
      </c>
      <c r="E39" s="9" t="str">
        <f t="shared" si="0"/>
        <v>Significantly Different</v>
      </c>
      <c r="G39">
        <f t="shared" si="1"/>
        <v>64</v>
      </c>
      <c r="H39">
        <f t="shared" si="2"/>
        <v>6</v>
      </c>
      <c r="I39" t="str">
        <f t="shared" si="3"/>
        <v>+/-</v>
      </c>
      <c r="J39" t="str">
        <f t="shared" si="4"/>
        <v>0.2</v>
      </c>
      <c r="K39" s="1">
        <f t="shared" si="5"/>
        <v>0.12158054711246201</v>
      </c>
      <c r="L39" s="1">
        <f t="shared" si="6"/>
        <v>-4.2000000000000028</v>
      </c>
      <c r="M39" s="1">
        <f t="shared" si="7"/>
        <v>0.1359311840425404</v>
      </c>
      <c r="N39" s="1">
        <f t="shared" si="8"/>
        <v>-30.897987313092116</v>
      </c>
      <c r="O39" t="s">
        <v>45</v>
      </c>
    </row>
    <row r="40" spans="1:15" x14ac:dyDescent="0.35">
      <c r="A40" s="13">
        <v>29</v>
      </c>
      <c r="B40" s="12" t="s">
        <v>35</v>
      </c>
      <c r="C40" s="11">
        <v>64</v>
      </c>
      <c r="D40" s="10" t="s">
        <v>39</v>
      </c>
      <c r="E40" s="9" t="str">
        <f t="shared" si="0"/>
        <v>Significantly Different</v>
      </c>
      <c r="G40">
        <f t="shared" si="1"/>
        <v>64</v>
      </c>
      <c r="H40">
        <f t="shared" si="2"/>
        <v>6</v>
      </c>
      <c r="I40" t="str">
        <f t="shared" si="3"/>
        <v>+/-</v>
      </c>
      <c r="J40" t="str">
        <f t="shared" si="4"/>
        <v>0.2</v>
      </c>
      <c r="K40" s="1">
        <f t="shared" si="5"/>
        <v>0.12158054711246201</v>
      </c>
      <c r="L40" s="1">
        <f t="shared" si="6"/>
        <v>-4.2000000000000028</v>
      </c>
      <c r="M40" s="1">
        <f t="shared" si="7"/>
        <v>0.1359311840425404</v>
      </c>
      <c r="N40" s="1">
        <f t="shared" si="8"/>
        <v>-30.897987313092116</v>
      </c>
      <c r="O40" t="s">
        <v>67</v>
      </c>
    </row>
    <row r="41" spans="1:15" x14ac:dyDescent="0.35">
      <c r="A41" s="13">
        <v>31</v>
      </c>
      <c r="B41" s="12" t="s">
        <v>66</v>
      </c>
      <c r="C41" s="11">
        <v>63.7</v>
      </c>
      <c r="D41" s="10" t="s">
        <v>44</v>
      </c>
      <c r="E41" s="9" t="str">
        <f t="shared" si="0"/>
        <v>Significantly Different</v>
      </c>
      <c r="G41">
        <f t="shared" si="1"/>
        <v>63.7</v>
      </c>
      <c r="H41">
        <f t="shared" si="2"/>
        <v>6</v>
      </c>
      <c r="I41" t="str">
        <f t="shared" si="3"/>
        <v>+/-</v>
      </c>
      <c r="J41" t="str">
        <f t="shared" si="4"/>
        <v>0.4</v>
      </c>
      <c r="K41" s="1">
        <f t="shared" si="5"/>
        <v>0.24316109422492402</v>
      </c>
      <c r="L41" s="1">
        <f t="shared" si="6"/>
        <v>-3.9000000000000057</v>
      </c>
      <c r="M41" s="1">
        <f t="shared" si="7"/>
        <v>0.25064471888253259</v>
      </c>
      <c r="N41" s="1">
        <f t="shared" si="8"/>
        <v>-15.559873024205963</v>
      </c>
      <c r="O41" t="s">
        <v>48</v>
      </c>
    </row>
    <row r="42" spans="1:15" x14ac:dyDescent="0.35">
      <c r="A42" s="13">
        <v>32</v>
      </c>
      <c r="B42" s="12" t="s">
        <v>51</v>
      </c>
      <c r="C42" s="11">
        <v>63.2</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63.2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-3.4000000000000057</v>
      </c>
      <c r="M42" s="1">
        <f t="shared" ref="M42:M62" si="16">IF(AND(ISNUMBER(K42),ISNUMBER($I$7)),SQRT(K42^2+($I$7)^2),"N/A")</f>
        <v>0.1359311840425404</v>
      </c>
      <c r="N42" s="1">
        <f t="shared" ref="N42:N73" si="17">IF(AND(ISNUMBER(L42),ISNUMBER(M42),M42&lt;&gt;0),L42/M42,"NA")</f>
        <v>-25.012656396312693</v>
      </c>
      <c r="O42" t="s">
        <v>37</v>
      </c>
    </row>
    <row r="43" spans="1:15" x14ac:dyDescent="0.35">
      <c r="A43" s="13">
        <v>33</v>
      </c>
      <c r="B43" s="12" t="s">
        <v>64</v>
      </c>
      <c r="C43" s="11">
        <v>60.8</v>
      </c>
      <c r="D43" s="10" t="s">
        <v>33</v>
      </c>
      <c r="E43" s="9" t="str">
        <f t="shared" si="9"/>
        <v>Significantly Different</v>
      </c>
      <c r="G43">
        <f t="shared" si="10"/>
        <v>60.8</v>
      </c>
      <c r="H43">
        <f t="shared" si="11"/>
        <v>6</v>
      </c>
      <c r="I43" t="str">
        <f t="shared" si="12"/>
        <v>+/-</v>
      </c>
      <c r="J43" t="str">
        <f t="shared" si="13"/>
        <v>0.1</v>
      </c>
      <c r="K43" s="1">
        <f t="shared" si="14"/>
        <v>6.0790273556231005E-2</v>
      </c>
      <c r="L43" s="1">
        <f t="shared" si="15"/>
        <v>-1</v>
      </c>
      <c r="M43" s="1">
        <f t="shared" si="16"/>
        <v>8.5970429323592404E-2</v>
      </c>
      <c r="N43" s="1">
        <f t="shared" si="17"/>
        <v>-11.631906550518707</v>
      </c>
      <c r="O43" t="s">
        <v>52</v>
      </c>
    </row>
    <row r="44" spans="1:15" x14ac:dyDescent="0.35">
      <c r="A44" s="13">
        <v>34</v>
      </c>
      <c r="B44" s="12" t="s">
        <v>65</v>
      </c>
      <c r="C44" s="11">
        <v>60.2</v>
      </c>
      <c r="D44" s="10" t="s">
        <v>39</v>
      </c>
      <c r="E44" s="9" t="str">
        <f t="shared" si="9"/>
        <v>Significantly Different</v>
      </c>
      <c r="G44">
        <f t="shared" si="10"/>
        <v>60.2</v>
      </c>
      <c r="H44">
        <f t="shared" si="11"/>
        <v>6</v>
      </c>
      <c r="I44" t="str">
        <f t="shared" si="12"/>
        <v>+/-</v>
      </c>
      <c r="J44" t="str">
        <f t="shared" si="13"/>
        <v>0.2</v>
      </c>
      <c r="K44" s="1">
        <f t="shared" si="14"/>
        <v>0.12158054711246201</v>
      </c>
      <c r="L44" s="1">
        <f t="shared" si="15"/>
        <v>-0.40000000000000568</v>
      </c>
      <c r="M44" s="1">
        <f t="shared" si="16"/>
        <v>0.1359311840425404</v>
      </c>
      <c r="N44" s="1">
        <f t="shared" si="17"/>
        <v>-2.9426654583897651</v>
      </c>
      <c r="O44" t="s">
        <v>64</v>
      </c>
    </row>
    <row r="45" spans="1:15" x14ac:dyDescent="0.35">
      <c r="A45" s="13">
        <v>35</v>
      </c>
      <c r="B45" s="12" t="s">
        <v>38</v>
      </c>
      <c r="C45" s="11">
        <v>59.3</v>
      </c>
      <c r="D45" s="10" t="s">
        <v>33</v>
      </c>
      <c r="E45" s="9" t="str">
        <f t="shared" si="9"/>
        <v>Significantly Different</v>
      </c>
      <c r="G45">
        <f t="shared" si="10"/>
        <v>59.3</v>
      </c>
      <c r="H45">
        <f t="shared" si="11"/>
        <v>6</v>
      </c>
      <c r="I45" t="str">
        <f t="shared" si="12"/>
        <v>+/-</v>
      </c>
      <c r="J45" t="str">
        <f t="shared" si="13"/>
        <v>0.1</v>
      </c>
      <c r="K45" s="1">
        <f t="shared" si="14"/>
        <v>6.0790273556231005E-2</v>
      </c>
      <c r="L45" s="1">
        <f t="shared" si="15"/>
        <v>0.5</v>
      </c>
      <c r="M45" s="1">
        <f t="shared" si="16"/>
        <v>8.5970429323592404E-2</v>
      </c>
      <c r="N45" s="1">
        <f t="shared" si="17"/>
        <v>5.8159532752593535</v>
      </c>
      <c r="O45" t="s">
        <v>63</v>
      </c>
    </row>
    <row r="46" spans="1:15" x14ac:dyDescent="0.35">
      <c r="A46" s="13">
        <v>36</v>
      </c>
      <c r="B46" s="12" t="s">
        <v>62</v>
      </c>
      <c r="C46" s="11">
        <v>58.7</v>
      </c>
      <c r="D46" s="10" t="s">
        <v>44</v>
      </c>
      <c r="E46" s="9" t="str">
        <f t="shared" si="9"/>
        <v>Significantly Different</v>
      </c>
      <c r="G46">
        <f t="shared" si="10"/>
        <v>58.7</v>
      </c>
      <c r="H46">
        <f t="shared" si="11"/>
        <v>6</v>
      </c>
      <c r="I46" t="str">
        <f t="shared" si="12"/>
        <v>+/-</v>
      </c>
      <c r="J46" t="str">
        <f t="shared" si="13"/>
        <v>0.4</v>
      </c>
      <c r="K46" s="1">
        <f t="shared" si="14"/>
        <v>0.24316109422492402</v>
      </c>
      <c r="L46" s="1">
        <f t="shared" si="15"/>
        <v>1.0999999999999943</v>
      </c>
      <c r="M46" s="1">
        <f t="shared" si="16"/>
        <v>0.25064471888253259</v>
      </c>
      <c r="N46" s="1">
        <f t="shared" si="17"/>
        <v>4.3886821350324219</v>
      </c>
      <c r="O46" t="s">
        <v>61</v>
      </c>
    </row>
    <row r="47" spans="1:15" x14ac:dyDescent="0.35">
      <c r="A47" s="13">
        <v>37</v>
      </c>
      <c r="B47" s="12" t="s">
        <v>60</v>
      </c>
      <c r="C47" s="11">
        <v>58.2</v>
      </c>
      <c r="D47" s="10" t="s">
        <v>26</v>
      </c>
      <c r="E47" s="9" t="str">
        <f t="shared" si="9"/>
        <v>Significantly Different</v>
      </c>
      <c r="G47">
        <f t="shared" si="10"/>
        <v>58.2</v>
      </c>
      <c r="H47">
        <f t="shared" si="11"/>
        <v>6</v>
      </c>
      <c r="I47" t="str">
        <f t="shared" si="12"/>
        <v>+/-</v>
      </c>
      <c r="J47" t="str">
        <f t="shared" si="13"/>
        <v>0.6</v>
      </c>
      <c r="K47" s="1">
        <f t="shared" si="14"/>
        <v>0.36474164133738601</v>
      </c>
      <c r="L47" s="1">
        <f t="shared" si="15"/>
        <v>1.5999999999999943</v>
      </c>
      <c r="M47" s="1">
        <f t="shared" si="16"/>
        <v>0.36977279819442066</v>
      </c>
      <c r="N47" s="1">
        <f t="shared" si="17"/>
        <v>4.3269813458769883</v>
      </c>
      <c r="O47" t="s">
        <v>59</v>
      </c>
    </row>
    <row r="48" spans="1:15" x14ac:dyDescent="0.35">
      <c r="A48" s="13">
        <v>38</v>
      </c>
      <c r="B48" s="12" t="s">
        <v>58</v>
      </c>
      <c r="C48" s="11">
        <v>57.3</v>
      </c>
      <c r="D48" s="10" t="s">
        <v>28</v>
      </c>
      <c r="E48" s="9" t="str">
        <f t="shared" si="9"/>
        <v>Significantly Different</v>
      </c>
      <c r="G48">
        <f t="shared" si="10"/>
        <v>57.3</v>
      </c>
      <c r="H48">
        <f t="shared" si="11"/>
        <v>6</v>
      </c>
      <c r="I48" t="str">
        <f t="shared" si="12"/>
        <v>+/-</v>
      </c>
      <c r="J48" t="str">
        <f t="shared" si="13"/>
        <v>0.3</v>
      </c>
      <c r="K48" s="1">
        <f t="shared" si="14"/>
        <v>0.18237082066869301</v>
      </c>
      <c r="L48" s="1">
        <f t="shared" si="15"/>
        <v>2.5</v>
      </c>
      <c r="M48" s="1">
        <f t="shared" si="16"/>
        <v>0.19223572402239389</v>
      </c>
      <c r="N48" s="1">
        <f t="shared" si="17"/>
        <v>13.00486687744246</v>
      </c>
      <c r="O48" t="s">
        <v>57</v>
      </c>
    </row>
    <row r="49" spans="1:15" x14ac:dyDescent="0.35">
      <c r="A49" s="13">
        <v>39</v>
      </c>
      <c r="B49" s="12" t="s">
        <v>56</v>
      </c>
      <c r="C49" s="11">
        <v>56.4</v>
      </c>
      <c r="D49" s="10" t="s">
        <v>39</v>
      </c>
      <c r="E49" s="9" t="str">
        <f t="shared" si="9"/>
        <v>Significantly Different</v>
      </c>
      <c r="G49">
        <f t="shared" si="10"/>
        <v>56.4</v>
      </c>
      <c r="H49">
        <f t="shared" si="11"/>
        <v>6</v>
      </c>
      <c r="I49" t="str">
        <f t="shared" si="12"/>
        <v>+/-</v>
      </c>
      <c r="J49" t="str">
        <f t="shared" si="13"/>
        <v>0.2</v>
      </c>
      <c r="K49" s="1">
        <f t="shared" si="14"/>
        <v>0.12158054711246201</v>
      </c>
      <c r="L49" s="1">
        <f t="shared" si="15"/>
        <v>3.3999999999999986</v>
      </c>
      <c r="M49" s="1">
        <f t="shared" si="16"/>
        <v>0.1359311840425404</v>
      </c>
      <c r="N49" s="1">
        <f t="shared" si="17"/>
        <v>25.012656396312639</v>
      </c>
      <c r="O49" t="s">
        <v>55</v>
      </c>
    </row>
    <row r="50" spans="1:15" x14ac:dyDescent="0.35">
      <c r="A50" s="13">
        <v>40</v>
      </c>
      <c r="B50" s="12" t="s">
        <v>54</v>
      </c>
      <c r="C50" s="11">
        <v>55.6</v>
      </c>
      <c r="D50" s="10" t="s">
        <v>39</v>
      </c>
      <c r="E50" s="9" t="str">
        <f t="shared" si="9"/>
        <v>Significantly Different</v>
      </c>
      <c r="G50">
        <f t="shared" si="10"/>
        <v>55.6</v>
      </c>
      <c r="H50">
        <f t="shared" si="11"/>
        <v>6</v>
      </c>
      <c r="I50" t="str">
        <f t="shared" si="12"/>
        <v>+/-</v>
      </c>
      <c r="J50" t="str">
        <f t="shared" si="13"/>
        <v>0.2</v>
      </c>
      <c r="K50" s="1">
        <f t="shared" si="14"/>
        <v>0.12158054711246201</v>
      </c>
      <c r="L50" s="1">
        <f t="shared" si="15"/>
        <v>4.1999999999999957</v>
      </c>
      <c r="M50" s="1">
        <f t="shared" si="16"/>
        <v>0.1359311840425404</v>
      </c>
      <c r="N50" s="1">
        <f t="shared" si="17"/>
        <v>30.897987313092063</v>
      </c>
      <c r="O50" t="s">
        <v>53</v>
      </c>
    </row>
    <row r="51" spans="1:15" x14ac:dyDescent="0.35">
      <c r="A51" s="13">
        <v>41</v>
      </c>
      <c r="B51" s="12" t="s">
        <v>52</v>
      </c>
      <c r="C51" s="11">
        <v>54.3</v>
      </c>
      <c r="D51" s="10" t="s">
        <v>33</v>
      </c>
      <c r="E51" s="9" t="str">
        <f t="shared" si="9"/>
        <v>Significantly Different</v>
      </c>
      <c r="G51">
        <f t="shared" si="10"/>
        <v>54.3</v>
      </c>
      <c r="H51">
        <f t="shared" si="11"/>
        <v>6</v>
      </c>
      <c r="I51" t="str">
        <f t="shared" si="12"/>
        <v>+/-</v>
      </c>
      <c r="J51" t="str">
        <f t="shared" si="13"/>
        <v>0.1</v>
      </c>
      <c r="K51" s="1">
        <f t="shared" si="14"/>
        <v>6.0790273556231005E-2</v>
      </c>
      <c r="L51" s="1">
        <f t="shared" si="15"/>
        <v>5.5</v>
      </c>
      <c r="M51" s="1">
        <f t="shared" si="16"/>
        <v>8.5970429323592404E-2</v>
      </c>
      <c r="N51" s="1">
        <f t="shared" si="17"/>
        <v>63.975486027852888</v>
      </c>
      <c r="O51" t="s">
        <v>51</v>
      </c>
    </row>
    <row r="52" spans="1:15" x14ac:dyDescent="0.35">
      <c r="A52" s="13">
        <v>42</v>
      </c>
      <c r="B52" s="12" t="s">
        <v>50</v>
      </c>
      <c r="C52" s="11">
        <v>54.2</v>
      </c>
      <c r="D52" s="10" t="s">
        <v>39</v>
      </c>
      <c r="E52" s="9" t="str">
        <f t="shared" si="9"/>
        <v>Significantly Different</v>
      </c>
      <c r="G52">
        <f t="shared" si="10"/>
        <v>54.2</v>
      </c>
      <c r="H52">
        <f t="shared" si="11"/>
        <v>6</v>
      </c>
      <c r="I52" t="str">
        <f t="shared" si="12"/>
        <v>+/-</v>
      </c>
      <c r="J52" t="str">
        <f t="shared" si="13"/>
        <v>0.2</v>
      </c>
      <c r="K52" s="1">
        <f t="shared" si="14"/>
        <v>0.12158054711246201</v>
      </c>
      <c r="L52" s="1">
        <f t="shared" si="15"/>
        <v>5.5999999999999943</v>
      </c>
      <c r="M52" s="1">
        <f t="shared" si="16"/>
        <v>0.1359311840425404</v>
      </c>
      <c r="N52" s="1">
        <f t="shared" si="17"/>
        <v>41.197316417456086</v>
      </c>
      <c r="O52" t="s">
        <v>49</v>
      </c>
    </row>
    <row r="53" spans="1:15" x14ac:dyDescent="0.35">
      <c r="A53" s="13">
        <v>43</v>
      </c>
      <c r="B53" s="12" t="s">
        <v>48</v>
      </c>
      <c r="C53" s="11">
        <v>52.3</v>
      </c>
      <c r="D53" s="10" t="s">
        <v>39</v>
      </c>
      <c r="E53" s="9" t="str">
        <f t="shared" si="9"/>
        <v>Significantly Different</v>
      </c>
      <c r="G53">
        <f t="shared" si="10"/>
        <v>52.3</v>
      </c>
      <c r="H53">
        <f t="shared" si="11"/>
        <v>6</v>
      </c>
      <c r="I53" t="str">
        <f t="shared" si="12"/>
        <v>+/-</v>
      </c>
      <c r="J53" t="str">
        <f t="shared" si="13"/>
        <v>0.2</v>
      </c>
      <c r="K53" s="1">
        <f t="shared" si="14"/>
        <v>0.12158054711246201</v>
      </c>
      <c r="L53" s="1">
        <f t="shared" si="15"/>
        <v>7.5</v>
      </c>
      <c r="M53" s="1">
        <f t="shared" si="16"/>
        <v>0.1359311840425404</v>
      </c>
      <c r="N53" s="1">
        <f t="shared" si="17"/>
        <v>55.174977344807317</v>
      </c>
      <c r="O53" t="s">
        <v>47</v>
      </c>
    </row>
    <row r="54" spans="1:15" x14ac:dyDescent="0.35">
      <c r="A54" s="13">
        <v>44</v>
      </c>
      <c r="B54" s="12" t="s">
        <v>46</v>
      </c>
      <c r="C54" s="11">
        <v>49.8</v>
      </c>
      <c r="D54" s="10" t="s">
        <v>39</v>
      </c>
      <c r="E54" s="9" t="str">
        <f t="shared" si="9"/>
        <v>Significantly Different</v>
      </c>
      <c r="G54">
        <f t="shared" si="10"/>
        <v>49.8</v>
      </c>
      <c r="H54">
        <f t="shared" si="11"/>
        <v>6</v>
      </c>
      <c r="I54" t="str">
        <f t="shared" si="12"/>
        <v>+/-</v>
      </c>
      <c r="J54" t="str">
        <f t="shared" si="13"/>
        <v>0.2</v>
      </c>
      <c r="K54" s="1">
        <f t="shared" si="14"/>
        <v>0.12158054711246201</v>
      </c>
      <c r="L54" s="1">
        <f t="shared" si="15"/>
        <v>10</v>
      </c>
      <c r="M54" s="1">
        <f t="shared" si="16"/>
        <v>0.1359311840425404</v>
      </c>
      <c r="N54" s="1">
        <f t="shared" si="17"/>
        <v>73.56663645974308</v>
      </c>
      <c r="O54" t="s">
        <v>42</v>
      </c>
    </row>
    <row r="55" spans="1:15" x14ac:dyDescent="0.35">
      <c r="A55" s="13">
        <v>45</v>
      </c>
      <c r="B55" s="12" t="s">
        <v>45</v>
      </c>
      <c r="C55" s="11">
        <v>48</v>
      </c>
      <c r="D55" s="10" t="s">
        <v>44</v>
      </c>
      <c r="E55" s="9" t="str">
        <f t="shared" si="9"/>
        <v>Significantly Different</v>
      </c>
      <c r="G55">
        <f t="shared" si="10"/>
        <v>48</v>
      </c>
      <c r="H55">
        <f t="shared" si="11"/>
        <v>6</v>
      </c>
      <c r="I55" t="str">
        <f t="shared" si="12"/>
        <v>+/-</v>
      </c>
      <c r="J55" t="str">
        <f t="shared" si="13"/>
        <v>0.4</v>
      </c>
      <c r="K55" s="1">
        <f t="shared" si="14"/>
        <v>0.24316109422492402</v>
      </c>
      <c r="L55" s="1">
        <f t="shared" si="15"/>
        <v>11.799999999999997</v>
      </c>
      <c r="M55" s="1">
        <f t="shared" si="16"/>
        <v>0.25064471888253259</v>
      </c>
      <c r="N55" s="1">
        <f t="shared" si="17"/>
        <v>47.078590175802574</v>
      </c>
      <c r="O55" t="s">
        <v>43</v>
      </c>
    </row>
    <row r="56" spans="1:15" x14ac:dyDescent="0.35">
      <c r="A56" s="13">
        <v>46</v>
      </c>
      <c r="B56" s="12" t="s">
        <v>42</v>
      </c>
      <c r="C56" s="11">
        <v>47.2</v>
      </c>
      <c r="D56" s="10" t="s">
        <v>39</v>
      </c>
      <c r="E56" s="9" t="str">
        <f t="shared" si="9"/>
        <v>Significantly Different</v>
      </c>
      <c r="G56">
        <f t="shared" si="10"/>
        <v>47.2</v>
      </c>
      <c r="H56">
        <f t="shared" si="11"/>
        <v>6</v>
      </c>
      <c r="I56" t="str">
        <f t="shared" si="12"/>
        <v>+/-</v>
      </c>
      <c r="J56" t="str">
        <f t="shared" si="13"/>
        <v>0.2</v>
      </c>
      <c r="K56" s="1">
        <f t="shared" si="14"/>
        <v>0.12158054711246201</v>
      </c>
      <c r="L56" s="1">
        <f t="shared" si="15"/>
        <v>12.599999999999994</v>
      </c>
      <c r="M56" s="1">
        <f t="shared" si="16"/>
        <v>0.1359311840425404</v>
      </c>
      <c r="N56" s="1">
        <f t="shared" si="17"/>
        <v>92.693961939276249</v>
      </c>
      <c r="O56" t="s">
        <v>41</v>
      </c>
    </row>
    <row r="57" spans="1:15" x14ac:dyDescent="0.35">
      <c r="A57" s="13">
        <v>47</v>
      </c>
      <c r="B57" s="12" t="s">
        <v>40</v>
      </c>
      <c r="C57" s="11">
        <v>46.9</v>
      </c>
      <c r="D57" s="10" t="s">
        <v>39</v>
      </c>
      <c r="E57" s="9" t="str">
        <f t="shared" si="9"/>
        <v>Significantly Different</v>
      </c>
      <c r="G57">
        <f t="shared" si="10"/>
        <v>46.9</v>
      </c>
      <c r="H57">
        <f t="shared" si="11"/>
        <v>6</v>
      </c>
      <c r="I57" t="str">
        <f t="shared" si="12"/>
        <v>+/-</v>
      </c>
      <c r="J57" t="str">
        <f t="shared" si="13"/>
        <v>0.2</v>
      </c>
      <c r="K57" s="1">
        <f t="shared" si="14"/>
        <v>0.12158054711246201</v>
      </c>
      <c r="L57" s="1">
        <f t="shared" si="15"/>
        <v>12.899999999999999</v>
      </c>
      <c r="M57" s="1">
        <f t="shared" si="16"/>
        <v>0.1359311840425404</v>
      </c>
      <c r="N57" s="1">
        <f t="shared" si="17"/>
        <v>94.900961033068569</v>
      </c>
      <c r="O57" t="s">
        <v>38</v>
      </c>
    </row>
    <row r="58" spans="1:15" x14ac:dyDescent="0.35">
      <c r="A58" s="13">
        <v>48</v>
      </c>
      <c r="B58" s="12" t="s">
        <v>37</v>
      </c>
      <c r="C58" s="11">
        <v>46.4</v>
      </c>
      <c r="D58" s="10" t="s">
        <v>36</v>
      </c>
      <c r="E58" s="9" t="str">
        <f t="shared" si="9"/>
        <v>Significantly Different</v>
      </c>
      <c r="G58">
        <f t="shared" si="10"/>
        <v>46.4</v>
      </c>
      <c r="H58">
        <f t="shared" si="11"/>
        <v>6</v>
      </c>
      <c r="I58" t="str">
        <f t="shared" si="12"/>
        <v>+/-</v>
      </c>
      <c r="J58" t="str">
        <f t="shared" si="13"/>
        <v>0.7</v>
      </c>
      <c r="K58" s="1">
        <f t="shared" si="14"/>
        <v>0.42553191489361697</v>
      </c>
      <c r="L58" s="1">
        <f t="shared" si="15"/>
        <v>13.399999999999999</v>
      </c>
      <c r="M58" s="1">
        <f t="shared" si="16"/>
        <v>0.42985214661796195</v>
      </c>
      <c r="N58" s="1">
        <f t="shared" si="17"/>
        <v>31.173509555390137</v>
      </c>
      <c r="O58" t="s">
        <v>35</v>
      </c>
    </row>
    <row r="59" spans="1:15" x14ac:dyDescent="0.35">
      <c r="A59" s="13">
        <v>49</v>
      </c>
      <c r="B59" s="12" t="s">
        <v>34</v>
      </c>
      <c r="C59" s="11">
        <v>38.1</v>
      </c>
      <c r="D59" s="10" t="s">
        <v>33</v>
      </c>
      <c r="E59" s="9" t="str">
        <f t="shared" si="9"/>
        <v>Significantly Different</v>
      </c>
      <c r="G59">
        <f t="shared" si="10"/>
        <v>38.1</v>
      </c>
      <c r="H59">
        <f t="shared" si="11"/>
        <v>6</v>
      </c>
      <c r="I59" t="str">
        <f t="shared" si="12"/>
        <v>+/-</v>
      </c>
      <c r="J59" t="str">
        <f t="shared" si="13"/>
        <v>0.1</v>
      </c>
      <c r="K59" s="1">
        <f t="shared" si="14"/>
        <v>6.0790273556231005E-2</v>
      </c>
      <c r="L59" s="1">
        <f t="shared" si="15"/>
        <v>21.699999999999996</v>
      </c>
      <c r="M59" s="1">
        <f t="shared" si="16"/>
        <v>8.5970429323592404E-2</v>
      </c>
      <c r="N59" s="1">
        <f t="shared" si="17"/>
        <v>252.41237214625588</v>
      </c>
      <c r="O59" t="s">
        <v>32</v>
      </c>
    </row>
    <row r="60" spans="1:15" x14ac:dyDescent="0.35">
      <c r="A60" s="13">
        <v>50</v>
      </c>
      <c r="B60" s="12" t="s">
        <v>31</v>
      </c>
      <c r="C60" s="11">
        <v>37.6</v>
      </c>
      <c r="D60" s="10" t="s">
        <v>26</v>
      </c>
      <c r="E60" s="9" t="str">
        <f t="shared" si="9"/>
        <v>Significantly Different</v>
      </c>
      <c r="G60">
        <f t="shared" si="10"/>
        <v>37.6</v>
      </c>
      <c r="H60">
        <f t="shared" si="11"/>
        <v>6</v>
      </c>
      <c r="I60" t="str">
        <f t="shared" si="12"/>
        <v>+/-</v>
      </c>
      <c r="J60" t="str">
        <f t="shared" si="13"/>
        <v>0.6</v>
      </c>
      <c r="K60" s="1">
        <f t="shared" si="14"/>
        <v>0.36474164133738601</v>
      </c>
      <c r="L60" s="1">
        <f t="shared" si="15"/>
        <v>22.199999999999996</v>
      </c>
      <c r="M60" s="1">
        <f t="shared" si="16"/>
        <v>0.36977279819442066</v>
      </c>
      <c r="N60" s="1">
        <f t="shared" si="17"/>
        <v>60.036866174043418</v>
      </c>
      <c r="O60" t="s">
        <v>30</v>
      </c>
    </row>
    <row r="61" spans="1:15" x14ac:dyDescent="0.35">
      <c r="A61" s="13">
        <v>51</v>
      </c>
      <c r="B61" s="12" t="s">
        <v>29</v>
      </c>
      <c r="C61" s="11">
        <v>21.9</v>
      </c>
      <c r="D61" s="10" t="s">
        <v>28</v>
      </c>
      <c r="E61" s="9" t="str">
        <f t="shared" si="9"/>
        <v>Significantly Different</v>
      </c>
      <c r="G61">
        <f t="shared" si="10"/>
        <v>21.9</v>
      </c>
      <c r="H61">
        <f t="shared" si="11"/>
        <v>6</v>
      </c>
      <c r="I61" t="str">
        <f t="shared" si="12"/>
        <v>+/-</v>
      </c>
      <c r="J61" t="str">
        <f t="shared" si="13"/>
        <v>0.3</v>
      </c>
      <c r="K61" s="1">
        <f t="shared" si="14"/>
        <v>0.18237082066869301</v>
      </c>
      <c r="L61" s="1">
        <f t="shared" si="15"/>
        <v>37.9</v>
      </c>
      <c r="M61" s="1">
        <f t="shared" si="16"/>
        <v>0.19223572402239389</v>
      </c>
      <c r="N61" s="1">
        <f t="shared" si="17"/>
        <v>197.15378186202767</v>
      </c>
      <c r="O61" t="s">
        <v>27</v>
      </c>
    </row>
    <row r="62" spans="1:15" ht="15" thickBot="1" x14ac:dyDescent="0.4">
      <c r="A62" s="8"/>
      <c r="B62" s="7" t="s">
        <v>25</v>
      </c>
      <c r="C62" s="6">
        <v>22.7</v>
      </c>
      <c r="D62" s="5" t="s">
        <v>26</v>
      </c>
      <c r="E62" s="4" t="str">
        <f t="shared" si="9"/>
        <v>Significantly Different</v>
      </c>
      <c r="G62">
        <f t="shared" si="10"/>
        <v>22.7</v>
      </c>
      <c r="H62">
        <f t="shared" si="11"/>
        <v>6</v>
      </c>
      <c r="I62" t="str">
        <f t="shared" si="12"/>
        <v>+/-</v>
      </c>
      <c r="J62" t="str">
        <f t="shared" si="13"/>
        <v>0.6</v>
      </c>
      <c r="K62" s="1">
        <f t="shared" si="14"/>
        <v>0.36474164133738601</v>
      </c>
      <c r="L62" s="1">
        <f t="shared" si="15"/>
        <v>37.099999999999994</v>
      </c>
      <c r="M62" s="1">
        <f t="shared" si="16"/>
        <v>0.36977279819442066</v>
      </c>
      <c r="N62" s="1">
        <f t="shared" si="17"/>
        <v>100.33187995752301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44" priority="1" operator="equal">
      <formula>"OTHER ERROR"</formula>
    </cfRule>
    <cfRule type="cellIs" dxfId="443" priority="2" operator="equal">
      <formula>"Statistical Test not applicable"</formula>
    </cfRule>
    <cfRule type="cellIs" dxfId="442" priority="3" operator="equal">
      <formula>"Geography Selected"</formula>
    </cfRule>
  </conditionalFormatting>
  <conditionalFormatting sqref="E10:J62">
    <cfRule type="cellIs" dxfId="441" priority="4" operator="equal">
      <formula>"Not Significantly Different"</formula>
    </cfRule>
  </conditionalFormatting>
  <conditionalFormatting sqref="F10:J62">
    <cfRule type="cellIs" dxfId="4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0E56FF5-D8D8-4B85-AEC1-9CBDBDF9918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C1E6B1C-52D3-4472-AC77-A17D991C1B9F}"/>
    <hyperlink ref="A68" r:id="rId2" xr:uid="{821E7F22-CD52-49BD-A2AE-DD34E5ED5884}"/>
    <hyperlink ref="A66" r:id="rId3" xr:uid="{CA88424E-30A9-4504-9C1F-F420F46BCB37}"/>
    <hyperlink ref="A67" r:id="rId4" xr:uid="{9E4CB8B5-1823-4706-9B3C-54ADEB6A0901}"/>
  </hyperlinks>
  <pageMargins left="0.7" right="0.7" top="0.75" bottom="0.75" header="0.3" footer="0.3"/>
  <pageSetup orientation="portrait" r:id="rId5"/>
  <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B18A1-19DE-4B1C-BC9A-A2129082FE5F}">
  <sheetPr codeName="Sheet3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228</v>
      </c>
    </row>
    <row r="2" spans="1:16" x14ac:dyDescent="0.35">
      <c r="A2" s="27" t="s">
        <v>109</v>
      </c>
      <c r="B2" t="s">
        <v>227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32.799999999999997</v>
      </c>
      <c r="C6" t="s">
        <v>103</v>
      </c>
      <c r="H6" s="15" t="s">
        <v>102</v>
      </c>
      <c r="I6">
        <f>VLOOKUP($B$4,$B$9:$K$62,6,FALSE)</f>
        <v>32.799999999999997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32.799999999999997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32.799999999999997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42.1</v>
      </c>
      <c r="D11" s="14" t="s">
        <v>26</v>
      </c>
      <c r="E11" s="9" t="str">
        <f t="shared" si="0"/>
        <v>Significantly Different</v>
      </c>
      <c r="G11">
        <f t="shared" si="1"/>
        <v>42.1</v>
      </c>
      <c r="H11">
        <f t="shared" si="2"/>
        <v>6</v>
      </c>
      <c r="I11" t="str">
        <f t="shared" si="3"/>
        <v>+/-</v>
      </c>
      <c r="J11" t="str">
        <f t="shared" si="4"/>
        <v>0.6</v>
      </c>
      <c r="K11" s="1">
        <f t="shared" si="5"/>
        <v>0.36474164133738601</v>
      </c>
      <c r="L11" s="1">
        <f t="shared" si="6"/>
        <v>-9.3000000000000043</v>
      </c>
      <c r="M11" s="1">
        <f t="shared" si="7"/>
        <v>0.36977279819442066</v>
      </c>
      <c r="N11" s="1">
        <f t="shared" si="8"/>
        <v>-25.150579072910094</v>
      </c>
      <c r="O11" t="s">
        <v>68</v>
      </c>
    </row>
    <row r="12" spans="1:16" x14ac:dyDescent="0.35">
      <c r="A12" s="13">
        <v>2</v>
      </c>
      <c r="B12" s="12" t="s">
        <v>60</v>
      </c>
      <c r="C12" s="11">
        <v>39.200000000000003</v>
      </c>
      <c r="D12" s="10" t="s">
        <v>83</v>
      </c>
      <c r="E12" s="9" t="str">
        <f t="shared" si="0"/>
        <v>Significantly Different</v>
      </c>
      <c r="G12">
        <f t="shared" si="1"/>
        <v>39.200000000000003</v>
      </c>
      <c r="H12">
        <f t="shared" si="2"/>
        <v>6</v>
      </c>
      <c r="I12" t="str">
        <f t="shared" si="3"/>
        <v>+/-</v>
      </c>
      <c r="J12" t="str">
        <f t="shared" si="4"/>
        <v>0.5</v>
      </c>
      <c r="K12" s="1">
        <f t="shared" si="5"/>
        <v>0.303951367781155</v>
      </c>
      <c r="L12" s="1">
        <f t="shared" si="6"/>
        <v>-6.4000000000000057</v>
      </c>
      <c r="M12" s="1">
        <f t="shared" si="7"/>
        <v>0.30997079109986531</v>
      </c>
      <c r="N12" s="1">
        <f t="shared" si="8"/>
        <v>-20.647106707348037</v>
      </c>
      <c r="O12" t="s">
        <v>62</v>
      </c>
    </row>
    <row r="13" spans="1:16" x14ac:dyDescent="0.35">
      <c r="A13" s="13">
        <v>3</v>
      </c>
      <c r="B13" s="12" t="s">
        <v>50</v>
      </c>
      <c r="C13" s="11">
        <v>38.700000000000003</v>
      </c>
      <c r="D13" s="10" t="s">
        <v>39</v>
      </c>
      <c r="E13" s="9" t="str">
        <f t="shared" si="0"/>
        <v>Significantly Different</v>
      </c>
      <c r="G13">
        <f t="shared" si="1"/>
        <v>38.700000000000003</v>
      </c>
      <c r="H13">
        <f t="shared" si="2"/>
        <v>6</v>
      </c>
      <c r="I13" t="str">
        <f t="shared" si="3"/>
        <v>+/-</v>
      </c>
      <c r="J13" t="str">
        <f t="shared" si="4"/>
        <v>0.2</v>
      </c>
      <c r="K13" s="1">
        <f t="shared" si="5"/>
        <v>0.12158054711246201</v>
      </c>
      <c r="L13" s="1">
        <f t="shared" si="6"/>
        <v>-5.9000000000000057</v>
      </c>
      <c r="M13" s="1">
        <f t="shared" si="7"/>
        <v>0.1359311840425404</v>
      </c>
      <c r="N13" s="1">
        <f t="shared" si="8"/>
        <v>-43.404315511248463</v>
      </c>
      <c r="O13" t="s">
        <v>58</v>
      </c>
    </row>
    <row r="14" spans="1:16" x14ac:dyDescent="0.35">
      <c r="A14" s="13">
        <v>4</v>
      </c>
      <c r="B14" s="12" t="s">
        <v>77</v>
      </c>
      <c r="C14" s="11">
        <v>37.700000000000003</v>
      </c>
      <c r="D14" s="10" t="s">
        <v>26</v>
      </c>
      <c r="E14" s="9" t="str">
        <f t="shared" si="0"/>
        <v>Significantly Different</v>
      </c>
      <c r="G14">
        <f t="shared" si="1"/>
        <v>37.700000000000003</v>
      </c>
      <c r="H14">
        <f t="shared" si="2"/>
        <v>6</v>
      </c>
      <c r="I14" t="str">
        <f t="shared" si="3"/>
        <v>+/-</v>
      </c>
      <c r="J14" t="str">
        <f t="shared" si="4"/>
        <v>0.6</v>
      </c>
      <c r="K14" s="1">
        <f t="shared" si="5"/>
        <v>0.36474164133738601</v>
      </c>
      <c r="L14" s="1">
        <f t="shared" si="6"/>
        <v>-4.9000000000000057</v>
      </c>
      <c r="M14" s="1">
        <f t="shared" si="7"/>
        <v>0.36977279819442066</v>
      </c>
      <c r="N14" s="1">
        <f t="shared" si="8"/>
        <v>-13.25138037174834</v>
      </c>
      <c r="O14" t="s">
        <v>73</v>
      </c>
    </row>
    <row r="15" spans="1:16" x14ac:dyDescent="0.35">
      <c r="A15" s="13">
        <v>4</v>
      </c>
      <c r="B15" s="12" t="s">
        <v>32</v>
      </c>
      <c r="C15" s="11">
        <v>37.700000000000003</v>
      </c>
      <c r="D15" s="10" t="s">
        <v>26</v>
      </c>
      <c r="E15" s="9" t="str">
        <f t="shared" si="0"/>
        <v>Significantly Different</v>
      </c>
      <c r="G15">
        <f t="shared" si="1"/>
        <v>37.700000000000003</v>
      </c>
      <c r="H15">
        <f t="shared" si="2"/>
        <v>6</v>
      </c>
      <c r="I15" t="str">
        <f t="shared" si="3"/>
        <v>+/-</v>
      </c>
      <c r="J15" t="str">
        <f t="shared" si="4"/>
        <v>0.6</v>
      </c>
      <c r="K15" s="1">
        <f t="shared" si="5"/>
        <v>0.36474164133738601</v>
      </c>
      <c r="L15" s="1">
        <f t="shared" si="6"/>
        <v>-4.9000000000000057</v>
      </c>
      <c r="M15" s="1">
        <f t="shared" si="7"/>
        <v>0.36977279819442066</v>
      </c>
      <c r="N15" s="1">
        <f t="shared" si="8"/>
        <v>-13.25138037174834</v>
      </c>
      <c r="O15" t="s">
        <v>34</v>
      </c>
    </row>
    <row r="16" spans="1:16" x14ac:dyDescent="0.35">
      <c r="A16" s="13">
        <v>6</v>
      </c>
      <c r="B16" s="12" t="s">
        <v>67</v>
      </c>
      <c r="C16" s="11">
        <v>36.799999999999997</v>
      </c>
      <c r="D16" s="10" t="s">
        <v>83</v>
      </c>
      <c r="E16" s="9" t="str">
        <f t="shared" si="0"/>
        <v>Significantly Different</v>
      </c>
      <c r="G16">
        <f t="shared" si="1"/>
        <v>36.799999999999997</v>
      </c>
      <c r="H16">
        <f t="shared" si="2"/>
        <v>6</v>
      </c>
      <c r="I16" t="str">
        <f t="shared" si="3"/>
        <v>+/-</v>
      </c>
      <c r="J16" t="str">
        <f t="shared" si="4"/>
        <v>0.5</v>
      </c>
      <c r="K16" s="1">
        <f t="shared" si="5"/>
        <v>0.303951367781155</v>
      </c>
      <c r="L16" s="1">
        <f t="shared" si="6"/>
        <v>-4</v>
      </c>
      <c r="M16" s="1">
        <f t="shared" si="7"/>
        <v>0.30997079109986531</v>
      </c>
      <c r="N16" s="1">
        <f t="shared" si="8"/>
        <v>-12.90444169209251</v>
      </c>
      <c r="O16" t="s">
        <v>75</v>
      </c>
    </row>
    <row r="17" spans="1:15" x14ac:dyDescent="0.35">
      <c r="A17" s="13">
        <v>7</v>
      </c>
      <c r="B17" s="12" t="s">
        <v>41</v>
      </c>
      <c r="C17" s="11">
        <v>36.6</v>
      </c>
      <c r="D17" s="10" t="s">
        <v>36</v>
      </c>
      <c r="E17" s="9" t="str">
        <f t="shared" si="0"/>
        <v>Significantly Different</v>
      </c>
      <c r="G17">
        <f t="shared" si="1"/>
        <v>36.6</v>
      </c>
      <c r="H17">
        <f t="shared" si="2"/>
        <v>6</v>
      </c>
      <c r="I17" t="str">
        <f t="shared" si="3"/>
        <v>+/-</v>
      </c>
      <c r="J17" t="str">
        <f t="shared" si="4"/>
        <v>0.7</v>
      </c>
      <c r="K17" s="1">
        <f t="shared" si="5"/>
        <v>0.42553191489361697</v>
      </c>
      <c r="L17" s="1">
        <f t="shared" si="6"/>
        <v>-3.8000000000000043</v>
      </c>
      <c r="M17" s="1">
        <f t="shared" si="7"/>
        <v>0.42985214661796195</v>
      </c>
      <c r="N17" s="1">
        <f t="shared" si="8"/>
        <v>-8.8402489783942286</v>
      </c>
      <c r="O17" t="s">
        <v>66</v>
      </c>
    </row>
    <row r="18" spans="1:15" x14ac:dyDescent="0.35">
      <c r="A18" s="13">
        <v>8</v>
      </c>
      <c r="B18" s="12" t="s">
        <v>37</v>
      </c>
      <c r="C18" s="11">
        <v>36.4</v>
      </c>
      <c r="D18" s="10" t="s">
        <v>83</v>
      </c>
      <c r="E18" s="9" t="str">
        <f t="shared" si="0"/>
        <v>Significantly Different</v>
      </c>
      <c r="G18">
        <f t="shared" si="1"/>
        <v>36.4</v>
      </c>
      <c r="H18">
        <f t="shared" si="2"/>
        <v>6</v>
      </c>
      <c r="I18" t="str">
        <f t="shared" si="3"/>
        <v>+/-</v>
      </c>
      <c r="J18" t="str">
        <f t="shared" si="4"/>
        <v>0.5</v>
      </c>
      <c r="K18" s="1">
        <f t="shared" si="5"/>
        <v>0.303951367781155</v>
      </c>
      <c r="L18" s="1">
        <f t="shared" si="6"/>
        <v>-3.6000000000000014</v>
      </c>
      <c r="M18" s="1">
        <f t="shared" si="7"/>
        <v>0.30997079109986531</v>
      </c>
      <c r="N18" s="1">
        <f t="shared" si="8"/>
        <v>-11.613997522883265</v>
      </c>
      <c r="O18" t="s">
        <v>60</v>
      </c>
    </row>
    <row r="19" spans="1:15" x14ac:dyDescent="0.35">
      <c r="A19" s="13">
        <v>9</v>
      </c>
      <c r="B19" s="12" t="s">
        <v>53</v>
      </c>
      <c r="C19" s="11">
        <v>35.799999999999997</v>
      </c>
      <c r="D19" s="10" t="s">
        <v>36</v>
      </c>
      <c r="E19" s="9" t="str">
        <f t="shared" si="0"/>
        <v>Significantly Different</v>
      </c>
      <c r="G19">
        <f t="shared" si="1"/>
        <v>35.799999999999997</v>
      </c>
      <c r="H19">
        <f t="shared" si="2"/>
        <v>6</v>
      </c>
      <c r="I19" t="str">
        <f t="shared" si="3"/>
        <v>+/-</v>
      </c>
      <c r="J19" t="str">
        <f t="shared" si="4"/>
        <v>0.7</v>
      </c>
      <c r="K19" s="1">
        <f t="shared" si="5"/>
        <v>0.42553191489361697</v>
      </c>
      <c r="L19" s="1">
        <f t="shared" si="6"/>
        <v>-3</v>
      </c>
      <c r="M19" s="1">
        <f t="shared" si="7"/>
        <v>0.42985214661796195</v>
      </c>
      <c r="N19" s="1">
        <f t="shared" si="8"/>
        <v>-6.979143930311225</v>
      </c>
      <c r="O19" t="s">
        <v>31</v>
      </c>
    </row>
    <row r="20" spans="1:15" x14ac:dyDescent="0.35">
      <c r="A20" s="13">
        <v>10</v>
      </c>
      <c r="B20" s="12" t="s">
        <v>58</v>
      </c>
      <c r="C20" s="11">
        <v>35.700000000000003</v>
      </c>
      <c r="D20" s="14" t="s">
        <v>39</v>
      </c>
      <c r="E20" s="9" t="str">
        <f t="shared" si="0"/>
        <v>Significantly Different</v>
      </c>
      <c r="G20">
        <f t="shared" si="1"/>
        <v>35.700000000000003</v>
      </c>
      <c r="H20">
        <f t="shared" si="2"/>
        <v>6</v>
      </c>
      <c r="I20" t="str">
        <f t="shared" si="3"/>
        <v>+/-</v>
      </c>
      <c r="J20" t="str">
        <f t="shared" si="4"/>
        <v>0.2</v>
      </c>
      <c r="K20" s="1">
        <f t="shared" si="5"/>
        <v>0.12158054711246201</v>
      </c>
      <c r="L20" s="1">
        <f t="shared" si="6"/>
        <v>-2.9000000000000057</v>
      </c>
      <c r="M20" s="1">
        <f t="shared" si="7"/>
        <v>0.1359311840425404</v>
      </c>
      <c r="N20" s="1">
        <f t="shared" si="8"/>
        <v>-21.334324573325535</v>
      </c>
      <c r="O20" t="s">
        <v>50</v>
      </c>
    </row>
    <row r="21" spans="1:15" x14ac:dyDescent="0.35">
      <c r="A21" s="13">
        <v>11</v>
      </c>
      <c r="B21" s="12" t="s">
        <v>66</v>
      </c>
      <c r="C21" s="11">
        <v>35.299999999999997</v>
      </c>
      <c r="D21" s="10" t="s">
        <v>28</v>
      </c>
      <c r="E21" s="9" t="str">
        <f t="shared" si="0"/>
        <v>Significantly Different</v>
      </c>
      <c r="G21">
        <f t="shared" si="1"/>
        <v>35.299999999999997</v>
      </c>
      <c r="H21">
        <f t="shared" si="2"/>
        <v>6</v>
      </c>
      <c r="I21" t="str">
        <f t="shared" si="3"/>
        <v>+/-</v>
      </c>
      <c r="J21" t="str">
        <f t="shared" si="4"/>
        <v>0.3</v>
      </c>
      <c r="K21" s="1">
        <f t="shared" si="5"/>
        <v>0.18237082066869301</v>
      </c>
      <c r="L21" s="1">
        <f t="shared" si="6"/>
        <v>-2.5</v>
      </c>
      <c r="M21" s="1">
        <f t="shared" si="7"/>
        <v>0.19223572402239389</v>
      </c>
      <c r="N21" s="1">
        <f t="shared" si="8"/>
        <v>-13.00486687744246</v>
      </c>
      <c r="O21" t="s">
        <v>46</v>
      </c>
    </row>
    <row r="22" spans="1:15" x14ac:dyDescent="0.35">
      <c r="A22" s="13">
        <v>12</v>
      </c>
      <c r="B22" s="12" t="s">
        <v>70</v>
      </c>
      <c r="C22" s="11">
        <v>35.200000000000003</v>
      </c>
      <c r="D22" s="10" t="s">
        <v>83</v>
      </c>
      <c r="E22" s="9" t="str">
        <f t="shared" si="0"/>
        <v>Significantly Different</v>
      </c>
      <c r="G22">
        <f t="shared" si="1"/>
        <v>35.200000000000003</v>
      </c>
      <c r="H22">
        <f t="shared" si="2"/>
        <v>6</v>
      </c>
      <c r="I22" t="str">
        <f t="shared" si="3"/>
        <v>+/-</v>
      </c>
      <c r="J22" t="str">
        <f t="shared" si="4"/>
        <v>0.5</v>
      </c>
      <c r="K22" s="1">
        <f t="shared" si="5"/>
        <v>0.303951367781155</v>
      </c>
      <c r="L22" s="1">
        <f t="shared" si="6"/>
        <v>-2.4000000000000057</v>
      </c>
      <c r="M22" s="1">
        <f t="shared" si="7"/>
        <v>0.30997079109986531</v>
      </c>
      <c r="N22" s="1">
        <f t="shared" si="8"/>
        <v>-7.7426650152555245</v>
      </c>
      <c r="O22" t="s">
        <v>29</v>
      </c>
    </row>
    <row r="23" spans="1:15" x14ac:dyDescent="0.35">
      <c r="A23" s="13">
        <v>12</v>
      </c>
      <c r="B23" s="12" t="s">
        <v>55</v>
      </c>
      <c r="C23" s="11">
        <v>35.200000000000003</v>
      </c>
      <c r="D23" s="10" t="s">
        <v>39</v>
      </c>
      <c r="E23" s="9" t="str">
        <f t="shared" si="0"/>
        <v>Significantly Different</v>
      </c>
      <c r="G23">
        <f t="shared" si="1"/>
        <v>35.200000000000003</v>
      </c>
      <c r="H23">
        <f t="shared" si="2"/>
        <v>6</v>
      </c>
      <c r="I23" t="str">
        <f t="shared" si="3"/>
        <v>+/-</v>
      </c>
      <c r="J23" t="str">
        <f t="shared" si="4"/>
        <v>0.2</v>
      </c>
      <c r="K23" s="1">
        <f t="shared" si="5"/>
        <v>0.12158054711246201</v>
      </c>
      <c r="L23" s="1">
        <f t="shared" si="6"/>
        <v>-2.4000000000000057</v>
      </c>
      <c r="M23" s="1">
        <f t="shared" si="7"/>
        <v>0.1359311840425404</v>
      </c>
      <c r="N23" s="1">
        <f t="shared" si="8"/>
        <v>-17.655992750338381</v>
      </c>
      <c r="O23" t="s">
        <v>82</v>
      </c>
    </row>
    <row r="24" spans="1:15" x14ac:dyDescent="0.35">
      <c r="A24" s="13">
        <v>14</v>
      </c>
      <c r="B24" s="12" t="s">
        <v>52</v>
      </c>
      <c r="C24" s="11">
        <v>34.799999999999997</v>
      </c>
      <c r="D24" s="10" t="s">
        <v>39</v>
      </c>
      <c r="E24" s="9" t="str">
        <f t="shared" si="0"/>
        <v>Significantly Different</v>
      </c>
      <c r="G24">
        <f t="shared" si="1"/>
        <v>34.799999999999997</v>
      </c>
      <c r="H24">
        <f t="shared" si="2"/>
        <v>6</v>
      </c>
      <c r="I24" t="str">
        <f t="shared" si="3"/>
        <v>+/-</v>
      </c>
      <c r="J24" t="str">
        <f t="shared" si="4"/>
        <v>0.2</v>
      </c>
      <c r="K24" s="1">
        <f t="shared" si="5"/>
        <v>0.12158054711246201</v>
      </c>
      <c r="L24" s="1">
        <f t="shared" si="6"/>
        <v>-2</v>
      </c>
      <c r="M24" s="1">
        <f t="shared" si="7"/>
        <v>0.1359311840425404</v>
      </c>
      <c r="N24" s="1">
        <f t="shared" si="8"/>
        <v>-14.713327291948618</v>
      </c>
      <c r="O24" t="s">
        <v>65</v>
      </c>
    </row>
    <row r="25" spans="1:15" x14ac:dyDescent="0.35">
      <c r="A25" s="13">
        <v>15</v>
      </c>
      <c r="B25" s="12" t="s">
        <v>48</v>
      </c>
      <c r="C25" s="11">
        <v>34.6</v>
      </c>
      <c r="D25" s="10" t="s">
        <v>39</v>
      </c>
      <c r="E25" s="9" t="str">
        <f t="shared" si="0"/>
        <v>Significantly Different</v>
      </c>
      <c r="G25">
        <f t="shared" si="1"/>
        <v>34.6</v>
      </c>
      <c r="H25">
        <f t="shared" si="2"/>
        <v>6</v>
      </c>
      <c r="I25" t="str">
        <f t="shared" si="3"/>
        <v>+/-</v>
      </c>
      <c r="J25" t="str">
        <f t="shared" si="4"/>
        <v>0.2</v>
      </c>
      <c r="K25" s="1">
        <f t="shared" si="5"/>
        <v>0.12158054711246201</v>
      </c>
      <c r="L25" s="1">
        <f t="shared" si="6"/>
        <v>-1.8000000000000043</v>
      </c>
      <c r="M25" s="1">
        <f t="shared" si="7"/>
        <v>0.1359311840425404</v>
      </c>
      <c r="N25" s="1">
        <f t="shared" si="8"/>
        <v>-13.241994562753787</v>
      </c>
      <c r="O25" t="s">
        <v>81</v>
      </c>
    </row>
    <row r="26" spans="1:15" x14ac:dyDescent="0.35">
      <c r="A26" s="13">
        <v>16</v>
      </c>
      <c r="B26" s="12" t="s">
        <v>76</v>
      </c>
      <c r="C26" s="11">
        <v>34.4</v>
      </c>
      <c r="D26" s="10" t="s">
        <v>39</v>
      </c>
      <c r="E26" s="9" t="str">
        <f t="shared" si="0"/>
        <v>Significantly Different</v>
      </c>
      <c r="G26">
        <f t="shared" si="1"/>
        <v>34.4</v>
      </c>
      <c r="H26">
        <f t="shared" si="2"/>
        <v>6</v>
      </c>
      <c r="I26" t="str">
        <f t="shared" si="3"/>
        <v>+/-</v>
      </c>
      <c r="J26" t="str">
        <f t="shared" si="4"/>
        <v>0.2</v>
      </c>
      <c r="K26" s="1">
        <f t="shared" si="5"/>
        <v>0.12158054711246201</v>
      </c>
      <c r="L26" s="1">
        <f t="shared" si="6"/>
        <v>-1.6000000000000014</v>
      </c>
      <c r="M26" s="1">
        <f t="shared" si="7"/>
        <v>0.1359311840425404</v>
      </c>
      <c r="N26" s="1">
        <f t="shared" si="8"/>
        <v>-11.770661833558904</v>
      </c>
      <c r="O26" t="s">
        <v>80</v>
      </c>
    </row>
    <row r="27" spans="1:15" x14ac:dyDescent="0.35">
      <c r="A27" s="13">
        <v>16</v>
      </c>
      <c r="B27" s="12" t="s">
        <v>51</v>
      </c>
      <c r="C27" s="11">
        <v>34.4</v>
      </c>
      <c r="D27" s="10" t="s">
        <v>28</v>
      </c>
      <c r="E27" s="9" t="str">
        <f t="shared" si="0"/>
        <v>Significantly Different</v>
      </c>
      <c r="G27">
        <f t="shared" si="1"/>
        <v>34.4</v>
      </c>
      <c r="H27">
        <f t="shared" si="2"/>
        <v>6</v>
      </c>
      <c r="I27" t="str">
        <f t="shared" si="3"/>
        <v>+/-</v>
      </c>
      <c r="J27" t="str">
        <f t="shared" si="4"/>
        <v>0.3</v>
      </c>
      <c r="K27" s="1">
        <f t="shared" si="5"/>
        <v>0.18237082066869301</v>
      </c>
      <c r="L27" s="1">
        <f t="shared" si="6"/>
        <v>-1.6000000000000014</v>
      </c>
      <c r="M27" s="1">
        <f t="shared" si="7"/>
        <v>0.19223572402239389</v>
      </c>
      <c r="N27" s="1">
        <f t="shared" si="8"/>
        <v>-8.3231148015631806</v>
      </c>
      <c r="O27" t="s">
        <v>78</v>
      </c>
    </row>
    <row r="28" spans="1:15" x14ac:dyDescent="0.35">
      <c r="A28" s="13">
        <v>18</v>
      </c>
      <c r="B28" s="12" t="s">
        <v>57</v>
      </c>
      <c r="C28" s="11">
        <v>34.1</v>
      </c>
      <c r="D28" s="10" t="s">
        <v>39</v>
      </c>
      <c r="E28" s="9" t="str">
        <f t="shared" si="0"/>
        <v>Significantly Different</v>
      </c>
      <c r="G28">
        <f t="shared" si="1"/>
        <v>34.1</v>
      </c>
      <c r="H28">
        <f t="shared" si="2"/>
        <v>6</v>
      </c>
      <c r="I28" t="str">
        <f t="shared" si="3"/>
        <v>+/-</v>
      </c>
      <c r="J28" t="str">
        <f t="shared" si="4"/>
        <v>0.2</v>
      </c>
      <c r="K28" s="1">
        <f t="shared" si="5"/>
        <v>0.12158054711246201</v>
      </c>
      <c r="L28" s="1">
        <f t="shared" si="6"/>
        <v>-1.3000000000000043</v>
      </c>
      <c r="M28" s="1">
        <f t="shared" si="7"/>
        <v>0.1359311840425404</v>
      </c>
      <c r="N28" s="1">
        <f t="shared" si="8"/>
        <v>-9.5636627397666327</v>
      </c>
      <c r="O28" t="s">
        <v>79</v>
      </c>
    </row>
    <row r="29" spans="1:15" x14ac:dyDescent="0.35">
      <c r="A29" s="13">
        <v>19</v>
      </c>
      <c r="B29" s="12" t="s">
        <v>71</v>
      </c>
      <c r="C29" s="11">
        <v>33.9</v>
      </c>
      <c r="D29" s="10" t="s">
        <v>39</v>
      </c>
      <c r="E29" s="9" t="str">
        <f t="shared" si="0"/>
        <v>Significantly Different</v>
      </c>
      <c r="G29">
        <f t="shared" si="1"/>
        <v>33.9</v>
      </c>
      <c r="H29">
        <f t="shared" si="2"/>
        <v>6</v>
      </c>
      <c r="I29" t="str">
        <f t="shared" si="3"/>
        <v>+/-</v>
      </c>
      <c r="J29" t="str">
        <f t="shared" si="4"/>
        <v>0.2</v>
      </c>
      <c r="K29" s="1">
        <f t="shared" si="5"/>
        <v>0.12158054711246201</v>
      </c>
      <c r="L29" s="1">
        <f t="shared" si="6"/>
        <v>-1.1000000000000014</v>
      </c>
      <c r="M29" s="1">
        <f t="shared" si="7"/>
        <v>0.1359311840425404</v>
      </c>
      <c r="N29" s="1">
        <f t="shared" si="8"/>
        <v>-8.0923300105717502</v>
      </c>
      <c r="O29" t="s">
        <v>56</v>
      </c>
    </row>
    <row r="30" spans="1:15" x14ac:dyDescent="0.35">
      <c r="A30" s="13">
        <v>20</v>
      </c>
      <c r="B30" s="12" t="s">
        <v>68</v>
      </c>
      <c r="C30" s="11">
        <v>33.6</v>
      </c>
      <c r="D30" s="10" t="s">
        <v>28</v>
      </c>
      <c r="E30" s="9" t="str">
        <f t="shared" si="0"/>
        <v>Significantly Different</v>
      </c>
      <c r="G30">
        <f t="shared" si="1"/>
        <v>33.6</v>
      </c>
      <c r="H30">
        <f t="shared" si="2"/>
        <v>6</v>
      </c>
      <c r="I30" t="str">
        <f t="shared" si="3"/>
        <v>+/-</v>
      </c>
      <c r="J30" t="str">
        <f t="shared" si="4"/>
        <v>0.3</v>
      </c>
      <c r="K30" s="1">
        <f t="shared" si="5"/>
        <v>0.18237082066869301</v>
      </c>
      <c r="L30" s="1">
        <f t="shared" si="6"/>
        <v>-0.80000000000000426</v>
      </c>
      <c r="M30" s="1">
        <f t="shared" si="7"/>
        <v>0.19223572402239389</v>
      </c>
      <c r="N30" s="1">
        <f t="shared" si="8"/>
        <v>-4.161557400781609</v>
      </c>
      <c r="O30" t="s">
        <v>77</v>
      </c>
    </row>
    <row r="31" spans="1:15" x14ac:dyDescent="0.35">
      <c r="A31" s="13">
        <v>21</v>
      </c>
      <c r="B31" s="12" t="s">
        <v>54</v>
      </c>
      <c r="C31" s="11">
        <v>33.4</v>
      </c>
      <c r="D31" s="10" t="s">
        <v>44</v>
      </c>
      <c r="E31" s="9" t="str">
        <f t="shared" si="0"/>
        <v>Significantly Different</v>
      </c>
      <c r="G31">
        <f t="shared" si="1"/>
        <v>33.4</v>
      </c>
      <c r="H31">
        <f t="shared" si="2"/>
        <v>6</v>
      </c>
      <c r="I31" t="str">
        <f t="shared" si="3"/>
        <v>+/-</v>
      </c>
      <c r="J31" t="str">
        <f t="shared" si="4"/>
        <v>0.4</v>
      </c>
      <c r="K31" s="1">
        <f t="shared" si="5"/>
        <v>0.24316109422492402</v>
      </c>
      <c r="L31" s="1">
        <f t="shared" si="6"/>
        <v>-0.60000000000000142</v>
      </c>
      <c r="M31" s="1">
        <f t="shared" si="7"/>
        <v>0.25064471888253259</v>
      </c>
      <c r="N31" s="1">
        <f t="shared" si="8"/>
        <v>-2.3938266191086117</v>
      </c>
      <c r="O31" t="s">
        <v>40</v>
      </c>
    </row>
    <row r="32" spans="1:15" x14ac:dyDescent="0.35">
      <c r="A32" s="13">
        <v>22</v>
      </c>
      <c r="B32" s="12" t="s">
        <v>34</v>
      </c>
      <c r="C32" s="11">
        <v>33.200000000000003</v>
      </c>
      <c r="D32" s="10" t="s">
        <v>33</v>
      </c>
      <c r="E32" s="9" t="str">
        <f t="shared" si="0"/>
        <v>Significantly Different</v>
      </c>
      <c r="G32">
        <f t="shared" si="1"/>
        <v>33.200000000000003</v>
      </c>
      <c r="H32">
        <f t="shared" si="2"/>
        <v>6</v>
      </c>
      <c r="I32" t="str">
        <f t="shared" si="3"/>
        <v>+/-</v>
      </c>
      <c r="J32" t="str">
        <f t="shared" si="4"/>
        <v>0.1</v>
      </c>
      <c r="K32" s="1">
        <f t="shared" si="5"/>
        <v>6.0790273556231005E-2</v>
      </c>
      <c r="L32" s="1">
        <f t="shared" si="6"/>
        <v>-0.40000000000000568</v>
      </c>
      <c r="M32" s="1">
        <f t="shared" si="7"/>
        <v>8.5970429323592404E-2</v>
      </c>
      <c r="N32" s="1">
        <f t="shared" si="8"/>
        <v>-4.6527626202075485</v>
      </c>
      <c r="O32" t="s">
        <v>71</v>
      </c>
    </row>
    <row r="33" spans="1:15" x14ac:dyDescent="0.35">
      <c r="A33" s="13">
        <v>23</v>
      </c>
      <c r="B33" s="12" t="s">
        <v>40</v>
      </c>
      <c r="C33" s="11">
        <v>33.1</v>
      </c>
      <c r="D33" s="10" t="s">
        <v>28</v>
      </c>
      <c r="E33" s="9" t="str">
        <f t="shared" si="0"/>
        <v>Not Significantly Different</v>
      </c>
      <c r="G33">
        <f t="shared" si="1"/>
        <v>33.1</v>
      </c>
      <c r="H33">
        <f t="shared" si="2"/>
        <v>6</v>
      </c>
      <c r="I33" t="str">
        <f t="shared" si="3"/>
        <v>+/-</v>
      </c>
      <c r="J33" t="str">
        <f t="shared" si="4"/>
        <v>0.3</v>
      </c>
      <c r="K33" s="1">
        <f t="shared" si="5"/>
        <v>0.18237082066869301</v>
      </c>
      <c r="L33" s="1">
        <f t="shared" si="6"/>
        <v>-0.30000000000000426</v>
      </c>
      <c r="M33" s="1">
        <f t="shared" si="7"/>
        <v>0.19223572402239389</v>
      </c>
      <c r="N33" s="1">
        <f t="shared" si="8"/>
        <v>-1.5605840252931173</v>
      </c>
      <c r="O33" t="s">
        <v>76</v>
      </c>
    </row>
    <row r="34" spans="1:15" x14ac:dyDescent="0.35">
      <c r="A34" s="13">
        <v>23</v>
      </c>
      <c r="B34" s="12" t="s">
        <v>45</v>
      </c>
      <c r="C34" s="11">
        <v>33.1</v>
      </c>
      <c r="D34" s="10" t="s">
        <v>44</v>
      </c>
      <c r="E34" s="9" t="str">
        <f t="shared" si="0"/>
        <v>Not Significantly Different</v>
      </c>
      <c r="G34">
        <f t="shared" si="1"/>
        <v>33.1</v>
      </c>
      <c r="H34">
        <f t="shared" si="2"/>
        <v>6</v>
      </c>
      <c r="I34" t="str">
        <f t="shared" si="3"/>
        <v>+/-</v>
      </c>
      <c r="J34" t="str">
        <f t="shared" si="4"/>
        <v>0.4</v>
      </c>
      <c r="K34" s="1">
        <f t="shared" si="5"/>
        <v>0.24316109422492402</v>
      </c>
      <c r="L34" s="1">
        <f t="shared" si="6"/>
        <v>-0.30000000000000426</v>
      </c>
      <c r="M34" s="1">
        <f t="shared" si="7"/>
        <v>0.25064471888253259</v>
      </c>
      <c r="N34" s="1">
        <f t="shared" si="8"/>
        <v>-1.1969133095543201</v>
      </c>
      <c r="O34" t="s">
        <v>74</v>
      </c>
    </row>
    <row r="35" spans="1:15" x14ac:dyDescent="0.35">
      <c r="A35" s="13">
        <v>25</v>
      </c>
      <c r="B35" s="12" t="s">
        <v>61</v>
      </c>
      <c r="C35" s="11">
        <v>33</v>
      </c>
      <c r="D35" s="10" t="s">
        <v>39</v>
      </c>
      <c r="E35" s="9" t="str">
        <f t="shared" si="0"/>
        <v>Not Significantly Different</v>
      </c>
      <c r="G35">
        <f t="shared" si="1"/>
        <v>33</v>
      </c>
      <c r="H35">
        <f t="shared" si="2"/>
        <v>6</v>
      </c>
      <c r="I35" t="str">
        <f t="shared" si="3"/>
        <v>+/-</v>
      </c>
      <c r="J35" t="str">
        <f t="shared" si="4"/>
        <v>0.2</v>
      </c>
      <c r="K35" s="1">
        <f t="shared" si="5"/>
        <v>0.12158054711246201</v>
      </c>
      <c r="L35" s="1">
        <f t="shared" si="6"/>
        <v>-0.20000000000000284</v>
      </c>
      <c r="M35" s="1">
        <f t="shared" si="7"/>
        <v>0.1359311840425404</v>
      </c>
      <c r="N35" s="1">
        <f t="shared" si="8"/>
        <v>-1.4713327291948826</v>
      </c>
      <c r="O35" t="s">
        <v>54</v>
      </c>
    </row>
    <row r="36" spans="1:15" x14ac:dyDescent="0.35">
      <c r="A36" s="13">
        <v>25</v>
      </c>
      <c r="B36" s="12" t="s">
        <v>27</v>
      </c>
      <c r="C36" s="11">
        <v>33</v>
      </c>
      <c r="D36" s="10" t="s">
        <v>116</v>
      </c>
      <c r="E36" s="9" t="str">
        <f t="shared" si="0"/>
        <v>Not Significantly Different</v>
      </c>
      <c r="G36">
        <f t="shared" si="1"/>
        <v>33</v>
      </c>
      <c r="H36">
        <f t="shared" si="2"/>
        <v>6</v>
      </c>
      <c r="I36" t="str">
        <f t="shared" si="3"/>
        <v>+/-</v>
      </c>
      <c r="J36" t="str">
        <f t="shared" si="4"/>
        <v>0.8</v>
      </c>
      <c r="K36" s="1">
        <f t="shared" si="5"/>
        <v>0.48632218844984804</v>
      </c>
      <c r="L36" s="1">
        <f t="shared" si="6"/>
        <v>-0.20000000000000284</v>
      </c>
      <c r="M36" s="1">
        <f t="shared" si="7"/>
        <v>0.49010685399991183</v>
      </c>
      <c r="N36" s="1">
        <f t="shared" si="8"/>
        <v>-0.40807427679850161</v>
      </c>
      <c r="O36" t="s">
        <v>72</v>
      </c>
    </row>
    <row r="37" spans="1:15" x14ac:dyDescent="0.35">
      <c r="A37" s="13">
        <v>27</v>
      </c>
      <c r="B37" s="12" t="s">
        <v>72</v>
      </c>
      <c r="C37" s="11">
        <v>32.6</v>
      </c>
      <c r="D37" s="10" t="s">
        <v>28</v>
      </c>
      <c r="E37" s="9" t="str">
        <f t="shared" si="0"/>
        <v>Not Significantly Different</v>
      </c>
      <c r="G37">
        <f t="shared" si="1"/>
        <v>32.6</v>
      </c>
      <c r="H37">
        <f t="shared" si="2"/>
        <v>6</v>
      </c>
      <c r="I37" t="str">
        <f t="shared" si="3"/>
        <v>+/-</v>
      </c>
      <c r="J37" t="str">
        <f t="shared" si="4"/>
        <v>0.3</v>
      </c>
      <c r="K37" s="1">
        <f t="shared" si="5"/>
        <v>0.18237082066869301</v>
      </c>
      <c r="L37" s="1">
        <f t="shared" si="6"/>
        <v>0.19999999999999574</v>
      </c>
      <c r="M37" s="1">
        <f t="shared" si="7"/>
        <v>0.19223572402239389</v>
      </c>
      <c r="N37" s="1">
        <f t="shared" si="8"/>
        <v>1.0403893501953745</v>
      </c>
      <c r="O37" t="s">
        <v>70</v>
      </c>
    </row>
    <row r="38" spans="1:15" x14ac:dyDescent="0.35">
      <c r="A38" s="13">
        <v>28</v>
      </c>
      <c r="B38" s="12" t="s">
        <v>73</v>
      </c>
      <c r="C38" s="11">
        <v>32.5</v>
      </c>
      <c r="D38" s="10" t="s">
        <v>44</v>
      </c>
      <c r="E38" s="9" t="str">
        <f t="shared" si="0"/>
        <v>Not Significantly Different</v>
      </c>
      <c r="G38">
        <f t="shared" si="1"/>
        <v>32.5</v>
      </c>
      <c r="H38">
        <f t="shared" si="2"/>
        <v>6</v>
      </c>
      <c r="I38" t="str">
        <f t="shared" si="3"/>
        <v>+/-</v>
      </c>
      <c r="J38" t="str">
        <f t="shared" si="4"/>
        <v>0.4</v>
      </c>
      <c r="K38" s="1">
        <f t="shared" si="5"/>
        <v>0.24316109422492402</v>
      </c>
      <c r="L38" s="1">
        <f t="shared" si="6"/>
        <v>0.29999999999999716</v>
      </c>
      <c r="M38" s="1">
        <f t="shared" si="7"/>
        <v>0.25064471888253259</v>
      </c>
      <c r="N38" s="1">
        <f t="shared" si="8"/>
        <v>1.1969133095542916</v>
      </c>
      <c r="O38" t="s">
        <v>69</v>
      </c>
    </row>
    <row r="39" spans="1:15" x14ac:dyDescent="0.35">
      <c r="A39" s="13">
        <v>28</v>
      </c>
      <c r="B39" s="12" t="s">
        <v>30</v>
      </c>
      <c r="C39" s="11">
        <v>32.5</v>
      </c>
      <c r="D39" s="10" t="s">
        <v>39</v>
      </c>
      <c r="E39" s="9" t="str">
        <f t="shared" si="0"/>
        <v>Significantly Different</v>
      </c>
      <c r="G39">
        <f t="shared" si="1"/>
        <v>32.5</v>
      </c>
      <c r="H39">
        <f t="shared" si="2"/>
        <v>6</v>
      </c>
      <c r="I39" t="str">
        <f t="shared" si="3"/>
        <v>+/-</v>
      </c>
      <c r="J39" t="str">
        <f t="shared" si="4"/>
        <v>0.2</v>
      </c>
      <c r="K39" s="1">
        <f t="shared" si="5"/>
        <v>0.12158054711246201</v>
      </c>
      <c r="L39" s="1">
        <f t="shared" si="6"/>
        <v>0.29999999999999716</v>
      </c>
      <c r="M39" s="1">
        <f t="shared" si="7"/>
        <v>0.1359311840425404</v>
      </c>
      <c r="N39" s="1">
        <f t="shared" si="8"/>
        <v>2.2069990937922719</v>
      </c>
      <c r="O39" t="s">
        <v>45</v>
      </c>
    </row>
    <row r="40" spans="1:15" x14ac:dyDescent="0.35">
      <c r="A40" s="13">
        <v>30</v>
      </c>
      <c r="B40" s="12" t="s">
        <v>56</v>
      </c>
      <c r="C40" s="11">
        <v>32.4</v>
      </c>
      <c r="D40" s="10" t="s">
        <v>28</v>
      </c>
      <c r="E40" s="9" t="str">
        <f t="shared" si="0"/>
        <v>Significantly Different</v>
      </c>
      <c r="G40">
        <f t="shared" si="1"/>
        <v>32.4</v>
      </c>
      <c r="H40">
        <f t="shared" si="2"/>
        <v>6</v>
      </c>
      <c r="I40" t="str">
        <f t="shared" si="3"/>
        <v>+/-</v>
      </c>
      <c r="J40" t="str">
        <f t="shared" si="4"/>
        <v>0.3</v>
      </c>
      <c r="K40" s="1">
        <f t="shared" si="5"/>
        <v>0.18237082066869301</v>
      </c>
      <c r="L40" s="1">
        <f t="shared" si="6"/>
        <v>0.39999999999999858</v>
      </c>
      <c r="M40" s="1">
        <f t="shared" si="7"/>
        <v>0.19223572402239389</v>
      </c>
      <c r="N40" s="1">
        <f t="shared" si="8"/>
        <v>2.0807787003907863</v>
      </c>
      <c r="O40" t="s">
        <v>67</v>
      </c>
    </row>
    <row r="41" spans="1:15" x14ac:dyDescent="0.35">
      <c r="A41" s="13">
        <v>31</v>
      </c>
      <c r="B41" s="12" t="s">
        <v>82</v>
      </c>
      <c r="C41" s="11">
        <v>32.1</v>
      </c>
      <c r="D41" s="10" t="s">
        <v>44</v>
      </c>
      <c r="E41" s="9" t="str">
        <f t="shared" si="0"/>
        <v>Significantly Different</v>
      </c>
      <c r="G41">
        <f t="shared" si="1"/>
        <v>32.1</v>
      </c>
      <c r="H41">
        <f t="shared" si="2"/>
        <v>6</v>
      </c>
      <c r="I41" t="str">
        <f t="shared" si="3"/>
        <v>+/-</v>
      </c>
      <c r="J41" t="str">
        <f t="shared" si="4"/>
        <v>0.4</v>
      </c>
      <c r="K41" s="1">
        <f t="shared" si="5"/>
        <v>0.24316109422492402</v>
      </c>
      <c r="L41" s="1">
        <f t="shared" si="6"/>
        <v>0.69999999999999574</v>
      </c>
      <c r="M41" s="1">
        <f t="shared" si="7"/>
        <v>0.25064471888253259</v>
      </c>
      <c r="N41" s="1">
        <f t="shared" si="8"/>
        <v>2.7927977222933569</v>
      </c>
      <c r="O41" t="s">
        <v>48</v>
      </c>
    </row>
    <row r="42" spans="1:15" x14ac:dyDescent="0.35">
      <c r="A42" s="13">
        <v>31</v>
      </c>
      <c r="B42" s="12" t="s">
        <v>79</v>
      </c>
      <c r="C42" s="11">
        <v>32.1</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32.1</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0.69999999999999574</v>
      </c>
      <c r="M42" s="1">
        <f t="shared" ref="M42:M62" si="16">IF(AND(ISNUMBER(K42),ISNUMBER($I$7)),SQRT(K42^2+($I$7)^2),"N/A")</f>
        <v>0.19223572402239389</v>
      </c>
      <c r="N42" s="1">
        <f t="shared" ref="N42:N73" si="17">IF(AND(ISNUMBER(L42),ISNUMBER(M42),M42&lt;&gt;0),L42/M42,"NA")</f>
        <v>3.6413627256838663</v>
      </c>
      <c r="O42" t="s">
        <v>37</v>
      </c>
    </row>
    <row r="43" spans="1:15" x14ac:dyDescent="0.35">
      <c r="A43" s="13">
        <v>31</v>
      </c>
      <c r="B43" s="12" t="s">
        <v>38</v>
      </c>
      <c r="C43" s="11">
        <v>32.1</v>
      </c>
      <c r="D43" s="10" t="s">
        <v>39</v>
      </c>
      <c r="E43" s="9" t="str">
        <f t="shared" si="9"/>
        <v>Significantly Different</v>
      </c>
      <c r="G43">
        <f t="shared" si="10"/>
        <v>32.1</v>
      </c>
      <c r="H43">
        <f t="shared" si="11"/>
        <v>6</v>
      </c>
      <c r="I43" t="str">
        <f t="shared" si="12"/>
        <v>+/-</v>
      </c>
      <c r="J43" t="str">
        <f t="shared" si="13"/>
        <v>0.2</v>
      </c>
      <c r="K43" s="1">
        <f t="shared" si="14"/>
        <v>0.12158054711246201</v>
      </c>
      <c r="L43" s="1">
        <f t="shared" si="15"/>
        <v>0.69999999999999574</v>
      </c>
      <c r="M43" s="1">
        <f t="shared" si="16"/>
        <v>0.1359311840425404</v>
      </c>
      <c r="N43" s="1">
        <f t="shared" si="17"/>
        <v>5.149664552181985</v>
      </c>
      <c r="O43" t="s">
        <v>52</v>
      </c>
    </row>
    <row r="44" spans="1:15" x14ac:dyDescent="0.35">
      <c r="A44" s="13">
        <v>34</v>
      </c>
      <c r="B44" s="12" t="s">
        <v>65</v>
      </c>
      <c r="C44" s="11">
        <v>31.8</v>
      </c>
      <c r="D44" s="10" t="s">
        <v>39</v>
      </c>
      <c r="E44" s="9" t="str">
        <f t="shared" si="9"/>
        <v>Significantly Different</v>
      </c>
      <c r="G44">
        <f t="shared" si="10"/>
        <v>31.8</v>
      </c>
      <c r="H44">
        <f t="shared" si="11"/>
        <v>6</v>
      </c>
      <c r="I44" t="str">
        <f t="shared" si="12"/>
        <v>+/-</v>
      </c>
      <c r="J44" t="str">
        <f t="shared" si="13"/>
        <v>0.2</v>
      </c>
      <c r="K44" s="1">
        <f t="shared" si="14"/>
        <v>0.12158054711246201</v>
      </c>
      <c r="L44" s="1">
        <f t="shared" si="15"/>
        <v>0.99999999999999645</v>
      </c>
      <c r="M44" s="1">
        <f t="shared" si="16"/>
        <v>0.1359311840425404</v>
      </c>
      <c r="N44" s="1">
        <f t="shared" si="17"/>
        <v>7.3566636459742822</v>
      </c>
      <c r="O44" t="s">
        <v>64</v>
      </c>
    </row>
    <row r="45" spans="1:15" x14ac:dyDescent="0.35">
      <c r="A45" s="13">
        <v>35</v>
      </c>
      <c r="B45" s="12" t="s">
        <v>64</v>
      </c>
      <c r="C45" s="11">
        <v>31.7</v>
      </c>
      <c r="D45" s="10" t="s">
        <v>39</v>
      </c>
      <c r="E45" s="9" t="str">
        <f t="shared" si="9"/>
        <v>Significantly Different</v>
      </c>
      <c r="G45">
        <f t="shared" si="10"/>
        <v>31.7</v>
      </c>
      <c r="H45">
        <f t="shared" si="11"/>
        <v>6</v>
      </c>
      <c r="I45" t="str">
        <f t="shared" si="12"/>
        <v>+/-</v>
      </c>
      <c r="J45" t="str">
        <f t="shared" si="13"/>
        <v>0.2</v>
      </c>
      <c r="K45" s="1">
        <f t="shared" si="14"/>
        <v>0.12158054711246201</v>
      </c>
      <c r="L45" s="1">
        <f t="shared" si="15"/>
        <v>1.0999999999999979</v>
      </c>
      <c r="M45" s="1">
        <f t="shared" si="16"/>
        <v>0.1359311840425404</v>
      </c>
      <c r="N45" s="1">
        <f t="shared" si="17"/>
        <v>8.0923300105717235</v>
      </c>
      <c r="O45" t="s">
        <v>63</v>
      </c>
    </row>
    <row r="46" spans="1:15" x14ac:dyDescent="0.35">
      <c r="A46" s="13">
        <v>36</v>
      </c>
      <c r="B46" s="12" t="s">
        <v>47</v>
      </c>
      <c r="C46" s="11">
        <v>31.6</v>
      </c>
      <c r="D46" s="10" t="s">
        <v>39</v>
      </c>
      <c r="E46" s="9" t="str">
        <f t="shared" si="9"/>
        <v>Significantly Different</v>
      </c>
      <c r="G46">
        <f t="shared" si="10"/>
        <v>31.6</v>
      </c>
      <c r="H46">
        <f t="shared" si="11"/>
        <v>6</v>
      </c>
      <c r="I46" t="str">
        <f t="shared" si="12"/>
        <v>+/-</v>
      </c>
      <c r="J46" t="str">
        <f t="shared" si="13"/>
        <v>0.2</v>
      </c>
      <c r="K46" s="1">
        <f t="shared" si="14"/>
        <v>0.12158054711246201</v>
      </c>
      <c r="L46" s="1">
        <f t="shared" si="15"/>
        <v>1.1999999999999957</v>
      </c>
      <c r="M46" s="1">
        <f t="shared" si="16"/>
        <v>0.1359311840425404</v>
      </c>
      <c r="N46" s="1">
        <f t="shared" si="17"/>
        <v>8.827996375169139</v>
      </c>
      <c r="O46" t="s">
        <v>61</v>
      </c>
    </row>
    <row r="47" spans="1:15" x14ac:dyDescent="0.35">
      <c r="A47" s="13">
        <v>37</v>
      </c>
      <c r="B47" s="12" t="s">
        <v>81</v>
      </c>
      <c r="C47" s="11">
        <v>31.5</v>
      </c>
      <c r="D47" s="10" t="s">
        <v>39</v>
      </c>
      <c r="E47" s="9" t="str">
        <f t="shared" si="9"/>
        <v>Significantly Different</v>
      </c>
      <c r="G47">
        <f t="shared" si="10"/>
        <v>31.5</v>
      </c>
      <c r="H47">
        <f t="shared" si="11"/>
        <v>6</v>
      </c>
      <c r="I47" t="str">
        <f t="shared" si="12"/>
        <v>+/-</v>
      </c>
      <c r="J47" t="str">
        <f t="shared" si="13"/>
        <v>0.2</v>
      </c>
      <c r="K47" s="1">
        <f t="shared" si="14"/>
        <v>0.12158054711246201</v>
      </c>
      <c r="L47" s="1">
        <f t="shared" si="15"/>
        <v>1.2999999999999972</v>
      </c>
      <c r="M47" s="1">
        <f t="shared" si="16"/>
        <v>0.1359311840425404</v>
      </c>
      <c r="N47" s="1">
        <f t="shared" si="17"/>
        <v>9.5636627397665794</v>
      </c>
      <c r="O47" t="s">
        <v>59</v>
      </c>
    </row>
    <row r="48" spans="1:15" x14ac:dyDescent="0.35">
      <c r="A48" s="13">
        <v>38</v>
      </c>
      <c r="B48" s="12" t="s">
        <v>49</v>
      </c>
      <c r="C48" s="11">
        <v>31.4</v>
      </c>
      <c r="D48" s="10" t="s">
        <v>83</v>
      </c>
      <c r="E48" s="9" t="str">
        <f t="shared" si="9"/>
        <v>Significantly Different</v>
      </c>
      <c r="G48">
        <f t="shared" si="10"/>
        <v>31.4</v>
      </c>
      <c r="H48">
        <f t="shared" si="11"/>
        <v>6</v>
      </c>
      <c r="I48" t="str">
        <f t="shared" si="12"/>
        <v>+/-</v>
      </c>
      <c r="J48" t="str">
        <f t="shared" si="13"/>
        <v>0.5</v>
      </c>
      <c r="K48" s="1">
        <f t="shared" si="14"/>
        <v>0.303951367781155</v>
      </c>
      <c r="L48" s="1">
        <f t="shared" si="15"/>
        <v>1.3999999999999986</v>
      </c>
      <c r="M48" s="1">
        <f t="shared" si="16"/>
        <v>0.30997079109986531</v>
      </c>
      <c r="N48" s="1">
        <f t="shared" si="17"/>
        <v>4.5165545922323744</v>
      </c>
      <c r="O48" t="s">
        <v>57</v>
      </c>
    </row>
    <row r="49" spans="1:15" x14ac:dyDescent="0.35">
      <c r="A49" s="13">
        <v>39</v>
      </c>
      <c r="B49" s="12" t="s">
        <v>78</v>
      </c>
      <c r="C49" s="11">
        <v>31.2</v>
      </c>
      <c r="D49" s="10" t="s">
        <v>28</v>
      </c>
      <c r="E49" s="9" t="str">
        <f t="shared" si="9"/>
        <v>Significantly Different</v>
      </c>
      <c r="G49">
        <f t="shared" si="10"/>
        <v>31.2</v>
      </c>
      <c r="H49">
        <f t="shared" si="11"/>
        <v>6</v>
      </c>
      <c r="I49" t="str">
        <f t="shared" si="12"/>
        <v>+/-</v>
      </c>
      <c r="J49" t="str">
        <f t="shared" si="13"/>
        <v>0.3</v>
      </c>
      <c r="K49" s="1">
        <f t="shared" si="14"/>
        <v>0.18237082066869301</v>
      </c>
      <c r="L49" s="1">
        <f t="shared" si="15"/>
        <v>1.5999999999999979</v>
      </c>
      <c r="M49" s="1">
        <f t="shared" si="16"/>
        <v>0.19223572402239389</v>
      </c>
      <c r="N49" s="1">
        <f t="shared" si="17"/>
        <v>8.3231148015631629</v>
      </c>
      <c r="O49" t="s">
        <v>55</v>
      </c>
    </row>
    <row r="50" spans="1:15" x14ac:dyDescent="0.35">
      <c r="A50" s="13">
        <v>40</v>
      </c>
      <c r="B50" s="12" t="s">
        <v>80</v>
      </c>
      <c r="C50" s="11">
        <v>31.1</v>
      </c>
      <c r="D50" s="10" t="s">
        <v>28</v>
      </c>
      <c r="E50" s="9" t="str">
        <f t="shared" si="9"/>
        <v>Significantly Different</v>
      </c>
      <c r="G50">
        <f t="shared" si="10"/>
        <v>31.1</v>
      </c>
      <c r="H50">
        <f t="shared" si="11"/>
        <v>6</v>
      </c>
      <c r="I50" t="str">
        <f t="shared" si="12"/>
        <v>+/-</v>
      </c>
      <c r="J50" t="str">
        <f t="shared" si="13"/>
        <v>0.3</v>
      </c>
      <c r="K50" s="1">
        <f t="shared" si="14"/>
        <v>0.18237082066869301</v>
      </c>
      <c r="L50" s="1">
        <f t="shared" si="15"/>
        <v>1.6999999999999957</v>
      </c>
      <c r="M50" s="1">
        <f t="shared" si="16"/>
        <v>0.19223572402239389</v>
      </c>
      <c r="N50" s="1">
        <f t="shared" si="17"/>
        <v>8.8433094766608509</v>
      </c>
      <c r="O50" t="s">
        <v>53</v>
      </c>
    </row>
    <row r="51" spans="1:15" x14ac:dyDescent="0.35">
      <c r="A51" s="13">
        <v>41</v>
      </c>
      <c r="B51" s="12" t="s">
        <v>74</v>
      </c>
      <c r="C51" s="11">
        <v>30.9</v>
      </c>
      <c r="D51" s="10" t="s">
        <v>28</v>
      </c>
      <c r="E51" s="9" t="str">
        <f t="shared" si="9"/>
        <v>Significantly Different</v>
      </c>
      <c r="G51">
        <f t="shared" si="10"/>
        <v>30.9</v>
      </c>
      <c r="H51">
        <f t="shared" si="11"/>
        <v>6</v>
      </c>
      <c r="I51" t="str">
        <f t="shared" si="12"/>
        <v>+/-</v>
      </c>
      <c r="J51" t="str">
        <f t="shared" si="13"/>
        <v>0.3</v>
      </c>
      <c r="K51" s="1">
        <f t="shared" si="14"/>
        <v>0.18237082066869301</v>
      </c>
      <c r="L51" s="1">
        <f t="shared" si="15"/>
        <v>1.8999999999999986</v>
      </c>
      <c r="M51" s="1">
        <f t="shared" si="16"/>
        <v>0.19223572402239389</v>
      </c>
      <c r="N51" s="1">
        <f t="shared" si="17"/>
        <v>9.8836988268562624</v>
      </c>
      <c r="O51" t="s">
        <v>51</v>
      </c>
    </row>
    <row r="52" spans="1:15" x14ac:dyDescent="0.35">
      <c r="A52" s="13">
        <v>41</v>
      </c>
      <c r="B52" s="12" t="s">
        <v>59</v>
      </c>
      <c r="C52" s="11">
        <v>30.9</v>
      </c>
      <c r="D52" s="10" t="s">
        <v>39</v>
      </c>
      <c r="E52" s="9" t="str">
        <f t="shared" si="9"/>
        <v>Significantly Different</v>
      </c>
      <c r="G52">
        <f t="shared" si="10"/>
        <v>30.9</v>
      </c>
      <c r="H52">
        <f t="shared" si="11"/>
        <v>6</v>
      </c>
      <c r="I52" t="str">
        <f t="shared" si="12"/>
        <v>+/-</v>
      </c>
      <c r="J52" t="str">
        <f t="shared" si="13"/>
        <v>0.2</v>
      </c>
      <c r="K52" s="1">
        <f t="shared" si="14"/>
        <v>0.12158054711246201</v>
      </c>
      <c r="L52" s="1">
        <f t="shared" si="15"/>
        <v>1.8999999999999986</v>
      </c>
      <c r="M52" s="1">
        <f t="shared" si="16"/>
        <v>0.1359311840425404</v>
      </c>
      <c r="N52" s="1">
        <f t="shared" si="17"/>
        <v>13.977660927351176</v>
      </c>
      <c r="O52" t="s">
        <v>49</v>
      </c>
    </row>
    <row r="53" spans="1:15" x14ac:dyDescent="0.35">
      <c r="A53" s="13">
        <v>43</v>
      </c>
      <c r="B53" s="12" t="s">
        <v>35</v>
      </c>
      <c r="C53" s="11">
        <v>30.6</v>
      </c>
      <c r="D53" s="10" t="s">
        <v>39</v>
      </c>
      <c r="E53" s="9" t="str">
        <f t="shared" si="9"/>
        <v>Significantly Different</v>
      </c>
      <c r="G53">
        <f t="shared" si="10"/>
        <v>30.6</v>
      </c>
      <c r="H53">
        <f t="shared" si="11"/>
        <v>6</v>
      </c>
      <c r="I53" t="str">
        <f t="shared" si="12"/>
        <v>+/-</v>
      </c>
      <c r="J53" t="str">
        <f t="shared" si="13"/>
        <v>0.2</v>
      </c>
      <c r="K53" s="1">
        <f t="shared" si="14"/>
        <v>0.12158054711246201</v>
      </c>
      <c r="L53" s="1">
        <f t="shared" si="15"/>
        <v>2.1999999999999957</v>
      </c>
      <c r="M53" s="1">
        <f t="shared" si="16"/>
        <v>0.1359311840425404</v>
      </c>
      <c r="N53" s="1">
        <f t="shared" si="17"/>
        <v>16.184660021143447</v>
      </c>
      <c r="O53" t="s">
        <v>47</v>
      </c>
    </row>
    <row r="54" spans="1:15" x14ac:dyDescent="0.35">
      <c r="A54" s="13">
        <v>44</v>
      </c>
      <c r="B54" s="12" t="s">
        <v>69</v>
      </c>
      <c r="C54" s="11">
        <v>30.3</v>
      </c>
      <c r="D54" s="10" t="s">
        <v>44</v>
      </c>
      <c r="E54" s="9" t="str">
        <f t="shared" si="9"/>
        <v>Significantly Different</v>
      </c>
      <c r="G54">
        <f t="shared" si="10"/>
        <v>30.3</v>
      </c>
      <c r="H54">
        <f t="shared" si="11"/>
        <v>6</v>
      </c>
      <c r="I54" t="str">
        <f t="shared" si="12"/>
        <v>+/-</v>
      </c>
      <c r="J54" t="str">
        <f t="shared" si="13"/>
        <v>0.4</v>
      </c>
      <c r="K54" s="1">
        <f t="shared" si="14"/>
        <v>0.24316109422492402</v>
      </c>
      <c r="L54" s="1">
        <f t="shared" si="15"/>
        <v>2.4999999999999964</v>
      </c>
      <c r="M54" s="1">
        <f t="shared" si="16"/>
        <v>0.25064471888253259</v>
      </c>
      <c r="N54" s="1">
        <f t="shared" si="17"/>
        <v>9.9742775796191783</v>
      </c>
      <c r="O54" t="s">
        <v>42</v>
      </c>
    </row>
    <row r="55" spans="1:15" x14ac:dyDescent="0.35">
      <c r="A55" s="13">
        <v>45</v>
      </c>
      <c r="B55" s="12" t="s">
        <v>46</v>
      </c>
      <c r="C55" s="11">
        <v>30</v>
      </c>
      <c r="D55" s="10" t="s">
        <v>39</v>
      </c>
      <c r="E55" s="9" t="str">
        <f t="shared" si="9"/>
        <v>Significantly Different</v>
      </c>
      <c r="G55">
        <f t="shared" si="10"/>
        <v>30</v>
      </c>
      <c r="H55">
        <f t="shared" si="11"/>
        <v>6</v>
      </c>
      <c r="I55" t="str">
        <f t="shared" si="12"/>
        <v>+/-</v>
      </c>
      <c r="J55" t="str">
        <f t="shared" si="13"/>
        <v>0.2</v>
      </c>
      <c r="K55" s="1">
        <f t="shared" si="14"/>
        <v>0.12158054711246201</v>
      </c>
      <c r="L55" s="1">
        <f t="shared" si="15"/>
        <v>2.7999999999999972</v>
      </c>
      <c r="M55" s="1">
        <f t="shared" si="16"/>
        <v>0.1359311840425404</v>
      </c>
      <c r="N55" s="1">
        <f t="shared" si="17"/>
        <v>20.598658208728043</v>
      </c>
      <c r="O55" t="s">
        <v>43</v>
      </c>
    </row>
    <row r="56" spans="1:15" x14ac:dyDescent="0.35">
      <c r="A56" s="13">
        <v>46</v>
      </c>
      <c r="B56" s="12" t="s">
        <v>62</v>
      </c>
      <c r="C56" s="11">
        <v>28.4</v>
      </c>
      <c r="D56" s="10" t="s">
        <v>36</v>
      </c>
      <c r="E56" s="9" t="str">
        <f t="shared" si="9"/>
        <v>Significantly Different</v>
      </c>
      <c r="G56">
        <f t="shared" si="10"/>
        <v>28.4</v>
      </c>
      <c r="H56">
        <f t="shared" si="11"/>
        <v>6</v>
      </c>
      <c r="I56" t="str">
        <f t="shared" si="12"/>
        <v>+/-</v>
      </c>
      <c r="J56" t="str">
        <f t="shared" si="13"/>
        <v>0.7</v>
      </c>
      <c r="K56" s="1">
        <f t="shared" si="14"/>
        <v>0.42553191489361697</v>
      </c>
      <c r="L56" s="1">
        <f t="shared" si="15"/>
        <v>4.3999999999999986</v>
      </c>
      <c r="M56" s="1">
        <f t="shared" si="16"/>
        <v>0.42985214661796195</v>
      </c>
      <c r="N56" s="1">
        <f t="shared" si="17"/>
        <v>10.236077764456461</v>
      </c>
      <c r="O56" t="s">
        <v>41</v>
      </c>
    </row>
    <row r="57" spans="1:15" x14ac:dyDescent="0.35">
      <c r="A57" s="13">
        <v>46</v>
      </c>
      <c r="B57" s="12" t="s">
        <v>75</v>
      </c>
      <c r="C57" s="11">
        <v>28.4</v>
      </c>
      <c r="D57" s="10" t="s">
        <v>39</v>
      </c>
      <c r="E57" s="9" t="str">
        <f t="shared" si="9"/>
        <v>Significantly Different</v>
      </c>
      <c r="G57">
        <f t="shared" si="10"/>
        <v>28.4</v>
      </c>
      <c r="H57">
        <f t="shared" si="11"/>
        <v>6</v>
      </c>
      <c r="I57" t="str">
        <f t="shared" si="12"/>
        <v>+/-</v>
      </c>
      <c r="J57" t="str">
        <f t="shared" si="13"/>
        <v>0.2</v>
      </c>
      <c r="K57" s="1">
        <f t="shared" si="14"/>
        <v>0.12158054711246201</v>
      </c>
      <c r="L57" s="1">
        <f t="shared" si="15"/>
        <v>4.3999999999999986</v>
      </c>
      <c r="M57" s="1">
        <f t="shared" si="16"/>
        <v>0.1359311840425404</v>
      </c>
      <c r="N57" s="1">
        <f t="shared" si="17"/>
        <v>32.369320042286944</v>
      </c>
      <c r="O57" t="s">
        <v>38</v>
      </c>
    </row>
    <row r="58" spans="1:15" x14ac:dyDescent="0.35">
      <c r="A58" s="13">
        <v>48</v>
      </c>
      <c r="B58" s="12" t="s">
        <v>63</v>
      </c>
      <c r="C58" s="11">
        <v>28.2</v>
      </c>
      <c r="D58" s="10" t="s">
        <v>26</v>
      </c>
      <c r="E58" s="9" t="str">
        <f t="shared" si="9"/>
        <v>Significantly Different</v>
      </c>
      <c r="G58">
        <f t="shared" si="10"/>
        <v>28.2</v>
      </c>
      <c r="H58">
        <f t="shared" si="11"/>
        <v>6</v>
      </c>
      <c r="I58" t="str">
        <f t="shared" si="12"/>
        <v>+/-</v>
      </c>
      <c r="J58" t="str">
        <f t="shared" si="13"/>
        <v>0.6</v>
      </c>
      <c r="K58" s="1">
        <f t="shared" si="14"/>
        <v>0.36474164133738601</v>
      </c>
      <c r="L58" s="1">
        <f t="shared" si="15"/>
        <v>4.5999999999999979</v>
      </c>
      <c r="M58" s="1">
        <f t="shared" si="16"/>
        <v>0.36977279819442066</v>
      </c>
      <c r="N58" s="1">
        <f t="shared" si="17"/>
        <v>12.44007136939638</v>
      </c>
      <c r="O58" t="s">
        <v>35</v>
      </c>
    </row>
    <row r="59" spans="1:15" x14ac:dyDescent="0.35">
      <c r="A59" s="13">
        <v>49</v>
      </c>
      <c r="B59" s="12" t="s">
        <v>42</v>
      </c>
      <c r="C59" s="11">
        <v>27.4</v>
      </c>
      <c r="D59" s="10" t="s">
        <v>33</v>
      </c>
      <c r="E59" s="9" t="str">
        <f t="shared" si="9"/>
        <v>Significantly Different</v>
      </c>
      <c r="G59">
        <f t="shared" si="10"/>
        <v>27.4</v>
      </c>
      <c r="H59">
        <f t="shared" si="11"/>
        <v>6</v>
      </c>
      <c r="I59" t="str">
        <f t="shared" si="12"/>
        <v>+/-</v>
      </c>
      <c r="J59" t="str">
        <f t="shared" si="13"/>
        <v>0.1</v>
      </c>
      <c r="K59" s="1">
        <f t="shared" si="14"/>
        <v>6.0790273556231005E-2</v>
      </c>
      <c r="L59" s="1">
        <f t="shared" si="15"/>
        <v>5.3999999999999986</v>
      </c>
      <c r="M59" s="1">
        <f t="shared" si="16"/>
        <v>8.5970429323592404E-2</v>
      </c>
      <c r="N59" s="1">
        <f t="shared" si="17"/>
        <v>62.812295372801003</v>
      </c>
      <c r="O59" t="s">
        <v>32</v>
      </c>
    </row>
    <row r="60" spans="1:15" x14ac:dyDescent="0.35">
      <c r="A60" s="13">
        <v>50</v>
      </c>
      <c r="B60" s="12" t="s">
        <v>43</v>
      </c>
      <c r="C60" s="11">
        <v>25.3</v>
      </c>
      <c r="D60" s="10" t="s">
        <v>28</v>
      </c>
      <c r="E60" s="9" t="str">
        <f t="shared" si="9"/>
        <v>Significantly Different</v>
      </c>
      <c r="G60">
        <f t="shared" si="10"/>
        <v>25.3</v>
      </c>
      <c r="H60">
        <f t="shared" si="11"/>
        <v>6</v>
      </c>
      <c r="I60" t="str">
        <f t="shared" si="12"/>
        <v>+/-</v>
      </c>
      <c r="J60" t="str">
        <f t="shared" si="13"/>
        <v>0.3</v>
      </c>
      <c r="K60" s="1">
        <f t="shared" si="14"/>
        <v>0.18237082066869301</v>
      </c>
      <c r="L60" s="1">
        <f t="shared" si="15"/>
        <v>7.4999999999999964</v>
      </c>
      <c r="M60" s="1">
        <f t="shared" si="16"/>
        <v>0.19223572402239389</v>
      </c>
      <c r="N60" s="1">
        <f t="shared" si="17"/>
        <v>39.014600632327358</v>
      </c>
      <c r="O60" t="s">
        <v>30</v>
      </c>
    </row>
    <row r="61" spans="1:15" x14ac:dyDescent="0.35">
      <c r="A61" s="13">
        <v>51</v>
      </c>
      <c r="B61" s="12" t="s">
        <v>31</v>
      </c>
      <c r="C61" s="11">
        <v>21.1</v>
      </c>
      <c r="D61" s="10" t="s">
        <v>26</v>
      </c>
      <c r="E61" s="9" t="str">
        <f t="shared" si="9"/>
        <v>Significantly Different</v>
      </c>
      <c r="G61">
        <f t="shared" si="10"/>
        <v>21.1</v>
      </c>
      <c r="H61">
        <f t="shared" si="11"/>
        <v>6</v>
      </c>
      <c r="I61" t="str">
        <f t="shared" si="12"/>
        <v>+/-</v>
      </c>
      <c r="J61" t="str">
        <f t="shared" si="13"/>
        <v>0.6</v>
      </c>
      <c r="K61" s="1">
        <f t="shared" si="14"/>
        <v>0.36474164133738601</v>
      </c>
      <c r="L61" s="1">
        <f t="shared" si="15"/>
        <v>11.699999999999996</v>
      </c>
      <c r="M61" s="1">
        <f t="shared" si="16"/>
        <v>0.36977279819442066</v>
      </c>
      <c r="N61" s="1">
        <f t="shared" si="17"/>
        <v>31.641051091725579</v>
      </c>
      <c r="O61" t="s">
        <v>27</v>
      </c>
    </row>
    <row r="62" spans="1:15" ht="15" thickBot="1" x14ac:dyDescent="0.4">
      <c r="A62" s="8"/>
      <c r="B62" s="7" t="s">
        <v>25</v>
      </c>
      <c r="C62" s="6">
        <v>43.5</v>
      </c>
      <c r="D62" s="5" t="s">
        <v>44</v>
      </c>
      <c r="E62" s="4" t="str">
        <f t="shared" si="9"/>
        <v>Significantly Different</v>
      </c>
      <c r="G62">
        <f t="shared" si="10"/>
        <v>43.5</v>
      </c>
      <c r="H62">
        <f t="shared" si="11"/>
        <v>6</v>
      </c>
      <c r="I62" t="str">
        <f t="shared" si="12"/>
        <v>+/-</v>
      </c>
      <c r="J62" t="str">
        <f t="shared" si="13"/>
        <v>0.4</v>
      </c>
      <c r="K62" s="1">
        <f t="shared" si="14"/>
        <v>0.24316109422492402</v>
      </c>
      <c r="L62" s="1">
        <f t="shared" si="15"/>
        <v>-10.700000000000003</v>
      </c>
      <c r="M62" s="1">
        <f t="shared" si="16"/>
        <v>0.25064471888253259</v>
      </c>
      <c r="N62" s="1">
        <f t="shared" si="17"/>
        <v>-42.689908040770156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09" priority="1" operator="equal">
      <formula>"OTHER ERROR"</formula>
    </cfRule>
    <cfRule type="cellIs" dxfId="308" priority="2" operator="equal">
      <formula>"Statistical Test not applicable"</formula>
    </cfRule>
    <cfRule type="cellIs" dxfId="307" priority="3" operator="equal">
      <formula>"Geography Selected"</formula>
    </cfRule>
  </conditionalFormatting>
  <conditionalFormatting sqref="E10:J62">
    <cfRule type="cellIs" dxfId="306" priority="4" operator="equal">
      <formula>"Not Significantly Different"</formula>
    </cfRule>
  </conditionalFormatting>
  <conditionalFormatting sqref="F10:J62">
    <cfRule type="cellIs" dxfId="3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DA4EB4C-DF71-449C-8CB8-7254673365C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D3DEACD-D7B2-4115-B900-2338738C940B}"/>
    <hyperlink ref="A68" r:id="rId2" xr:uid="{88A1BA1A-DB91-4FD7-987F-107407C29778}"/>
    <hyperlink ref="A66" r:id="rId3" xr:uid="{9EA5CB8E-8CDF-4CF0-9FF7-47DE7FDCB1F0}"/>
    <hyperlink ref="A67" r:id="rId4" xr:uid="{D227DDC1-4C83-4785-B191-6F1CD3C1AC04}"/>
  </hyperlinks>
  <pageMargins left="0.7" right="0.7" top="0.75" bottom="0.75" header="0.3" footer="0.3"/>
  <pageSetup orientation="portrait"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BED38-BBBA-44CC-A071-512131F25DE5}">
  <sheetPr codeName="Sheet3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1"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234</v>
      </c>
    </row>
    <row r="2" spans="1:16" x14ac:dyDescent="0.35">
      <c r="A2" s="27" t="s">
        <v>109</v>
      </c>
      <c r="B2" t="s">
        <v>233</v>
      </c>
    </row>
    <row r="3" spans="1:16" ht="15" thickBot="1" x14ac:dyDescent="0.4"/>
    <row r="4" spans="1:16" ht="15" thickBot="1" x14ac:dyDescent="0.4">
      <c r="A4" s="22" t="s">
        <v>107</v>
      </c>
      <c r="B4" s="26" t="s">
        <v>85</v>
      </c>
      <c r="C4" s="33" t="s">
        <v>106</v>
      </c>
      <c r="D4" s="24"/>
      <c r="H4" s="15" t="s">
        <v>105</v>
      </c>
      <c r="I4">
        <v>1.645</v>
      </c>
    </row>
    <row r="5" spans="1:16" ht="15" thickBot="1" x14ac:dyDescent="0.4">
      <c r="A5" s="22"/>
    </row>
    <row r="6" spans="1:16" x14ac:dyDescent="0.35">
      <c r="A6" s="22" t="s">
        <v>104</v>
      </c>
      <c r="B6" s="32">
        <f>VLOOKUP($B$4,$B$10:$D$62,2,FALSE)</f>
        <v>2.5</v>
      </c>
      <c r="C6" s="1" t="s">
        <v>103</v>
      </c>
      <c r="H6" s="15" t="s">
        <v>102</v>
      </c>
      <c r="I6">
        <f>VLOOKUP($B$4,$B$9:$K$62,6,FALSE)</f>
        <v>2.5</v>
      </c>
      <c r="K6" s="16"/>
    </row>
    <row r="7" spans="1:16" ht="15" thickBot="1" x14ac:dyDescent="0.4">
      <c r="A7" s="22" t="s">
        <v>101</v>
      </c>
      <c r="B7" s="21" t="str">
        <f>VLOOKUP($B$4,$B$10:$D$62,3,FALSE)</f>
        <v>+/-0.01</v>
      </c>
      <c r="C7" s="1" t="s">
        <v>100</v>
      </c>
      <c r="H7" s="15" t="s">
        <v>99</v>
      </c>
      <c r="I7" s="20">
        <f>VLOOKUP($B$4,$B$9:$K$62,10,FALSE)</f>
        <v>6.0790273556231003E-3</v>
      </c>
      <c r="K7" s="16"/>
    </row>
    <row r="8" spans="1:16" ht="15" thickBot="1" x14ac:dyDescent="0.4"/>
    <row r="9" spans="1:16" ht="15" thickBot="1" x14ac:dyDescent="0.4">
      <c r="A9" s="19" t="s">
        <v>98</v>
      </c>
      <c r="B9" s="18" t="s">
        <v>97</v>
      </c>
      <c r="C9" s="31"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30">
        <v>2.5</v>
      </c>
      <c r="D10" s="10" t="s">
        <v>231</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2.5</v>
      </c>
      <c r="H10">
        <f t="shared" ref="H10:H41" si="2">LEN(TRIM(D10))</f>
        <v>7</v>
      </c>
      <c r="I10" t="str">
        <f t="shared" ref="I10:I41" si="3">IF(H10&gt;=3,MID(TRIM(D10),1,3),"NO")</f>
        <v>+/-</v>
      </c>
      <c r="J10" t="str">
        <f t="shared" ref="J10:J41" si="4">IF(TRIM(I10)="+/-",MID(TRIM(D10),4,H10-3),D10)</f>
        <v>0.01</v>
      </c>
      <c r="K10" s="1">
        <f t="shared" ref="K10:K41" si="5">IF(TRIM(J10)="*****",0,IF(ISERROR(VALUE(J10)),"NA",VALUE(J10/$I$4)))</f>
        <v>6.0790273556231003E-3</v>
      </c>
      <c r="L10" s="1">
        <f t="shared" ref="L10:L41" si="6">IF(AND(ISNUMBER(G10),ISNUMBER($I$6)),$I$6-G10,"N/A")</f>
        <v>0</v>
      </c>
      <c r="M10" s="1">
        <f t="shared" ref="M10:M41" si="7">IF(AND(ISNUMBER(K10),ISNUMBER($I$7)),SQRT(K10^2+($I$7)^2),"N/A")</f>
        <v>8.5970429323592393E-3</v>
      </c>
      <c r="N10" s="1">
        <f t="shared" ref="N10:N41" si="8">IF(AND(ISNUMBER(L10),ISNUMBER(M10),M10&lt;&gt;0),L10/M10,"NA")</f>
        <v>0</v>
      </c>
      <c r="O10" t="s">
        <v>85</v>
      </c>
    </row>
    <row r="11" spans="1:16" x14ac:dyDescent="0.35">
      <c r="A11" s="13">
        <v>1</v>
      </c>
      <c r="B11" s="12" t="s">
        <v>43</v>
      </c>
      <c r="C11" s="30">
        <v>2.91</v>
      </c>
      <c r="D11" s="14" t="s">
        <v>229</v>
      </c>
      <c r="E11" s="9" t="str">
        <f t="shared" si="0"/>
        <v>Significantly Different</v>
      </c>
      <c r="G11">
        <f t="shared" si="1"/>
        <v>2.91</v>
      </c>
      <c r="H11">
        <f t="shared" si="2"/>
        <v>7</v>
      </c>
      <c r="I11" t="str">
        <f t="shared" si="3"/>
        <v>+/-</v>
      </c>
      <c r="J11" t="str">
        <f t="shared" si="4"/>
        <v>0.02</v>
      </c>
      <c r="K11" s="1">
        <f t="shared" si="5"/>
        <v>1.2158054711246201E-2</v>
      </c>
      <c r="L11" s="1">
        <f t="shared" si="6"/>
        <v>-0.41000000000000014</v>
      </c>
      <c r="M11" s="1">
        <f t="shared" si="7"/>
        <v>1.3593118404254039E-2</v>
      </c>
      <c r="N11" s="1">
        <f t="shared" si="8"/>
        <v>-30.162320948494678</v>
      </c>
      <c r="O11" t="s">
        <v>68</v>
      </c>
    </row>
    <row r="12" spans="1:16" x14ac:dyDescent="0.35">
      <c r="A12" s="13">
        <v>2</v>
      </c>
      <c r="B12" s="12" t="s">
        <v>29</v>
      </c>
      <c r="C12" s="30">
        <v>2.85</v>
      </c>
      <c r="D12" s="10" t="s">
        <v>232</v>
      </c>
      <c r="E12" s="9" t="str">
        <f t="shared" si="0"/>
        <v>Significantly Different</v>
      </c>
      <c r="G12">
        <f t="shared" si="1"/>
        <v>2.85</v>
      </c>
      <c r="H12">
        <f t="shared" si="2"/>
        <v>7</v>
      </c>
      <c r="I12" t="str">
        <f t="shared" si="3"/>
        <v>+/-</v>
      </c>
      <c r="J12" t="str">
        <f t="shared" si="4"/>
        <v>0.04</v>
      </c>
      <c r="K12" s="1">
        <f t="shared" si="5"/>
        <v>2.4316109422492401E-2</v>
      </c>
      <c r="L12" s="1">
        <f t="shared" si="6"/>
        <v>-0.35000000000000009</v>
      </c>
      <c r="M12" s="1">
        <f t="shared" si="7"/>
        <v>2.5064471888253254E-2</v>
      </c>
      <c r="N12" s="1">
        <f t="shared" si="8"/>
        <v>-13.963988611466876</v>
      </c>
      <c r="O12" t="s">
        <v>62</v>
      </c>
    </row>
    <row r="13" spans="1:16" x14ac:dyDescent="0.35">
      <c r="A13" s="13">
        <v>3</v>
      </c>
      <c r="B13" s="12" t="s">
        <v>34</v>
      </c>
      <c r="C13" s="30">
        <v>2.79</v>
      </c>
      <c r="D13" s="10" t="s">
        <v>231</v>
      </c>
      <c r="E13" s="9" t="str">
        <f t="shared" si="0"/>
        <v>Significantly Different</v>
      </c>
      <c r="G13">
        <f t="shared" si="1"/>
        <v>2.79</v>
      </c>
      <c r="H13">
        <f t="shared" si="2"/>
        <v>7</v>
      </c>
      <c r="I13" t="str">
        <f t="shared" si="3"/>
        <v>+/-</v>
      </c>
      <c r="J13" t="str">
        <f t="shared" si="4"/>
        <v>0.01</v>
      </c>
      <c r="K13" s="1">
        <f t="shared" si="5"/>
        <v>6.0790273556231003E-3</v>
      </c>
      <c r="L13" s="1">
        <f t="shared" si="6"/>
        <v>-0.29000000000000004</v>
      </c>
      <c r="M13" s="1">
        <f t="shared" si="7"/>
        <v>8.5970429323592393E-3</v>
      </c>
      <c r="N13" s="1">
        <f t="shared" si="8"/>
        <v>-33.732528996504257</v>
      </c>
      <c r="O13" t="s">
        <v>58</v>
      </c>
    </row>
    <row r="14" spans="1:16" x14ac:dyDescent="0.35">
      <c r="A14" s="13">
        <v>4</v>
      </c>
      <c r="B14" s="12" t="s">
        <v>42</v>
      </c>
      <c r="C14" s="30">
        <v>2.68</v>
      </c>
      <c r="D14" s="10" t="s">
        <v>231</v>
      </c>
      <c r="E14" s="9" t="str">
        <f t="shared" si="0"/>
        <v>Significantly Different</v>
      </c>
      <c r="G14">
        <f t="shared" si="1"/>
        <v>2.68</v>
      </c>
      <c r="H14">
        <f t="shared" si="2"/>
        <v>7</v>
      </c>
      <c r="I14" t="str">
        <f t="shared" si="3"/>
        <v>+/-</v>
      </c>
      <c r="J14" t="str">
        <f t="shared" si="4"/>
        <v>0.01</v>
      </c>
      <c r="K14" s="1">
        <f t="shared" si="5"/>
        <v>6.0790273556231003E-3</v>
      </c>
      <c r="L14" s="1">
        <f t="shared" si="6"/>
        <v>-0.18000000000000016</v>
      </c>
      <c r="M14" s="1">
        <f t="shared" si="7"/>
        <v>8.5970429323592393E-3</v>
      </c>
      <c r="N14" s="1">
        <f t="shared" si="8"/>
        <v>-20.937431790933694</v>
      </c>
      <c r="O14" t="s">
        <v>73</v>
      </c>
    </row>
    <row r="15" spans="1:16" x14ac:dyDescent="0.35">
      <c r="A15" s="13">
        <v>5</v>
      </c>
      <c r="B15" s="12" t="s">
        <v>48</v>
      </c>
      <c r="C15" s="30">
        <v>2.63</v>
      </c>
      <c r="D15" s="10" t="s">
        <v>231</v>
      </c>
      <c r="E15" s="9" t="str">
        <f t="shared" si="0"/>
        <v>Significantly Different</v>
      </c>
      <c r="G15">
        <f t="shared" si="1"/>
        <v>2.63</v>
      </c>
      <c r="H15">
        <f t="shared" si="2"/>
        <v>7</v>
      </c>
      <c r="I15" t="str">
        <f t="shared" si="3"/>
        <v>+/-</v>
      </c>
      <c r="J15" t="str">
        <f t="shared" si="4"/>
        <v>0.01</v>
      </c>
      <c r="K15" s="1">
        <f t="shared" si="5"/>
        <v>6.0790273556231003E-3</v>
      </c>
      <c r="L15" s="1">
        <f t="shared" si="6"/>
        <v>-0.12999999999999989</v>
      </c>
      <c r="M15" s="1">
        <f t="shared" si="7"/>
        <v>8.5970429323592393E-3</v>
      </c>
      <c r="N15" s="1">
        <f t="shared" si="8"/>
        <v>-15.121478515674308</v>
      </c>
      <c r="O15" t="s">
        <v>34</v>
      </c>
    </row>
    <row r="16" spans="1:16" x14ac:dyDescent="0.35">
      <c r="A16" s="13">
        <v>6</v>
      </c>
      <c r="B16" s="12" t="s">
        <v>45</v>
      </c>
      <c r="C16" s="30">
        <v>2.61</v>
      </c>
      <c r="D16" s="10" t="s">
        <v>229</v>
      </c>
      <c r="E16" s="9" t="str">
        <f t="shared" si="0"/>
        <v>Significantly Different</v>
      </c>
      <c r="G16">
        <f t="shared" si="1"/>
        <v>2.61</v>
      </c>
      <c r="H16">
        <f t="shared" si="2"/>
        <v>7</v>
      </c>
      <c r="I16" t="str">
        <f t="shared" si="3"/>
        <v>+/-</v>
      </c>
      <c r="J16" t="str">
        <f t="shared" si="4"/>
        <v>0.02</v>
      </c>
      <c r="K16" s="1">
        <f t="shared" si="5"/>
        <v>1.2158054711246201E-2</v>
      </c>
      <c r="L16" s="1">
        <f t="shared" si="6"/>
        <v>-0.10999999999999988</v>
      </c>
      <c r="M16" s="1">
        <f t="shared" si="7"/>
        <v>1.3593118404254039E-2</v>
      </c>
      <c r="N16" s="1">
        <f t="shared" si="8"/>
        <v>-8.0923300105717306</v>
      </c>
      <c r="O16" t="s">
        <v>75</v>
      </c>
    </row>
    <row r="17" spans="1:15" x14ac:dyDescent="0.35">
      <c r="A17" s="13">
        <v>7</v>
      </c>
      <c r="B17" s="12" t="s">
        <v>82</v>
      </c>
      <c r="C17" s="30">
        <v>2.6</v>
      </c>
      <c r="D17" s="10" t="s">
        <v>229</v>
      </c>
      <c r="E17" s="9" t="str">
        <f t="shared" si="0"/>
        <v>Significantly Different</v>
      </c>
      <c r="G17">
        <f t="shared" si="1"/>
        <v>2.6</v>
      </c>
      <c r="H17">
        <f t="shared" si="2"/>
        <v>7</v>
      </c>
      <c r="I17" t="str">
        <f t="shared" si="3"/>
        <v>+/-</v>
      </c>
      <c r="J17" t="str">
        <f t="shared" si="4"/>
        <v>0.02</v>
      </c>
      <c r="K17" s="1">
        <f t="shared" si="5"/>
        <v>1.2158054711246201E-2</v>
      </c>
      <c r="L17" s="1">
        <f t="shared" si="6"/>
        <v>-0.10000000000000009</v>
      </c>
      <c r="M17" s="1">
        <f t="shared" si="7"/>
        <v>1.3593118404254039E-2</v>
      </c>
      <c r="N17" s="1">
        <f t="shared" si="8"/>
        <v>-7.3566636459743151</v>
      </c>
      <c r="O17" t="s">
        <v>66</v>
      </c>
    </row>
    <row r="18" spans="1:15" x14ac:dyDescent="0.35">
      <c r="A18" s="13">
        <v>8</v>
      </c>
      <c r="B18" s="12" t="s">
        <v>62</v>
      </c>
      <c r="C18" s="30">
        <v>2.59</v>
      </c>
      <c r="D18" s="10" t="s">
        <v>232</v>
      </c>
      <c r="E18" s="9" t="str">
        <f t="shared" si="0"/>
        <v>Significantly Different</v>
      </c>
      <c r="G18">
        <f t="shared" si="1"/>
        <v>2.59</v>
      </c>
      <c r="H18">
        <f t="shared" si="2"/>
        <v>7</v>
      </c>
      <c r="I18" t="str">
        <f t="shared" si="3"/>
        <v>+/-</v>
      </c>
      <c r="J18" t="str">
        <f t="shared" si="4"/>
        <v>0.04</v>
      </c>
      <c r="K18" s="1">
        <f t="shared" si="5"/>
        <v>2.4316109422492401E-2</v>
      </c>
      <c r="L18" s="1">
        <f t="shared" si="6"/>
        <v>-8.9999999999999858E-2</v>
      </c>
      <c r="M18" s="1">
        <f t="shared" si="7"/>
        <v>2.5064471888253254E-2</v>
      </c>
      <c r="N18" s="1">
        <f t="shared" si="8"/>
        <v>-3.5907399286629045</v>
      </c>
      <c r="O18" t="s">
        <v>60</v>
      </c>
    </row>
    <row r="19" spans="1:15" x14ac:dyDescent="0.35">
      <c r="A19" s="13">
        <v>8</v>
      </c>
      <c r="B19" s="12" t="s">
        <v>46</v>
      </c>
      <c r="C19" s="30">
        <v>2.59</v>
      </c>
      <c r="D19" s="10" t="s">
        <v>231</v>
      </c>
      <c r="E19" s="9" t="str">
        <f t="shared" si="0"/>
        <v>Significantly Different</v>
      </c>
      <c r="G19">
        <f t="shared" si="1"/>
        <v>2.59</v>
      </c>
      <c r="H19">
        <f t="shared" si="2"/>
        <v>7</v>
      </c>
      <c r="I19" t="str">
        <f t="shared" si="3"/>
        <v>+/-</v>
      </c>
      <c r="J19" t="str">
        <f t="shared" si="4"/>
        <v>0.01</v>
      </c>
      <c r="K19" s="1">
        <f t="shared" si="5"/>
        <v>6.0790273556231003E-3</v>
      </c>
      <c r="L19" s="1">
        <f t="shared" si="6"/>
        <v>-8.9999999999999858E-2</v>
      </c>
      <c r="M19" s="1">
        <f t="shared" si="7"/>
        <v>8.5970429323592393E-3</v>
      </c>
      <c r="N19" s="1">
        <f t="shared" si="8"/>
        <v>-10.46871589546682</v>
      </c>
      <c r="O19" t="s">
        <v>31</v>
      </c>
    </row>
    <row r="20" spans="1:15" x14ac:dyDescent="0.35">
      <c r="A20" s="13">
        <v>10</v>
      </c>
      <c r="B20" s="12" t="s">
        <v>40</v>
      </c>
      <c r="C20" s="30">
        <v>2.5499999999999998</v>
      </c>
      <c r="D20" s="14" t="s">
        <v>231</v>
      </c>
      <c r="E20" s="9" t="str">
        <f t="shared" si="0"/>
        <v>Significantly Different</v>
      </c>
      <c r="G20">
        <f t="shared" si="1"/>
        <v>2.5499999999999998</v>
      </c>
      <c r="H20">
        <f t="shared" si="2"/>
        <v>7</v>
      </c>
      <c r="I20" t="str">
        <f t="shared" si="3"/>
        <v>+/-</v>
      </c>
      <c r="J20" t="str">
        <f t="shared" si="4"/>
        <v>0.01</v>
      </c>
      <c r="K20" s="1">
        <f t="shared" si="5"/>
        <v>6.0790273556231003E-3</v>
      </c>
      <c r="L20" s="1">
        <f t="shared" si="6"/>
        <v>-4.9999999999999822E-2</v>
      </c>
      <c r="M20" s="1">
        <f t="shared" si="7"/>
        <v>8.5970429323592393E-3</v>
      </c>
      <c r="N20" s="1">
        <f t="shared" si="8"/>
        <v>-5.815953275259333</v>
      </c>
      <c r="O20" t="s">
        <v>50</v>
      </c>
    </row>
    <row r="21" spans="1:15" x14ac:dyDescent="0.35">
      <c r="A21" s="13">
        <v>11</v>
      </c>
      <c r="B21" s="12" t="s">
        <v>50</v>
      </c>
      <c r="C21" s="30">
        <v>2.5</v>
      </c>
      <c r="D21" s="10" t="s">
        <v>231</v>
      </c>
      <c r="E21" s="9" t="str">
        <f t="shared" si="0"/>
        <v>Not Significantly Different</v>
      </c>
      <c r="G21">
        <f t="shared" si="1"/>
        <v>2.5</v>
      </c>
      <c r="H21">
        <f t="shared" si="2"/>
        <v>7</v>
      </c>
      <c r="I21" t="str">
        <f t="shared" si="3"/>
        <v>+/-</v>
      </c>
      <c r="J21" t="str">
        <f t="shared" si="4"/>
        <v>0.01</v>
      </c>
      <c r="K21" s="1">
        <f t="shared" si="5"/>
        <v>6.0790273556231003E-3</v>
      </c>
      <c r="L21" s="1">
        <f t="shared" si="6"/>
        <v>0</v>
      </c>
      <c r="M21" s="1">
        <f t="shared" si="7"/>
        <v>8.5970429323592393E-3</v>
      </c>
      <c r="N21" s="1">
        <f t="shared" si="8"/>
        <v>0</v>
      </c>
      <c r="O21" t="s">
        <v>46</v>
      </c>
    </row>
    <row r="22" spans="1:15" x14ac:dyDescent="0.35">
      <c r="A22" s="13">
        <v>12</v>
      </c>
      <c r="B22" s="12" t="s">
        <v>58</v>
      </c>
      <c r="C22" s="30">
        <v>2.4900000000000002</v>
      </c>
      <c r="D22" s="10" t="s">
        <v>231</v>
      </c>
      <c r="E22" s="9" t="str">
        <f t="shared" si="0"/>
        <v>Not Significantly Different</v>
      </c>
      <c r="G22">
        <f t="shared" si="1"/>
        <v>2.4900000000000002</v>
      </c>
      <c r="H22">
        <f t="shared" si="2"/>
        <v>7</v>
      </c>
      <c r="I22" t="str">
        <f t="shared" si="3"/>
        <v>+/-</v>
      </c>
      <c r="J22" t="str">
        <f t="shared" si="4"/>
        <v>0.01</v>
      </c>
      <c r="K22" s="1">
        <f t="shared" si="5"/>
        <v>6.0790273556231003E-3</v>
      </c>
      <c r="L22" s="1">
        <f t="shared" si="6"/>
        <v>9.9999999999997868E-3</v>
      </c>
      <c r="M22" s="1">
        <f t="shared" si="7"/>
        <v>8.5970429323592393E-3</v>
      </c>
      <c r="N22" s="1">
        <f t="shared" si="8"/>
        <v>1.163190655051846</v>
      </c>
      <c r="O22" t="s">
        <v>29</v>
      </c>
    </row>
    <row r="23" spans="1:15" x14ac:dyDescent="0.35">
      <c r="A23" s="13">
        <v>12</v>
      </c>
      <c r="B23" s="12" t="s">
        <v>60</v>
      </c>
      <c r="C23" s="30">
        <v>2.4900000000000002</v>
      </c>
      <c r="D23" s="10" t="s">
        <v>229</v>
      </c>
      <c r="E23" s="9" t="str">
        <f t="shared" si="0"/>
        <v>Not Significantly Different</v>
      </c>
      <c r="G23">
        <f t="shared" si="1"/>
        <v>2.4900000000000002</v>
      </c>
      <c r="H23">
        <f t="shared" si="2"/>
        <v>7</v>
      </c>
      <c r="I23" t="str">
        <f t="shared" si="3"/>
        <v>+/-</v>
      </c>
      <c r="J23" t="str">
        <f t="shared" si="4"/>
        <v>0.02</v>
      </c>
      <c r="K23" s="1">
        <f t="shared" si="5"/>
        <v>1.2158054711246201E-2</v>
      </c>
      <c r="L23" s="1">
        <f t="shared" si="6"/>
        <v>9.9999999999997868E-3</v>
      </c>
      <c r="M23" s="1">
        <f t="shared" si="7"/>
        <v>1.3593118404254039E-2</v>
      </c>
      <c r="N23" s="1">
        <f t="shared" si="8"/>
        <v>0.73566636459741519</v>
      </c>
      <c r="O23" t="s">
        <v>82</v>
      </c>
    </row>
    <row r="24" spans="1:15" x14ac:dyDescent="0.35">
      <c r="A24" s="13">
        <v>12</v>
      </c>
      <c r="B24" s="12" t="s">
        <v>38</v>
      </c>
      <c r="C24" s="30">
        <v>2.4900000000000002</v>
      </c>
      <c r="D24" s="10" t="s">
        <v>231</v>
      </c>
      <c r="E24" s="9" t="str">
        <f t="shared" si="0"/>
        <v>Not Significantly Different</v>
      </c>
      <c r="G24">
        <f t="shared" si="1"/>
        <v>2.4900000000000002</v>
      </c>
      <c r="H24">
        <f t="shared" si="2"/>
        <v>7</v>
      </c>
      <c r="I24" t="str">
        <f t="shared" si="3"/>
        <v>+/-</v>
      </c>
      <c r="J24" t="str">
        <f t="shared" si="4"/>
        <v>0.01</v>
      </c>
      <c r="K24" s="1">
        <f t="shared" si="5"/>
        <v>6.0790273556231003E-3</v>
      </c>
      <c r="L24" s="1">
        <f t="shared" si="6"/>
        <v>9.9999999999997868E-3</v>
      </c>
      <c r="M24" s="1">
        <f t="shared" si="7"/>
        <v>8.5970429323592393E-3</v>
      </c>
      <c r="N24" s="1">
        <f t="shared" si="8"/>
        <v>1.163190655051846</v>
      </c>
      <c r="O24" t="s">
        <v>65</v>
      </c>
    </row>
    <row r="25" spans="1:15" x14ac:dyDescent="0.35">
      <c r="A25" s="13">
        <v>15</v>
      </c>
      <c r="B25" s="12" t="s">
        <v>59</v>
      </c>
      <c r="C25" s="30">
        <v>2.48</v>
      </c>
      <c r="D25" s="10" t="s">
        <v>231</v>
      </c>
      <c r="E25" s="9" t="str">
        <f t="shared" si="0"/>
        <v>Significantly Different</v>
      </c>
      <c r="G25">
        <f t="shared" si="1"/>
        <v>2.48</v>
      </c>
      <c r="H25">
        <f t="shared" si="2"/>
        <v>7</v>
      </c>
      <c r="I25" t="str">
        <f t="shared" si="3"/>
        <v>+/-</v>
      </c>
      <c r="J25" t="str">
        <f t="shared" si="4"/>
        <v>0.01</v>
      </c>
      <c r="K25" s="1">
        <f t="shared" si="5"/>
        <v>6.0790273556231003E-3</v>
      </c>
      <c r="L25" s="1">
        <f t="shared" si="6"/>
        <v>2.0000000000000018E-2</v>
      </c>
      <c r="M25" s="1">
        <f t="shared" si="7"/>
        <v>8.5970429323592393E-3</v>
      </c>
      <c r="N25" s="1">
        <f t="shared" si="8"/>
        <v>2.3263813101037436</v>
      </c>
      <c r="O25" t="s">
        <v>81</v>
      </c>
    </row>
    <row r="26" spans="1:15" x14ac:dyDescent="0.35">
      <c r="A26" s="13">
        <v>16</v>
      </c>
      <c r="B26" s="12" t="s">
        <v>35</v>
      </c>
      <c r="C26" s="30">
        <v>2.46</v>
      </c>
      <c r="D26" s="10" t="s">
        <v>231</v>
      </c>
      <c r="E26" s="9" t="str">
        <f t="shared" si="0"/>
        <v>Significantly Different</v>
      </c>
      <c r="G26">
        <f t="shared" si="1"/>
        <v>2.46</v>
      </c>
      <c r="H26">
        <f t="shared" si="2"/>
        <v>7</v>
      </c>
      <c r="I26" t="str">
        <f t="shared" si="3"/>
        <v>+/-</v>
      </c>
      <c r="J26" t="str">
        <f t="shared" si="4"/>
        <v>0.01</v>
      </c>
      <c r="K26" s="1">
        <f t="shared" si="5"/>
        <v>6.0790273556231003E-3</v>
      </c>
      <c r="L26" s="1">
        <f t="shared" si="6"/>
        <v>4.0000000000000036E-2</v>
      </c>
      <c r="M26" s="1">
        <f t="shared" si="7"/>
        <v>8.5970429323592393E-3</v>
      </c>
      <c r="N26" s="1">
        <f t="shared" si="8"/>
        <v>4.6527626202074872</v>
      </c>
      <c r="O26" t="s">
        <v>80</v>
      </c>
    </row>
    <row r="27" spans="1:15" x14ac:dyDescent="0.35">
      <c r="A27" s="13">
        <v>17</v>
      </c>
      <c r="B27" s="12" t="s">
        <v>66</v>
      </c>
      <c r="C27" s="30">
        <v>2.4500000000000002</v>
      </c>
      <c r="D27" s="10" t="s">
        <v>231</v>
      </c>
      <c r="E27" s="9" t="str">
        <f t="shared" si="0"/>
        <v>Significantly Different</v>
      </c>
      <c r="G27">
        <f t="shared" si="1"/>
        <v>2.4500000000000002</v>
      </c>
      <c r="H27">
        <f t="shared" si="2"/>
        <v>7</v>
      </c>
      <c r="I27" t="str">
        <f t="shared" si="3"/>
        <v>+/-</v>
      </c>
      <c r="J27" t="str">
        <f t="shared" si="4"/>
        <v>0.01</v>
      </c>
      <c r="K27" s="1">
        <f t="shared" si="5"/>
        <v>6.0790273556231003E-3</v>
      </c>
      <c r="L27" s="1">
        <f t="shared" si="6"/>
        <v>4.9999999999999822E-2</v>
      </c>
      <c r="M27" s="1">
        <f t="shared" si="7"/>
        <v>8.5970429323592393E-3</v>
      </c>
      <c r="N27" s="1">
        <f t="shared" si="8"/>
        <v>5.815953275259333</v>
      </c>
      <c r="O27" t="s">
        <v>78</v>
      </c>
    </row>
    <row r="28" spans="1:15" x14ac:dyDescent="0.35">
      <c r="A28" s="13">
        <v>17</v>
      </c>
      <c r="B28" s="12" t="s">
        <v>52</v>
      </c>
      <c r="C28" s="30">
        <v>2.4500000000000002</v>
      </c>
      <c r="D28" s="10" t="s">
        <v>231</v>
      </c>
      <c r="E28" s="9" t="str">
        <f t="shared" si="0"/>
        <v>Significantly Different</v>
      </c>
      <c r="G28">
        <f t="shared" si="1"/>
        <v>2.4500000000000002</v>
      </c>
      <c r="H28">
        <f t="shared" si="2"/>
        <v>7</v>
      </c>
      <c r="I28" t="str">
        <f t="shared" si="3"/>
        <v>+/-</v>
      </c>
      <c r="J28" t="str">
        <f t="shared" si="4"/>
        <v>0.01</v>
      </c>
      <c r="K28" s="1">
        <f t="shared" si="5"/>
        <v>6.0790273556231003E-3</v>
      </c>
      <c r="L28" s="1">
        <f t="shared" si="6"/>
        <v>4.9999999999999822E-2</v>
      </c>
      <c r="M28" s="1">
        <f t="shared" si="7"/>
        <v>8.5970429323592393E-3</v>
      </c>
      <c r="N28" s="1">
        <f t="shared" si="8"/>
        <v>5.815953275259333</v>
      </c>
      <c r="O28" t="s">
        <v>79</v>
      </c>
    </row>
    <row r="29" spans="1:15" x14ac:dyDescent="0.35">
      <c r="A29" s="13">
        <v>19</v>
      </c>
      <c r="B29" s="12" t="s">
        <v>37</v>
      </c>
      <c r="C29" s="30">
        <v>2.44</v>
      </c>
      <c r="D29" s="10" t="s">
        <v>229</v>
      </c>
      <c r="E29" s="9" t="str">
        <f t="shared" si="0"/>
        <v>Significantly Different</v>
      </c>
      <c r="G29">
        <f t="shared" si="1"/>
        <v>2.44</v>
      </c>
      <c r="H29">
        <f t="shared" si="2"/>
        <v>7</v>
      </c>
      <c r="I29" t="str">
        <f t="shared" si="3"/>
        <v>+/-</v>
      </c>
      <c r="J29" t="str">
        <f t="shared" si="4"/>
        <v>0.02</v>
      </c>
      <c r="K29" s="1">
        <f t="shared" si="5"/>
        <v>1.2158054711246201E-2</v>
      </c>
      <c r="L29" s="1">
        <f t="shared" si="6"/>
        <v>6.0000000000000053E-2</v>
      </c>
      <c r="M29" s="1">
        <f t="shared" si="7"/>
        <v>1.3593118404254039E-2</v>
      </c>
      <c r="N29" s="1">
        <f t="shared" si="8"/>
        <v>4.4139981875845891</v>
      </c>
      <c r="O29" t="s">
        <v>56</v>
      </c>
    </row>
    <row r="30" spans="1:15" x14ac:dyDescent="0.35">
      <c r="A30" s="13">
        <v>20</v>
      </c>
      <c r="B30" s="12" t="s">
        <v>68</v>
      </c>
      <c r="C30" s="30">
        <v>2.4300000000000002</v>
      </c>
      <c r="D30" s="10" t="s">
        <v>231</v>
      </c>
      <c r="E30" s="9" t="str">
        <f t="shared" si="0"/>
        <v>Significantly Different</v>
      </c>
      <c r="G30">
        <f t="shared" si="1"/>
        <v>2.4300000000000002</v>
      </c>
      <c r="H30">
        <f t="shared" si="2"/>
        <v>7</v>
      </c>
      <c r="I30" t="str">
        <f t="shared" si="3"/>
        <v>+/-</v>
      </c>
      <c r="J30" t="str">
        <f t="shared" si="4"/>
        <v>0.01</v>
      </c>
      <c r="K30" s="1">
        <f t="shared" si="5"/>
        <v>6.0790273556231003E-3</v>
      </c>
      <c r="L30" s="1">
        <f t="shared" si="6"/>
        <v>6.999999999999984E-2</v>
      </c>
      <c r="M30" s="1">
        <f t="shared" si="7"/>
        <v>8.5970429323592393E-3</v>
      </c>
      <c r="N30" s="1">
        <f t="shared" si="8"/>
        <v>8.1423345853630771</v>
      </c>
      <c r="O30" t="s">
        <v>77</v>
      </c>
    </row>
    <row r="31" spans="1:15" x14ac:dyDescent="0.35">
      <c r="A31" s="13">
        <v>20</v>
      </c>
      <c r="B31" s="12" t="s">
        <v>65</v>
      </c>
      <c r="C31" s="30">
        <v>2.4300000000000002</v>
      </c>
      <c r="D31" s="10" t="s">
        <v>231</v>
      </c>
      <c r="E31" s="9" t="str">
        <f t="shared" si="0"/>
        <v>Significantly Different</v>
      </c>
      <c r="G31">
        <f t="shared" si="1"/>
        <v>2.4300000000000002</v>
      </c>
      <c r="H31">
        <f t="shared" si="2"/>
        <v>7</v>
      </c>
      <c r="I31" t="str">
        <f t="shared" si="3"/>
        <v>+/-</v>
      </c>
      <c r="J31" t="str">
        <f t="shared" si="4"/>
        <v>0.01</v>
      </c>
      <c r="K31" s="1">
        <f t="shared" si="5"/>
        <v>6.0790273556231003E-3</v>
      </c>
      <c r="L31" s="1">
        <f t="shared" si="6"/>
        <v>6.999999999999984E-2</v>
      </c>
      <c r="M31" s="1">
        <f t="shared" si="7"/>
        <v>8.5970429323592393E-3</v>
      </c>
      <c r="N31" s="1">
        <f t="shared" si="8"/>
        <v>8.1423345853630771</v>
      </c>
      <c r="O31" t="s">
        <v>40</v>
      </c>
    </row>
    <row r="32" spans="1:15" x14ac:dyDescent="0.35">
      <c r="A32" s="13">
        <v>20</v>
      </c>
      <c r="B32" s="12" t="s">
        <v>81</v>
      </c>
      <c r="C32" s="30">
        <v>2.4300000000000002</v>
      </c>
      <c r="D32" s="10" t="s">
        <v>231</v>
      </c>
      <c r="E32" s="9" t="str">
        <f t="shared" si="0"/>
        <v>Significantly Different</v>
      </c>
      <c r="G32">
        <f t="shared" si="1"/>
        <v>2.4300000000000002</v>
      </c>
      <c r="H32">
        <f t="shared" si="2"/>
        <v>7</v>
      </c>
      <c r="I32" t="str">
        <f t="shared" si="3"/>
        <v>+/-</v>
      </c>
      <c r="J32" t="str">
        <f t="shared" si="4"/>
        <v>0.01</v>
      </c>
      <c r="K32" s="1">
        <f t="shared" si="5"/>
        <v>6.0790273556231003E-3</v>
      </c>
      <c r="L32" s="1">
        <f t="shared" si="6"/>
        <v>6.999999999999984E-2</v>
      </c>
      <c r="M32" s="1">
        <f t="shared" si="7"/>
        <v>8.5970429323592393E-3</v>
      </c>
      <c r="N32" s="1">
        <f t="shared" si="8"/>
        <v>8.1423345853630771</v>
      </c>
      <c r="O32" t="s">
        <v>71</v>
      </c>
    </row>
    <row r="33" spans="1:15" x14ac:dyDescent="0.35">
      <c r="A33" s="13">
        <v>20</v>
      </c>
      <c r="B33" s="12" t="s">
        <v>71</v>
      </c>
      <c r="C33" s="30">
        <v>2.4300000000000002</v>
      </c>
      <c r="D33" s="10" t="s">
        <v>231</v>
      </c>
      <c r="E33" s="9" t="str">
        <f t="shared" si="0"/>
        <v>Significantly Different</v>
      </c>
      <c r="G33">
        <f t="shared" si="1"/>
        <v>2.4300000000000002</v>
      </c>
      <c r="H33">
        <f t="shared" si="2"/>
        <v>7</v>
      </c>
      <c r="I33" t="str">
        <f t="shared" si="3"/>
        <v>+/-</v>
      </c>
      <c r="J33" t="str">
        <f t="shared" si="4"/>
        <v>0.01</v>
      </c>
      <c r="K33" s="1">
        <f t="shared" si="5"/>
        <v>6.0790273556231003E-3</v>
      </c>
      <c r="L33" s="1">
        <f t="shared" si="6"/>
        <v>6.999999999999984E-2</v>
      </c>
      <c r="M33" s="1">
        <f t="shared" si="7"/>
        <v>8.5970429323592393E-3</v>
      </c>
      <c r="N33" s="1">
        <f t="shared" si="8"/>
        <v>8.1423345853630771</v>
      </c>
      <c r="O33" t="s">
        <v>76</v>
      </c>
    </row>
    <row r="34" spans="1:15" x14ac:dyDescent="0.35">
      <c r="A34" s="13">
        <v>20</v>
      </c>
      <c r="B34" s="12" t="s">
        <v>54</v>
      </c>
      <c r="C34" s="30">
        <v>2.4300000000000002</v>
      </c>
      <c r="D34" s="10" t="s">
        <v>229</v>
      </c>
      <c r="E34" s="9" t="str">
        <f t="shared" si="0"/>
        <v>Significantly Different</v>
      </c>
      <c r="G34">
        <f t="shared" si="1"/>
        <v>2.4300000000000002</v>
      </c>
      <c r="H34">
        <f t="shared" si="2"/>
        <v>7</v>
      </c>
      <c r="I34" t="str">
        <f t="shared" si="3"/>
        <v>+/-</v>
      </c>
      <c r="J34" t="str">
        <f t="shared" si="4"/>
        <v>0.02</v>
      </c>
      <c r="K34" s="1">
        <f t="shared" si="5"/>
        <v>1.2158054711246201E-2</v>
      </c>
      <c r="L34" s="1">
        <f t="shared" si="6"/>
        <v>6.999999999999984E-2</v>
      </c>
      <c r="M34" s="1">
        <f t="shared" si="7"/>
        <v>1.3593118404254039E-2</v>
      </c>
      <c r="N34" s="1">
        <f t="shared" si="8"/>
        <v>5.1496645521820046</v>
      </c>
      <c r="O34" t="s">
        <v>74</v>
      </c>
    </row>
    <row r="35" spans="1:15" x14ac:dyDescent="0.35">
      <c r="A35" s="13">
        <v>25</v>
      </c>
      <c r="B35" s="12" t="s">
        <v>56</v>
      </c>
      <c r="C35" s="30">
        <v>2.42</v>
      </c>
      <c r="D35" s="10" t="s">
        <v>231</v>
      </c>
      <c r="E35" s="9" t="str">
        <f t="shared" si="0"/>
        <v>Significantly Different</v>
      </c>
      <c r="G35">
        <f t="shared" si="1"/>
        <v>2.42</v>
      </c>
      <c r="H35">
        <f t="shared" si="2"/>
        <v>7</v>
      </c>
      <c r="I35" t="str">
        <f t="shared" si="3"/>
        <v>+/-</v>
      </c>
      <c r="J35" t="str">
        <f t="shared" si="4"/>
        <v>0.01</v>
      </c>
      <c r="K35" s="1">
        <f t="shared" si="5"/>
        <v>6.0790273556231003E-3</v>
      </c>
      <c r="L35" s="1">
        <f t="shared" si="6"/>
        <v>8.0000000000000071E-2</v>
      </c>
      <c r="M35" s="1">
        <f t="shared" si="7"/>
        <v>8.5970429323592393E-3</v>
      </c>
      <c r="N35" s="1">
        <f t="shared" si="8"/>
        <v>9.3055252404149744</v>
      </c>
      <c r="O35" t="s">
        <v>54</v>
      </c>
    </row>
    <row r="36" spans="1:15" x14ac:dyDescent="0.35">
      <c r="A36" s="13">
        <v>25</v>
      </c>
      <c r="B36" s="12" t="s">
        <v>47</v>
      </c>
      <c r="C36" s="30">
        <v>2.42</v>
      </c>
      <c r="D36" s="10" t="s">
        <v>231</v>
      </c>
      <c r="E36" s="9" t="str">
        <f t="shared" si="0"/>
        <v>Significantly Different</v>
      </c>
      <c r="G36">
        <f t="shared" si="1"/>
        <v>2.42</v>
      </c>
      <c r="H36">
        <f t="shared" si="2"/>
        <v>7</v>
      </c>
      <c r="I36" t="str">
        <f t="shared" si="3"/>
        <v>+/-</v>
      </c>
      <c r="J36" t="str">
        <f t="shared" si="4"/>
        <v>0.01</v>
      </c>
      <c r="K36" s="1">
        <f t="shared" si="5"/>
        <v>6.0790273556231003E-3</v>
      </c>
      <c r="L36" s="1">
        <f t="shared" si="6"/>
        <v>8.0000000000000071E-2</v>
      </c>
      <c r="M36" s="1">
        <f t="shared" si="7"/>
        <v>8.5970429323592393E-3</v>
      </c>
      <c r="N36" s="1">
        <f t="shared" si="8"/>
        <v>9.3055252404149744</v>
      </c>
      <c r="O36" t="s">
        <v>72</v>
      </c>
    </row>
    <row r="37" spans="1:15" x14ac:dyDescent="0.35">
      <c r="A37" s="13">
        <v>27</v>
      </c>
      <c r="B37" s="12" t="s">
        <v>73</v>
      </c>
      <c r="C37" s="30">
        <v>2.41</v>
      </c>
      <c r="D37" s="10" t="s">
        <v>231</v>
      </c>
      <c r="E37" s="9" t="str">
        <f t="shared" si="0"/>
        <v>Significantly Different</v>
      </c>
      <c r="G37">
        <f t="shared" si="1"/>
        <v>2.41</v>
      </c>
      <c r="H37">
        <f t="shared" si="2"/>
        <v>7</v>
      </c>
      <c r="I37" t="str">
        <f t="shared" si="3"/>
        <v>+/-</v>
      </c>
      <c r="J37" t="str">
        <f t="shared" si="4"/>
        <v>0.01</v>
      </c>
      <c r="K37" s="1">
        <f t="shared" si="5"/>
        <v>6.0790273556231003E-3</v>
      </c>
      <c r="L37" s="1">
        <f t="shared" si="6"/>
        <v>8.9999999999999858E-2</v>
      </c>
      <c r="M37" s="1">
        <f t="shared" si="7"/>
        <v>8.5970429323592393E-3</v>
      </c>
      <c r="N37" s="1">
        <f t="shared" si="8"/>
        <v>10.46871589546682</v>
      </c>
      <c r="O37" t="s">
        <v>70</v>
      </c>
    </row>
    <row r="38" spans="1:15" x14ac:dyDescent="0.35">
      <c r="A38" s="13">
        <v>28</v>
      </c>
      <c r="B38" s="12" t="s">
        <v>76</v>
      </c>
      <c r="C38" s="30">
        <v>2.4</v>
      </c>
      <c r="D38" s="10" t="s">
        <v>231</v>
      </c>
      <c r="E38" s="9" t="str">
        <f t="shared" si="0"/>
        <v>Significantly Different</v>
      </c>
      <c r="G38">
        <f t="shared" si="1"/>
        <v>2.4</v>
      </c>
      <c r="H38">
        <f t="shared" si="2"/>
        <v>7</v>
      </c>
      <c r="I38" t="str">
        <f t="shared" si="3"/>
        <v>+/-</v>
      </c>
      <c r="J38" t="str">
        <f t="shared" si="4"/>
        <v>0.01</v>
      </c>
      <c r="K38" s="1">
        <f t="shared" si="5"/>
        <v>6.0790273556231003E-3</v>
      </c>
      <c r="L38" s="1">
        <f t="shared" si="6"/>
        <v>0.10000000000000009</v>
      </c>
      <c r="M38" s="1">
        <f t="shared" si="7"/>
        <v>8.5970429323592393E-3</v>
      </c>
      <c r="N38" s="1">
        <f t="shared" si="8"/>
        <v>11.631906550518719</v>
      </c>
      <c r="O38" t="s">
        <v>69</v>
      </c>
    </row>
    <row r="39" spans="1:15" x14ac:dyDescent="0.35">
      <c r="A39" s="13">
        <v>28</v>
      </c>
      <c r="B39" s="12" t="s">
        <v>67</v>
      </c>
      <c r="C39" s="30">
        <v>2.4</v>
      </c>
      <c r="D39" s="10" t="s">
        <v>229</v>
      </c>
      <c r="E39" s="9" t="str">
        <f t="shared" si="0"/>
        <v>Significantly Different</v>
      </c>
      <c r="G39">
        <f t="shared" si="1"/>
        <v>2.4</v>
      </c>
      <c r="H39">
        <f t="shared" si="2"/>
        <v>7</v>
      </c>
      <c r="I39" t="str">
        <f t="shared" si="3"/>
        <v>+/-</v>
      </c>
      <c r="J39" t="str">
        <f t="shared" si="4"/>
        <v>0.02</v>
      </c>
      <c r="K39" s="1">
        <f t="shared" si="5"/>
        <v>1.2158054711246201E-2</v>
      </c>
      <c r="L39" s="1">
        <f t="shared" si="6"/>
        <v>0.10000000000000009</v>
      </c>
      <c r="M39" s="1">
        <f t="shared" si="7"/>
        <v>1.3593118404254039E-2</v>
      </c>
      <c r="N39" s="1">
        <f t="shared" si="8"/>
        <v>7.3566636459743151</v>
      </c>
      <c r="O39" t="s">
        <v>45</v>
      </c>
    </row>
    <row r="40" spans="1:15" x14ac:dyDescent="0.35">
      <c r="A40" s="13">
        <v>28</v>
      </c>
      <c r="B40" s="12" t="s">
        <v>51</v>
      </c>
      <c r="C40" s="30">
        <v>2.4</v>
      </c>
      <c r="D40" s="10" t="s">
        <v>231</v>
      </c>
      <c r="E40" s="9" t="str">
        <f t="shared" si="0"/>
        <v>Significantly Different</v>
      </c>
      <c r="G40">
        <f t="shared" si="1"/>
        <v>2.4</v>
      </c>
      <c r="H40">
        <f t="shared" si="2"/>
        <v>7</v>
      </c>
      <c r="I40" t="str">
        <f t="shared" si="3"/>
        <v>+/-</v>
      </c>
      <c r="J40" t="str">
        <f t="shared" si="4"/>
        <v>0.01</v>
      </c>
      <c r="K40" s="1">
        <f t="shared" si="5"/>
        <v>6.0790273556231003E-3</v>
      </c>
      <c r="L40" s="1">
        <f t="shared" si="6"/>
        <v>0.10000000000000009</v>
      </c>
      <c r="M40" s="1">
        <f t="shared" si="7"/>
        <v>8.5970429323592393E-3</v>
      </c>
      <c r="N40" s="1">
        <f t="shared" si="8"/>
        <v>11.631906550518719</v>
      </c>
      <c r="O40" t="s">
        <v>67</v>
      </c>
    </row>
    <row r="41" spans="1:15" x14ac:dyDescent="0.35">
      <c r="A41" s="13">
        <v>31</v>
      </c>
      <c r="B41" s="12" t="s">
        <v>78</v>
      </c>
      <c r="C41" s="30">
        <v>2.39</v>
      </c>
      <c r="D41" s="10" t="s">
        <v>231</v>
      </c>
      <c r="E41" s="9" t="str">
        <f t="shared" si="0"/>
        <v>Significantly Different</v>
      </c>
      <c r="G41">
        <f t="shared" si="1"/>
        <v>2.39</v>
      </c>
      <c r="H41">
        <f t="shared" si="2"/>
        <v>7</v>
      </c>
      <c r="I41" t="str">
        <f t="shared" si="3"/>
        <v>+/-</v>
      </c>
      <c r="J41" t="str">
        <f t="shared" si="4"/>
        <v>0.01</v>
      </c>
      <c r="K41" s="1">
        <f t="shared" si="5"/>
        <v>6.0790273556231003E-3</v>
      </c>
      <c r="L41" s="1">
        <f t="shared" si="6"/>
        <v>0.10999999999999988</v>
      </c>
      <c r="M41" s="1">
        <f t="shared" si="7"/>
        <v>8.5970429323592393E-3</v>
      </c>
      <c r="N41" s="1">
        <f t="shared" si="8"/>
        <v>12.795097205570565</v>
      </c>
      <c r="O41" t="s">
        <v>48</v>
      </c>
    </row>
    <row r="42" spans="1:15" x14ac:dyDescent="0.35">
      <c r="A42" s="13">
        <v>31</v>
      </c>
      <c r="B42" s="12" t="s">
        <v>79</v>
      </c>
      <c r="C42" s="30">
        <v>2.39</v>
      </c>
      <c r="D42" s="10" t="s">
        <v>231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2.39</v>
      </c>
      <c r="H42">
        <f t="shared" ref="H42:H62" si="11">LEN(TRIM(D42))</f>
        <v>7</v>
      </c>
      <c r="I42" t="str">
        <f t="shared" ref="I42:I73" si="12">IF(H42&gt;=3,MID(TRIM(D42),1,3),"NO")</f>
        <v>+/-</v>
      </c>
      <c r="J42" t="str">
        <f t="shared" ref="J42:J73" si="13">IF(TRIM(I42)="+/-",MID(TRIM(D42),4,H42-3),D42)</f>
        <v>0.01</v>
      </c>
      <c r="K42" s="1">
        <f t="shared" ref="K42:K73" si="14">IF(TRIM(J42)="*****",0,IF(ISERROR(VALUE(J42)),"NA",VALUE(J42/$I$4)))</f>
        <v>6.0790273556231003E-3</v>
      </c>
      <c r="L42" s="1">
        <f t="shared" ref="L42:L62" si="15">IF(AND(ISNUMBER(G42),ISNUMBER($I$6)),$I$6-G42,"N/A")</f>
        <v>0.10999999999999988</v>
      </c>
      <c r="M42" s="1">
        <f t="shared" ref="M42:M62" si="16">IF(AND(ISNUMBER(K42),ISNUMBER($I$7)),SQRT(K42^2+($I$7)^2),"N/A")</f>
        <v>8.5970429323592393E-3</v>
      </c>
      <c r="N42" s="1">
        <f t="shared" ref="N42:N73" si="17">IF(AND(ISNUMBER(L42),ISNUMBER(M42),M42&lt;&gt;0),L42/M42,"NA")</f>
        <v>12.795097205570565</v>
      </c>
      <c r="O42" t="s">
        <v>37</v>
      </c>
    </row>
    <row r="43" spans="1:15" x14ac:dyDescent="0.35">
      <c r="A43" s="13">
        <v>31</v>
      </c>
      <c r="B43" s="12" t="s">
        <v>74</v>
      </c>
      <c r="C43" s="30">
        <v>2.39</v>
      </c>
      <c r="D43" s="10" t="s">
        <v>231</v>
      </c>
      <c r="E43" s="9" t="str">
        <f t="shared" si="9"/>
        <v>Significantly Different</v>
      </c>
      <c r="G43">
        <f t="shared" si="10"/>
        <v>2.39</v>
      </c>
      <c r="H43">
        <f t="shared" si="11"/>
        <v>7</v>
      </c>
      <c r="I43" t="str">
        <f t="shared" si="12"/>
        <v>+/-</v>
      </c>
      <c r="J43" t="str">
        <f t="shared" si="13"/>
        <v>0.01</v>
      </c>
      <c r="K43" s="1">
        <f t="shared" si="14"/>
        <v>6.0790273556231003E-3</v>
      </c>
      <c r="L43" s="1">
        <f t="shared" si="15"/>
        <v>0.10999999999999988</v>
      </c>
      <c r="M43" s="1">
        <f t="shared" si="16"/>
        <v>8.5970429323592393E-3</v>
      </c>
      <c r="N43" s="1">
        <f t="shared" si="17"/>
        <v>12.795097205570565</v>
      </c>
      <c r="O43" t="s">
        <v>52</v>
      </c>
    </row>
    <row r="44" spans="1:15" x14ac:dyDescent="0.35">
      <c r="A44" s="13">
        <v>31</v>
      </c>
      <c r="B44" s="12" t="s">
        <v>64</v>
      </c>
      <c r="C44" s="30">
        <v>2.39</v>
      </c>
      <c r="D44" s="10" t="s">
        <v>231</v>
      </c>
      <c r="E44" s="9" t="str">
        <f t="shared" si="9"/>
        <v>Significantly Different</v>
      </c>
      <c r="G44">
        <f t="shared" si="10"/>
        <v>2.39</v>
      </c>
      <c r="H44">
        <f t="shared" si="11"/>
        <v>7</v>
      </c>
      <c r="I44" t="str">
        <f t="shared" si="12"/>
        <v>+/-</v>
      </c>
      <c r="J44" t="str">
        <f t="shared" si="13"/>
        <v>0.01</v>
      </c>
      <c r="K44" s="1">
        <f t="shared" si="14"/>
        <v>6.0790273556231003E-3</v>
      </c>
      <c r="L44" s="1">
        <f t="shared" si="15"/>
        <v>0.10999999999999988</v>
      </c>
      <c r="M44" s="1">
        <f t="shared" si="16"/>
        <v>8.5970429323592393E-3</v>
      </c>
      <c r="N44" s="1">
        <f t="shared" si="17"/>
        <v>12.795097205570565</v>
      </c>
      <c r="O44" t="s">
        <v>64</v>
      </c>
    </row>
    <row r="45" spans="1:15" x14ac:dyDescent="0.35">
      <c r="A45" s="13">
        <v>31</v>
      </c>
      <c r="B45" s="12" t="s">
        <v>57</v>
      </c>
      <c r="C45" s="30">
        <v>2.39</v>
      </c>
      <c r="D45" s="10" t="s">
        <v>231</v>
      </c>
      <c r="E45" s="9" t="str">
        <f t="shared" si="9"/>
        <v>Significantly Different</v>
      </c>
      <c r="G45">
        <f t="shared" si="10"/>
        <v>2.39</v>
      </c>
      <c r="H45">
        <f t="shared" si="11"/>
        <v>7</v>
      </c>
      <c r="I45" t="str">
        <f t="shared" si="12"/>
        <v>+/-</v>
      </c>
      <c r="J45" t="str">
        <f t="shared" si="13"/>
        <v>0.01</v>
      </c>
      <c r="K45" s="1">
        <f t="shared" si="14"/>
        <v>6.0790273556231003E-3</v>
      </c>
      <c r="L45" s="1">
        <f t="shared" si="15"/>
        <v>0.10999999999999988</v>
      </c>
      <c r="M45" s="1">
        <f t="shared" si="16"/>
        <v>8.5970429323592393E-3</v>
      </c>
      <c r="N45" s="1">
        <f t="shared" si="17"/>
        <v>12.795097205570565</v>
      </c>
      <c r="O45" t="s">
        <v>63</v>
      </c>
    </row>
    <row r="46" spans="1:15" x14ac:dyDescent="0.35">
      <c r="A46" s="13">
        <v>36</v>
      </c>
      <c r="B46" s="12" t="s">
        <v>69</v>
      </c>
      <c r="C46" s="30">
        <v>2.38</v>
      </c>
      <c r="D46" s="10" t="s">
        <v>231</v>
      </c>
      <c r="E46" s="9" t="str">
        <f t="shared" si="9"/>
        <v>Significantly Different</v>
      </c>
      <c r="G46">
        <f t="shared" si="10"/>
        <v>2.38</v>
      </c>
      <c r="H46">
        <f t="shared" si="11"/>
        <v>7</v>
      </c>
      <c r="I46" t="str">
        <f t="shared" si="12"/>
        <v>+/-</v>
      </c>
      <c r="J46" t="str">
        <f t="shared" si="13"/>
        <v>0.01</v>
      </c>
      <c r="K46" s="1">
        <f t="shared" si="14"/>
        <v>6.0790273556231003E-3</v>
      </c>
      <c r="L46" s="1">
        <f t="shared" si="15"/>
        <v>0.12000000000000011</v>
      </c>
      <c r="M46" s="1">
        <f t="shared" si="16"/>
        <v>8.5970429323592393E-3</v>
      </c>
      <c r="N46" s="1">
        <f t="shared" si="17"/>
        <v>13.958287860622463</v>
      </c>
      <c r="O46" t="s">
        <v>61</v>
      </c>
    </row>
    <row r="47" spans="1:15" x14ac:dyDescent="0.35">
      <c r="A47" s="13">
        <v>36</v>
      </c>
      <c r="B47" s="12" t="s">
        <v>53</v>
      </c>
      <c r="C47" s="30">
        <v>2.38</v>
      </c>
      <c r="D47" s="10" t="s">
        <v>229</v>
      </c>
      <c r="E47" s="9" t="str">
        <f t="shared" si="9"/>
        <v>Significantly Different</v>
      </c>
      <c r="G47">
        <f t="shared" si="10"/>
        <v>2.38</v>
      </c>
      <c r="H47">
        <f t="shared" si="11"/>
        <v>7</v>
      </c>
      <c r="I47" t="str">
        <f t="shared" si="12"/>
        <v>+/-</v>
      </c>
      <c r="J47" t="str">
        <f t="shared" si="13"/>
        <v>0.02</v>
      </c>
      <c r="K47" s="1">
        <f t="shared" si="14"/>
        <v>1.2158054711246201E-2</v>
      </c>
      <c r="L47" s="1">
        <f t="shared" si="15"/>
        <v>0.12000000000000011</v>
      </c>
      <c r="M47" s="1">
        <f t="shared" si="16"/>
        <v>1.3593118404254039E-2</v>
      </c>
      <c r="N47" s="1">
        <f t="shared" si="17"/>
        <v>8.8279963751691781</v>
      </c>
      <c r="O47" t="s">
        <v>59</v>
      </c>
    </row>
    <row r="48" spans="1:15" x14ac:dyDescent="0.35">
      <c r="A48" s="13">
        <v>38</v>
      </c>
      <c r="B48" s="12" t="s">
        <v>72</v>
      </c>
      <c r="C48" s="30">
        <v>2.37</v>
      </c>
      <c r="D48" s="10" t="s">
        <v>231</v>
      </c>
      <c r="E48" s="9" t="str">
        <f t="shared" si="9"/>
        <v>Significantly Different</v>
      </c>
      <c r="G48">
        <f t="shared" si="10"/>
        <v>2.37</v>
      </c>
      <c r="H48">
        <f t="shared" si="11"/>
        <v>7</v>
      </c>
      <c r="I48" t="str">
        <f t="shared" si="12"/>
        <v>+/-</v>
      </c>
      <c r="J48" t="str">
        <f t="shared" si="13"/>
        <v>0.01</v>
      </c>
      <c r="K48" s="1">
        <f t="shared" si="14"/>
        <v>6.0790273556231003E-3</v>
      </c>
      <c r="L48" s="1">
        <f t="shared" si="15"/>
        <v>0.12999999999999989</v>
      </c>
      <c r="M48" s="1">
        <f t="shared" si="16"/>
        <v>8.5970429323592393E-3</v>
      </c>
      <c r="N48" s="1">
        <f t="shared" si="17"/>
        <v>15.121478515674308</v>
      </c>
      <c r="O48" t="s">
        <v>57</v>
      </c>
    </row>
    <row r="49" spans="1:15" x14ac:dyDescent="0.35">
      <c r="A49" s="13">
        <v>39</v>
      </c>
      <c r="B49" s="12" t="s">
        <v>70</v>
      </c>
      <c r="C49" s="30">
        <v>2.36</v>
      </c>
      <c r="D49" s="10" t="s">
        <v>229</v>
      </c>
      <c r="E49" s="9" t="str">
        <f t="shared" si="9"/>
        <v>Significantly Different</v>
      </c>
      <c r="G49">
        <f t="shared" si="10"/>
        <v>2.36</v>
      </c>
      <c r="H49">
        <f t="shared" si="11"/>
        <v>7</v>
      </c>
      <c r="I49" t="str">
        <f t="shared" si="12"/>
        <v>+/-</v>
      </c>
      <c r="J49" t="str">
        <f t="shared" si="13"/>
        <v>0.02</v>
      </c>
      <c r="K49" s="1">
        <f t="shared" si="14"/>
        <v>1.2158054711246201E-2</v>
      </c>
      <c r="L49" s="1">
        <f t="shared" si="15"/>
        <v>0.14000000000000012</v>
      </c>
      <c r="M49" s="1">
        <f t="shared" si="16"/>
        <v>1.3593118404254039E-2</v>
      </c>
      <c r="N49" s="1">
        <f t="shared" si="17"/>
        <v>10.299329104364041</v>
      </c>
      <c r="O49" t="s">
        <v>55</v>
      </c>
    </row>
    <row r="50" spans="1:15" x14ac:dyDescent="0.35">
      <c r="A50" s="13">
        <v>39</v>
      </c>
      <c r="B50" s="12" t="s">
        <v>55</v>
      </c>
      <c r="C50" s="30">
        <v>2.36</v>
      </c>
      <c r="D50" s="10" t="s">
        <v>231</v>
      </c>
      <c r="E50" s="9" t="str">
        <f t="shared" si="9"/>
        <v>Significantly Different</v>
      </c>
      <c r="G50">
        <f t="shared" si="10"/>
        <v>2.36</v>
      </c>
      <c r="H50">
        <f t="shared" si="11"/>
        <v>7</v>
      </c>
      <c r="I50" t="str">
        <f t="shared" si="12"/>
        <v>+/-</v>
      </c>
      <c r="J50" t="str">
        <f t="shared" si="13"/>
        <v>0.01</v>
      </c>
      <c r="K50" s="1">
        <f t="shared" si="14"/>
        <v>6.0790273556231003E-3</v>
      </c>
      <c r="L50" s="1">
        <f t="shared" si="15"/>
        <v>0.14000000000000012</v>
      </c>
      <c r="M50" s="1">
        <f t="shared" si="16"/>
        <v>8.5970429323592393E-3</v>
      </c>
      <c r="N50" s="1">
        <f t="shared" si="17"/>
        <v>16.284669170726207</v>
      </c>
      <c r="O50" t="s">
        <v>53</v>
      </c>
    </row>
    <row r="51" spans="1:15" x14ac:dyDescent="0.35">
      <c r="A51" s="13">
        <v>41</v>
      </c>
      <c r="B51" s="12" t="s">
        <v>75</v>
      </c>
      <c r="C51" s="30">
        <v>2.35</v>
      </c>
      <c r="D51" s="10" t="s">
        <v>231</v>
      </c>
      <c r="E51" s="9" t="str">
        <f t="shared" si="9"/>
        <v>Significantly Different</v>
      </c>
      <c r="G51">
        <f t="shared" si="10"/>
        <v>2.35</v>
      </c>
      <c r="H51">
        <f t="shared" si="11"/>
        <v>7</v>
      </c>
      <c r="I51" t="str">
        <f t="shared" si="12"/>
        <v>+/-</v>
      </c>
      <c r="J51" t="str">
        <f t="shared" si="13"/>
        <v>0.01</v>
      </c>
      <c r="K51" s="1">
        <f t="shared" si="14"/>
        <v>6.0790273556231003E-3</v>
      </c>
      <c r="L51" s="1">
        <f t="shared" si="15"/>
        <v>0.14999999999999991</v>
      </c>
      <c r="M51" s="1">
        <f t="shared" si="16"/>
        <v>8.5970429323592393E-3</v>
      </c>
      <c r="N51" s="1">
        <f t="shared" si="17"/>
        <v>17.447859825778053</v>
      </c>
      <c r="O51" t="s">
        <v>51</v>
      </c>
    </row>
    <row r="52" spans="1:15" x14ac:dyDescent="0.35">
      <c r="A52" s="13">
        <v>41</v>
      </c>
      <c r="B52" s="12" t="s">
        <v>61</v>
      </c>
      <c r="C52" s="30">
        <v>2.35</v>
      </c>
      <c r="D52" s="10" t="s">
        <v>231</v>
      </c>
      <c r="E52" s="9" t="str">
        <f t="shared" si="9"/>
        <v>Significantly Different</v>
      </c>
      <c r="G52">
        <f t="shared" si="10"/>
        <v>2.35</v>
      </c>
      <c r="H52">
        <f t="shared" si="11"/>
        <v>7</v>
      </c>
      <c r="I52" t="str">
        <f t="shared" si="12"/>
        <v>+/-</v>
      </c>
      <c r="J52" t="str">
        <f t="shared" si="13"/>
        <v>0.01</v>
      </c>
      <c r="K52" s="1">
        <f t="shared" si="14"/>
        <v>6.0790273556231003E-3</v>
      </c>
      <c r="L52" s="1">
        <f t="shared" si="15"/>
        <v>0.14999999999999991</v>
      </c>
      <c r="M52" s="1">
        <f t="shared" si="16"/>
        <v>8.5970429323592393E-3</v>
      </c>
      <c r="N52" s="1">
        <f t="shared" si="17"/>
        <v>17.447859825778053</v>
      </c>
      <c r="O52" t="s">
        <v>49</v>
      </c>
    </row>
    <row r="53" spans="1:15" x14ac:dyDescent="0.35">
      <c r="A53" s="13">
        <v>43</v>
      </c>
      <c r="B53" s="12" t="s">
        <v>80</v>
      </c>
      <c r="C53" s="30">
        <v>2.34</v>
      </c>
      <c r="D53" s="10" t="s">
        <v>231</v>
      </c>
      <c r="E53" s="9" t="str">
        <f t="shared" si="9"/>
        <v>Significantly Different</v>
      </c>
      <c r="G53">
        <f t="shared" si="10"/>
        <v>2.34</v>
      </c>
      <c r="H53">
        <f t="shared" si="11"/>
        <v>7</v>
      </c>
      <c r="I53" t="str">
        <f t="shared" si="12"/>
        <v>+/-</v>
      </c>
      <c r="J53" t="str">
        <f t="shared" si="13"/>
        <v>0.01</v>
      </c>
      <c r="K53" s="1">
        <f t="shared" si="14"/>
        <v>6.0790273556231003E-3</v>
      </c>
      <c r="L53" s="1">
        <f t="shared" si="15"/>
        <v>0.16000000000000014</v>
      </c>
      <c r="M53" s="1">
        <f t="shared" si="16"/>
        <v>8.5970429323592393E-3</v>
      </c>
      <c r="N53" s="1">
        <f t="shared" si="17"/>
        <v>18.611050480829949</v>
      </c>
      <c r="O53" t="s">
        <v>47</v>
      </c>
    </row>
    <row r="54" spans="1:15" x14ac:dyDescent="0.35">
      <c r="A54" s="13">
        <v>44</v>
      </c>
      <c r="B54" s="12" t="s">
        <v>49</v>
      </c>
      <c r="C54" s="30">
        <v>2.33</v>
      </c>
      <c r="D54" s="10" t="s">
        <v>229</v>
      </c>
      <c r="E54" s="9" t="str">
        <f t="shared" si="9"/>
        <v>Significantly Different</v>
      </c>
      <c r="G54">
        <f t="shared" si="10"/>
        <v>2.33</v>
      </c>
      <c r="H54">
        <f t="shared" si="11"/>
        <v>7</v>
      </c>
      <c r="I54" t="str">
        <f t="shared" si="12"/>
        <v>+/-</v>
      </c>
      <c r="J54" t="str">
        <f t="shared" si="13"/>
        <v>0.02</v>
      </c>
      <c r="K54" s="1">
        <f t="shared" si="14"/>
        <v>1.2158054711246201E-2</v>
      </c>
      <c r="L54" s="1">
        <f t="shared" si="15"/>
        <v>0.16999999999999993</v>
      </c>
      <c r="M54" s="1">
        <f t="shared" si="16"/>
        <v>1.3593118404254039E-2</v>
      </c>
      <c r="N54" s="1">
        <f t="shared" si="17"/>
        <v>12.50632819815632</v>
      </c>
      <c r="O54" t="s">
        <v>42</v>
      </c>
    </row>
    <row r="55" spans="1:15" x14ac:dyDescent="0.35">
      <c r="A55" s="13">
        <v>45</v>
      </c>
      <c r="B55" s="12" t="s">
        <v>32</v>
      </c>
      <c r="C55" s="30">
        <v>2.3199999999999998</v>
      </c>
      <c r="D55" s="10" t="s">
        <v>229</v>
      </c>
      <c r="E55" s="9" t="str">
        <f t="shared" si="9"/>
        <v>Significantly Different</v>
      </c>
      <c r="G55">
        <f t="shared" si="10"/>
        <v>2.3199999999999998</v>
      </c>
      <c r="H55">
        <f t="shared" si="11"/>
        <v>7</v>
      </c>
      <c r="I55" t="str">
        <f t="shared" si="12"/>
        <v>+/-</v>
      </c>
      <c r="J55" t="str">
        <f t="shared" si="13"/>
        <v>0.02</v>
      </c>
      <c r="K55" s="1">
        <f t="shared" si="14"/>
        <v>1.2158054711246201E-2</v>
      </c>
      <c r="L55" s="1">
        <f t="shared" si="15"/>
        <v>0.18000000000000016</v>
      </c>
      <c r="M55" s="1">
        <f t="shared" si="16"/>
        <v>1.3593118404254039E-2</v>
      </c>
      <c r="N55" s="1">
        <f t="shared" si="17"/>
        <v>13.241994562753767</v>
      </c>
      <c r="O55" t="s">
        <v>43</v>
      </c>
    </row>
    <row r="56" spans="1:15" x14ac:dyDescent="0.35">
      <c r="A56" s="13">
        <v>46</v>
      </c>
      <c r="B56" s="12" t="s">
        <v>30</v>
      </c>
      <c r="C56" s="30">
        <v>2.29</v>
      </c>
      <c r="D56" s="10" t="s">
        <v>231</v>
      </c>
      <c r="E56" s="9" t="str">
        <f t="shared" si="9"/>
        <v>Significantly Different</v>
      </c>
      <c r="G56">
        <f t="shared" si="10"/>
        <v>2.29</v>
      </c>
      <c r="H56">
        <f t="shared" si="11"/>
        <v>7</v>
      </c>
      <c r="I56" t="str">
        <f t="shared" si="12"/>
        <v>+/-</v>
      </c>
      <c r="J56" t="str">
        <f t="shared" si="13"/>
        <v>0.01</v>
      </c>
      <c r="K56" s="1">
        <f t="shared" si="14"/>
        <v>6.0790273556231003E-3</v>
      </c>
      <c r="L56" s="1">
        <f t="shared" si="15"/>
        <v>0.20999999999999996</v>
      </c>
      <c r="M56" s="1">
        <f t="shared" si="16"/>
        <v>8.5970429323592393E-3</v>
      </c>
      <c r="N56" s="1">
        <f t="shared" si="17"/>
        <v>24.427003756089285</v>
      </c>
      <c r="O56" t="s">
        <v>41</v>
      </c>
    </row>
    <row r="57" spans="1:15" x14ac:dyDescent="0.35">
      <c r="A57" s="13">
        <v>47</v>
      </c>
      <c r="B57" s="12" t="s">
        <v>27</v>
      </c>
      <c r="C57" s="30">
        <v>2.2400000000000002</v>
      </c>
      <c r="D57" s="10" t="s">
        <v>229</v>
      </c>
      <c r="E57" s="9" t="str">
        <f t="shared" si="9"/>
        <v>Significantly Different</v>
      </c>
      <c r="G57">
        <f t="shared" si="10"/>
        <v>2.2400000000000002</v>
      </c>
      <c r="H57">
        <f t="shared" si="11"/>
        <v>7</v>
      </c>
      <c r="I57" t="str">
        <f t="shared" si="12"/>
        <v>+/-</v>
      </c>
      <c r="J57" t="str">
        <f t="shared" si="13"/>
        <v>0.02</v>
      </c>
      <c r="K57" s="1">
        <f t="shared" si="14"/>
        <v>1.2158054711246201E-2</v>
      </c>
      <c r="L57" s="1">
        <f t="shared" si="15"/>
        <v>0.25999999999999979</v>
      </c>
      <c r="M57" s="1">
        <f t="shared" si="16"/>
        <v>1.3593118404254039E-2</v>
      </c>
      <c r="N57" s="1">
        <f t="shared" si="17"/>
        <v>19.127325479533187</v>
      </c>
      <c r="O57" t="s">
        <v>38</v>
      </c>
    </row>
    <row r="58" spans="1:15" x14ac:dyDescent="0.35">
      <c r="A58" s="13">
        <v>48</v>
      </c>
      <c r="B58" s="12" t="s">
        <v>77</v>
      </c>
      <c r="C58" s="30">
        <v>2.21</v>
      </c>
      <c r="D58" s="10" t="s">
        <v>229</v>
      </c>
      <c r="E58" s="9" t="str">
        <f t="shared" si="9"/>
        <v>Significantly Different</v>
      </c>
      <c r="G58">
        <f t="shared" si="10"/>
        <v>2.21</v>
      </c>
      <c r="H58">
        <f t="shared" si="11"/>
        <v>7</v>
      </c>
      <c r="I58" t="str">
        <f t="shared" si="12"/>
        <v>+/-</v>
      </c>
      <c r="J58" t="str">
        <f t="shared" si="13"/>
        <v>0.02</v>
      </c>
      <c r="K58" s="1">
        <f t="shared" si="14"/>
        <v>1.2158054711246201E-2</v>
      </c>
      <c r="L58" s="1">
        <f t="shared" si="15"/>
        <v>0.29000000000000004</v>
      </c>
      <c r="M58" s="1">
        <f t="shared" si="16"/>
        <v>1.3593118404254039E-2</v>
      </c>
      <c r="N58" s="1">
        <f t="shared" si="17"/>
        <v>21.3343245733255</v>
      </c>
      <c r="O58" t="s">
        <v>35</v>
      </c>
    </row>
    <row r="59" spans="1:15" x14ac:dyDescent="0.35">
      <c r="A59" s="13">
        <v>49</v>
      </c>
      <c r="B59" s="12" t="s">
        <v>63</v>
      </c>
      <c r="C59" s="30">
        <v>2.19</v>
      </c>
      <c r="D59" s="10" t="s">
        <v>229</v>
      </c>
      <c r="E59" s="9" t="str">
        <f t="shared" si="9"/>
        <v>Significantly Different</v>
      </c>
      <c r="G59">
        <f t="shared" si="10"/>
        <v>2.19</v>
      </c>
      <c r="H59">
        <f t="shared" si="11"/>
        <v>7</v>
      </c>
      <c r="I59" t="str">
        <f t="shared" si="12"/>
        <v>+/-</v>
      </c>
      <c r="J59" t="str">
        <f t="shared" si="13"/>
        <v>0.02</v>
      </c>
      <c r="K59" s="1">
        <f t="shared" si="14"/>
        <v>1.2158054711246201E-2</v>
      </c>
      <c r="L59" s="1">
        <f t="shared" si="15"/>
        <v>0.31000000000000005</v>
      </c>
      <c r="M59" s="1">
        <f t="shared" si="16"/>
        <v>1.3593118404254039E-2</v>
      </c>
      <c r="N59" s="1">
        <f t="shared" si="17"/>
        <v>22.805657302520363</v>
      </c>
      <c r="O59" t="s">
        <v>32</v>
      </c>
    </row>
    <row r="60" spans="1:15" x14ac:dyDescent="0.35">
      <c r="A60" s="13">
        <v>50</v>
      </c>
      <c r="B60" s="12" t="s">
        <v>41</v>
      </c>
      <c r="C60" s="30">
        <v>2.1800000000000002</v>
      </c>
      <c r="D60" s="10" t="s">
        <v>229</v>
      </c>
      <c r="E60" s="9" t="str">
        <f t="shared" si="9"/>
        <v>Significantly Different</v>
      </c>
      <c r="G60">
        <f t="shared" si="10"/>
        <v>2.1800000000000002</v>
      </c>
      <c r="H60">
        <f t="shared" si="11"/>
        <v>7</v>
      </c>
      <c r="I60" t="str">
        <f t="shared" si="12"/>
        <v>+/-</v>
      </c>
      <c r="J60" t="str">
        <f t="shared" si="13"/>
        <v>0.02</v>
      </c>
      <c r="K60" s="1">
        <f t="shared" si="14"/>
        <v>1.2158054711246201E-2</v>
      </c>
      <c r="L60" s="1">
        <f t="shared" si="15"/>
        <v>0.31999999999999984</v>
      </c>
      <c r="M60" s="1">
        <f t="shared" si="16"/>
        <v>1.3593118404254039E-2</v>
      </c>
      <c r="N60" s="1">
        <f t="shared" si="17"/>
        <v>23.541323667117776</v>
      </c>
      <c r="O60" t="s">
        <v>30</v>
      </c>
    </row>
    <row r="61" spans="1:15" x14ac:dyDescent="0.35">
      <c r="A61" s="13">
        <v>51</v>
      </c>
      <c r="B61" s="12" t="s">
        <v>31</v>
      </c>
      <c r="C61" s="30">
        <v>2.02</v>
      </c>
      <c r="D61" s="10" t="s">
        <v>230</v>
      </c>
      <c r="E61" s="9" t="str">
        <f t="shared" si="9"/>
        <v>Significantly Different</v>
      </c>
      <c r="G61">
        <f t="shared" si="10"/>
        <v>2.02</v>
      </c>
      <c r="H61">
        <f t="shared" si="11"/>
        <v>7</v>
      </c>
      <c r="I61" t="str">
        <f t="shared" si="12"/>
        <v>+/-</v>
      </c>
      <c r="J61" t="str">
        <f t="shared" si="13"/>
        <v>0.03</v>
      </c>
      <c r="K61" s="1">
        <f t="shared" si="14"/>
        <v>1.82370820668693E-2</v>
      </c>
      <c r="L61" s="1">
        <f t="shared" si="15"/>
        <v>0.48</v>
      </c>
      <c r="M61" s="1">
        <f t="shared" si="16"/>
        <v>1.9223572402239389E-2</v>
      </c>
      <c r="N61" s="1">
        <f t="shared" si="17"/>
        <v>24.969344404689522</v>
      </c>
      <c r="O61" t="s">
        <v>27</v>
      </c>
    </row>
    <row r="62" spans="1:15" ht="15" thickBot="1" x14ac:dyDescent="0.4">
      <c r="A62" s="8"/>
      <c r="B62" s="7" t="s">
        <v>25</v>
      </c>
      <c r="C62" s="29">
        <v>2.5499999999999998</v>
      </c>
      <c r="D62" s="5" t="s">
        <v>229</v>
      </c>
      <c r="E62" s="4" t="str">
        <f t="shared" si="9"/>
        <v>Significantly Different</v>
      </c>
      <c r="G62">
        <f t="shared" si="10"/>
        <v>2.5499999999999998</v>
      </c>
      <c r="H62">
        <f t="shared" si="11"/>
        <v>7</v>
      </c>
      <c r="I62" t="str">
        <f t="shared" si="12"/>
        <v>+/-</v>
      </c>
      <c r="J62" t="str">
        <f t="shared" si="13"/>
        <v>0.02</v>
      </c>
      <c r="K62" s="1">
        <f t="shared" si="14"/>
        <v>1.2158054711246201E-2</v>
      </c>
      <c r="L62" s="1">
        <f t="shared" si="15"/>
        <v>-4.9999999999999822E-2</v>
      </c>
      <c r="M62" s="1">
        <f t="shared" si="16"/>
        <v>1.3593118404254039E-2</v>
      </c>
      <c r="N62" s="1">
        <f t="shared" si="17"/>
        <v>-3.6783318229871411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04" priority="1" operator="equal">
      <formula>"OTHER ERROR"</formula>
    </cfRule>
    <cfRule type="cellIs" dxfId="303" priority="2" operator="equal">
      <formula>"Statistical Test not applicable"</formula>
    </cfRule>
    <cfRule type="cellIs" dxfId="302" priority="3" operator="equal">
      <formula>"Geography Selected"</formula>
    </cfRule>
  </conditionalFormatting>
  <conditionalFormatting sqref="E10:J62">
    <cfRule type="cellIs" dxfId="301" priority="4" operator="equal">
      <formula>"Not Significantly Different"</formula>
    </cfRule>
  </conditionalFormatting>
  <conditionalFormatting sqref="F10:J62">
    <cfRule type="cellIs" dxfId="3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2144AC7-00D2-4BF8-9E99-0CA3E5D3822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58E4B7E-23CE-4FD6-95F2-9C39A8F03136}"/>
    <hyperlink ref="A68" r:id="rId2" xr:uid="{151457E4-C816-45C9-9F58-9ACB73F18634}"/>
    <hyperlink ref="A66" r:id="rId3" xr:uid="{D24B5C18-E4F3-480D-8B92-ED30AA7658D6}"/>
    <hyperlink ref="A67" r:id="rId4" xr:uid="{259328BA-82D1-4165-8635-A8F3B175FD26}"/>
  </hyperlinks>
  <pageMargins left="0.7" right="0.7" top="0.75" bottom="0.75" header="0.3" footer="0.3"/>
  <pageSetup orientation="portrait" r:id="rId5"/>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57DFA-B197-4D48-B184-038EF5C0AB98}">
  <sheetPr codeName="Sheet3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236</v>
      </c>
    </row>
    <row r="2" spans="1:16" x14ac:dyDescent="0.35">
      <c r="A2" s="27" t="s">
        <v>109</v>
      </c>
      <c r="B2" t="s">
        <v>235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3.8</v>
      </c>
      <c r="C6" t="s">
        <v>103</v>
      </c>
      <c r="H6" s="15" t="s">
        <v>102</v>
      </c>
      <c r="I6">
        <f>VLOOKUP($B$4,$B$9:$K$62,6,FALSE)</f>
        <v>3.8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7.7</v>
      </c>
      <c r="D11" s="14" t="s">
        <v>26</v>
      </c>
      <c r="E11" s="9" t="str">
        <f t="shared" si="0"/>
        <v>Significantly Different</v>
      </c>
      <c r="G11">
        <f t="shared" si="1"/>
        <v>7.7</v>
      </c>
      <c r="H11">
        <f t="shared" si="2"/>
        <v>6</v>
      </c>
      <c r="I11" t="str">
        <f t="shared" si="3"/>
        <v>+/-</v>
      </c>
      <c r="J11" t="str">
        <f t="shared" si="4"/>
        <v>0.6</v>
      </c>
      <c r="K11" s="1">
        <f t="shared" si="5"/>
        <v>0.36474164133738601</v>
      </c>
      <c r="L11" s="1">
        <f t="shared" si="6"/>
        <v>-3.9000000000000004</v>
      </c>
      <c r="M11" s="1">
        <f t="shared" si="7"/>
        <v>0.36977279819442066</v>
      </c>
      <c r="N11" s="1">
        <f t="shared" si="8"/>
        <v>-10.547017030575198</v>
      </c>
      <c r="O11" t="s">
        <v>68</v>
      </c>
    </row>
    <row r="12" spans="1:16" x14ac:dyDescent="0.35">
      <c r="A12" s="13">
        <v>2</v>
      </c>
      <c r="B12" s="12" t="s">
        <v>34</v>
      </c>
      <c r="C12" s="11">
        <v>5.9</v>
      </c>
      <c r="D12" s="10" t="s">
        <v>33</v>
      </c>
      <c r="E12" s="9" t="str">
        <f t="shared" si="0"/>
        <v>Significantly Different</v>
      </c>
      <c r="G12">
        <f t="shared" si="1"/>
        <v>5.9</v>
      </c>
      <c r="H12">
        <f t="shared" si="2"/>
        <v>6</v>
      </c>
      <c r="I12" t="str">
        <f t="shared" si="3"/>
        <v>+/-</v>
      </c>
      <c r="J12" t="str">
        <f t="shared" si="4"/>
        <v>0.1</v>
      </c>
      <c r="K12" s="1">
        <f t="shared" si="5"/>
        <v>6.0790273556231005E-2</v>
      </c>
      <c r="L12" s="1">
        <f t="shared" si="6"/>
        <v>-2.1000000000000005</v>
      </c>
      <c r="M12" s="1">
        <f t="shared" si="7"/>
        <v>8.5970429323592404E-2</v>
      </c>
      <c r="N12" s="1">
        <f t="shared" si="8"/>
        <v>-24.427003756089292</v>
      </c>
      <c r="O12" t="s">
        <v>62</v>
      </c>
    </row>
    <row r="13" spans="1:16" x14ac:dyDescent="0.35">
      <c r="A13" s="13">
        <v>3</v>
      </c>
      <c r="B13" s="12" t="s">
        <v>42</v>
      </c>
      <c r="C13" s="11">
        <v>4.7</v>
      </c>
      <c r="D13" s="10" t="s">
        <v>33</v>
      </c>
      <c r="E13" s="9" t="str">
        <f t="shared" si="0"/>
        <v>Significantly Different</v>
      </c>
      <c r="G13">
        <f t="shared" si="1"/>
        <v>4.7</v>
      </c>
      <c r="H13">
        <f t="shared" si="2"/>
        <v>6</v>
      </c>
      <c r="I13" t="str">
        <f t="shared" si="3"/>
        <v>+/-</v>
      </c>
      <c r="J13" t="str">
        <f t="shared" si="4"/>
        <v>0.1</v>
      </c>
      <c r="K13" s="1">
        <f t="shared" si="5"/>
        <v>6.0790273556231005E-2</v>
      </c>
      <c r="L13" s="1">
        <f t="shared" si="6"/>
        <v>-0.90000000000000036</v>
      </c>
      <c r="M13" s="1">
        <f t="shared" si="7"/>
        <v>8.5970429323592404E-2</v>
      </c>
      <c r="N13" s="1">
        <f t="shared" si="8"/>
        <v>-10.46871589546684</v>
      </c>
      <c r="O13" t="s">
        <v>58</v>
      </c>
    </row>
    <row r="14" spans="1:16" x14ac:dyDescent="0.35">
      <c r="A14" s="13">
        <v>4</v>
      </c>
      <c r="B14" s="12" t="s">
        <v>48</v>
      </c>
      <c r="C14" s="11">
        <v>4.5999999999999996</v>
      </c>
      <c r="D14" s="10" t="s">
        <v>39</v>
      </c>
      <c r="E14" s="9" t="str">
        <f t="shared" si="0"/>
        <v>Significantly Different</v>
      </c>
      <c r="G14">
        <f t="shared" si="1"/>
        <v>4.5999999999999996</v>
      </c>
      <c r="H14">
        <f t="shared" si="2"/>
        <v>6</v>
      </c>
      <c r="I14" t="str">
        <f t="shared" si="3"/>
        <v>+/-</v>
      </c>
      <c r="J14" t="str">
        <f t="shared" si="4"/>
        <v>0.2</v>
      </c>
      <c r="K14" s="1">
        <f t="shared" si="5"/>
        <v>0.12158054711246201</v>
      </c>
      <c r="L14" s="1">
        <f t="shared" si="6"/>
        <v>-0.79999999999999982</v>
      </c>
      <c r="M14" s="1">
        <f t="shared" si="7"/>
        <v>0.1359311840425404</v>
      </c>
      <c r="N14" s="1">
        <f t="shared" si="8"/>
        <v>-5.8853309167794459</v>
      </c>
      <c r="O14" t="s">
        <v>73</v>
      </c>
    </row>
    <row r="15" spans="1:16" x14ac:dyDescent="0.35">
      <c r="A15" s="13">
        <v>5</v>
      </c>
      <c r="B15" s="12" t="s">
        <v>45</v>
      </c>
      <c r="C15" s="11">
        <v>4.5</v>
      </c>
      <c r="D15" s="10" t="s">
        <v>28</v>
      </c>
      <c r="E15" s="9" t="str">
        <f t="shared" si="0"/>
        <v>Significantly Different</v>
      </c>
      <c r="G15">
        <f t="shared" si="1"/>
        <v>4.5</v>
      </c>
      <c r="H15">
        <f t="shared" si="2"/>
        <v>6</v>
      </c>
      <c r="I15" t="str">
        <f t="shared" si="3"/>
        <v>+/-</v>
      </c>
      <c r="J15" t="str">
        <f t="shared" si="4"/>
        <v>0.3</v>
      </c>
      <c r="K15" s="1">
        <f t="shared" si="5"/>
        <v>0.18237082066869301</v>
      </c>
      <c r="L15" s="1">
        <f t="shared" si="6"/>
        <v>-0.70000000000000018</v>
      </c>
      <c r="M15" s="1">
        <f t="shared" si="7"/>
        <v>0.19223572402239389</v>
      </c>
      <c r="N15" s="1">
        <f t="shared" si="8"/>
        <v>-3.6413627256838894</v>
      </c>
      <c r="O15" t="s">
        <v>34</v>
      </c>
    </row>
    <row r="16" spans="1:16" x14ac:dyDescent="0.35">
      <c r="A16" s="13">
        <v>6</v>
      </c>
      <c r="B16" s="12" t="s">
        <v>60</v>
      </c>
      <c r="C16" s="11">
        <v>4.4000000000000004</v>
      </c>
      <c r="D16" s="10" t="s">
        <v>36</v>
      </c>
      <c r="E16" s="9" t="str">
        <f t="shared" si="0"/>
        <v>Not Significantly Different</v>
      </c>
      <c r="G16">
        <f t="shared" si="1"/>
        <v>4.4000000000000004</v>
      </c>
      <c r="H16">
        <f t="shared" si="2"/>
        <v>6</v>
      </c>
      <c r="I16" t="str">
        <f t="shared" si="3"/>
        <v>+/-</v>
      </c>
      <c r="J16" t="str">
        <f t="shared" si="4"/>
        <v>0.7</v>
      </c>
      <c r="K16" s="1">
        <f t="shared" si="5"/>
        <v>0.42553191489361697</v>
      </c>
      <c r="L16" s="1">
        <f t="shared" si="6"/>
        <v>-0.60000000000000053</v>
      </c>
      <c r="M16" s="1">
        <f t="shared" si="7"/>
        <v>0.42985214661796195</v>
      </c>
      <c r="N16" s="1">
        <f t="shared" si="8"/>
        <v>-1.3958287860622463</v>
      </c>
      <c r="O16" t="s">
        <v>75</v>
      </c>
    </row>
    <row r="17" spans="1:15" x14ac:dyDescent="0.35">
      <c r="A17" s="13">
        <v>6</v>
      </c>
      <c r="B17" s="12" t="s">
        <v>46</v>
      </c>
      <c r="C17" s="11">
        <v>4.4000000000000004</v>
      </c>
      <c r="D17" s="10" t="s">
        <v>39</v>
      </c>
      <c r="E17" s="9" t="str">
        <f t="shared" si="0"/>
        <v>Significantly Different</v>
      </c>
      <c r="G17">
        <f t="shared" si="1"/>
        <v>4.4000000000000004</v>
      </c>
      <c r="H17">
        <f t="shared" si="2"/>
        <v>6</v>
      </c>
      <c r="I17" t="str">
        <f t="shared" si="3"/>
        <v>+/-</v>
      </c>
      <c r="J17" t="str">
        <f t="shared" si="4"/>
        <v>0.2</v>
      </c>
      <c r="K17" s="1">
        <f t="shared" si="5"/>
        <v>0.12158054711246201</v>
      </c>
      <c r="L17" s="1">
        <f t="shared" si="6"/>
        <v>-0.60000000000000053</v>
      </c>
      <c r="M17" s="1">
        <f t="shared" si="7"/>
        <v>0.1359311840425404</v>
      </c>
      <c r="N17" s="1">
        <f t="shared" si="8"/>
        <v>-4.4139981875845891</v>
      </c>
      <c r="O17" t="s">
        <v>66</v>
      </c>
    </row>
    <row r="18" spans="1:15" x14ac:dyDescent="0.35">
      <c r="A18" s="13">
        <v>6</v>
      </c>
      <c r="B18" s="12" t="s">
        <v>40</v>
      </c>
      <c r="C18" s="11">
        <v>4.4000000000000004</v>
      </c>
      <c r="D18" s="10" t="s">
        <v>28</v>
      </c>
      <c r="E18" s="9" t="str">
        <f t="shared" si="0"/>
        <v>Significantly Different</v>
      </c>
      <c r="G18">
        <f t="shared" si="1"/>
        <v>4.4000000000000004</v>
      </c>
      <c r="H18">
        <f t="shared" si="2"/>
        <v>6</v>
      </c>
      <c r="I18" t="str">
        <f t="shared" si="3"/>
        <v>+/-</v>
      </c>
      <c r="J18" t="str">
        <f t="shared" si="4"/>
        <v>0.3</v>
      </c>
      <c r="K18" s="1">
        <f t="shared" si="5"/>
        <v>0.18237082066869301</v>
      </c>
      <c r="L18" s="1">
        <f t="shared" si="6"/>
        <v>-0.60000000000000053</v>
      </c>
      <c r="M18" s="1">
        <f t="shared" si="7"/>
        <v>0.19223572402239389</v>
      </c>
      <c r="N18" s="1">
        <f t="shared" si="8"/>
        <v>-3.121168050586193</v>
      </c>
      <c r="O18" t="s">
        <v>60</v>
      </c>
    </row>
    <row r="19" spans="1:15" x14ac:dyDescent="0.35">
      <c r="A19" s="13">
        <v>6</v>
      </c>
      <c r="B19" s="12" t="s">
        <v>54</v>
      </c>
      <c r="C19" s="11">
        <v>4.4000000000000004</v>
      </c>
      <c r="D19" s="10" t="s">
        <v>28</v>
      </c>
      <c r="E19" s="9" t="str">
        <f t="shared" si="0"/>
        <v>Significantly Different</v>
      </c>
      <c r="G19">
        <f t="shared" si="1"/>
        <v>4.4000000000000004</v>
      </c>
      <c r="H19">
        <f t="shared" si="2"/>
        <v>6</v>
      </c>
      <c r="I19" t="str">
        <f t="shared" si="3"/>
        <v>+/-</v>
      </c>
      <c r="J19" t="str">
        <f t="shared" si="4"/>
        <v>0.3</v>
      </c>
      <c r="K19" s="1">
        <f t="shared" si="5"/>
        <v>0.18237082066869301</v>
      </c>
      <c r="L19" s="1">
        <f t="shared" si="6"/>
        <v>-0.60000000000000053</v>
      </c>
      <c r="M19" s="1">
        <f t="shared" si="7"/>
        <v>0.19223572402239389</v>
      </c>
      <c r="N19" s="1">
        <f t="shared" si="8"/>
        <v>-3.121168050586193</v>
      </c>
      <c r="O19" t="s">
        <v>31</v>
      </c>
    </row>
    <row r="20" spans="1:15" x14ac:dyDescent="0.35">
      <c r="A20" s="13">
        <v>10</v>
      </c>
      <c r="B20" s="12" t="s">
        <v>50</v>
      </c>
      <c r="C20" s="11">
        <v>4.3</v>
      </c>
      <c r="D20" s="14" t="s">
        <v>33</v>
      </c>
      <c r="E20" s="9" t="str">
        <f t="shared" si="0"/>
        <v>Significantly Different</v>
      </c>
      <c r="G20">
        <f t="shared" si="1"/>
        <v>4.3</v>
      </c>
      <c r="H20">
        <f t="shared" si="2"/>
        <v>6</v>
      </c>
      <c r="I20" t="str">
        <f t="shared" si="3"/>
        <v>+/-</v>
      </c>
      <c r="J20" t="str">
        <f t="shared" si="4"/>
        <v>0.1</v>
      </c>
      <c r="K20" s="1">
        <f t="shared" si="5"/>
        <v>6.0790273556231005E-2</v>
      </c>
      <c r="L20" s="1">
        <f t="shared" si="6"/>
        <v>-0.5</v>
      </c>
      <c r="M20" s="1">
        <f t="shared" si="7"/>
        <v>8.5970429323592404E-2</v>
      </c>
      <c r="N20" s="1">
        <f t="shared" si="8"/>
        <v>-5.8159532752593535</v>
      </c>
      <c r="O20" t="s">
        <v>50</v>
      </c>
    </row>
    <row r="21" spans="1:15" x14ac:dyDescent="0.35">
      <c r="A21" s="13">
        <v>11</v>
      </c>
      <c r="B21" s="12" t="s">
        <v>58</v>
      </c>
      <c r="C21" s="11">
        <v>4.2</v>
      </c>
      <c r="D21" s="10" t="s">
        <v>39</v>
      </c>
      <c r="E21" s="9" t="str">
        <f t="shared" si="0"/>
        <v>Significantly Different</v>
      </c>
      <c r="G21">
        <f t="shared" si="1"/>
        <v>4.2</v>
      </c>
      <c r="H21">
        <f t="shared" si="2"/>
        <v>6</v>
      </c>
      <c r="I21" t="str">
        <f t="shared" si="3"/>
        <v>+/-</v>
      </c>
      <c r="J21" t="str">
        <f t="shared" si="4"/>
        <v>0.2</v>
      </c>
      <c r="K21" s="1">
        <f t="shared" si="5"/>
        <v>0.12158054711246201</v>
      </c>
      <c r="L21" s="1">
        <f t="shared" si="6"/>
        <v>-0.40000000000000036</v>
      </c>
      <c r="M21" s="1">
        <f t="shared" si="7"/>
        <v>0.1359311840425404</v>
      </c>
      <c r="N21" s="1">
        <f t="shared" si="8"/>
        <v>-2.942665458389726</v>
      </c>
      <c r="O21" t="s">
        <v>46</v>
      </c>
    </row>
    <row r="22" spans="1:15" x14ac:dyDescent="0.35">
      <c r="A22" s="13">
        <v>11</v>
      </c>
      <c r="B22" s="12" t="s">
        <v>37</v>
      </c>
      <c r="C22" s="11">
        <v>4.2</v>
      </c>
      <c r="D22" s="10" t="s">
        <v>44</v>
      </c>
      <c r="E22" s="9" t="str">
        <f t="shared" si="0"/>
        <v>Not Significantly Different</v>
      </c>
      <c r="G22">
        <f t="shared" si="1"/>
        <v>4.2</v>
      </c>
      <c r="H22">
        <f t="shared" si="2"/>
        <v>6</v>
      </c>
      <c r="I22" t="str">
        <f t="shared" si="3"/>
        <v>+/-</v>
      </c>
      <c r="J22" t="str">
        <f t="shared" si="4"/>
        <v>0.4</v>
      </c>
      <c r="K22" s="1">
        <f t="shared" si="5"/>
        <v>0.24316109422492402</v>
      </c>
      <c r="L22" s="1">
        <f t="shared" si="6"/>
        <v>-0.40000000000000036</v>
      </c>
      <c r="M22" s="1">
        <f t="shared" si="7"/>
        <v>0.25064471888253259</v>
      </c>
      <c r="N22" s="1">
        <f t="shared" si="8"/>
        <v>-1.5958844127390721</v>
      </c>
      <c r="O22" t="s">
        <v>29</v>
      </c>
    </row>
    <row r="23" spans="1:15" x14ac:dyDescent="0.35">
      <c r="A23" s="13">
        <v>13</v>
      </c>
      <c r="B23" s="12" t="s">
        <v>52</v>
      </c>
      <c r="C23" s="11">
        <v>4.0999999999999996</v>
      </c>
      <c r="D23" s="10" t="s">
        <v>33</v>
      </c>
      <c r="E23" s="9" t="str">
        <f t="shared" si="0"/>
        <v>Significantly Different</v>
      </c>
      <c r="G23">
        <f t="shared" si="1"/>
        <v>4.0999999999999996</v>
      </c>
      <c r="H23">
        <f t="shared" si="2"/>
        <v>6</v>
      </c>
      <c r="I23" t="str">
        <f t="shared" si="3"/>
        <v>+/-</v>
      </c>
      <c r="J23" t="str">
        <f t="shared" si="4"/>
        <v>0.1</v>
      </c>
      <c r="K23" s="1">
        <f t="shared" si="5"/>
        <v>6.0790273556231005E-2</v>
      </c>
      <c r="L23" s="1">
        <f t="shared" si="6"/>
        <v>-0.29999999999999982</v>
      </c>
      <c r="M23" s="1">
        <f t="shared" si="7"/>
        <v>8.5970429323592404E-2</v>
      </c>
      <c r="N23" s="1">
        <f t="shared" si="8"/>
        <v>-3.4895719651556099</v>
      </c>
      <c r="O23" t="s">
        <v>82</v>
      </c>
    </row>
    <row r="24" spans="1:15" x14ac:dyDescent="0.35">
      <c r="A24" s="13">
        <v>14</v>
      </c>
      <c r="B24" s="12" t="s">
        <v>62</v>
      </c>
      <c r="C24" s="11">
        <v>3.8</v>
      </c>
      <c r="D24" s="10" t="s">
        <v>26</v>
      </c>
      <c r="E24" s="9" t="str">
        <f t="shared" si="0"/>
        <v>Not Significantly Different</v>
      </c>
      <c r="G24">
        <f t="shared" si="1"/>
        <v>3.8</v>
      </c>
      <c r="H24">
        <f t="shared" si="2"/>
        <v>6</v>
      </c>
      <c r="I24" t="str">
        <f t="shared" si="3"/>
        <v>+/-</v>
      </c>
      <c r="J24" t="str">
        <f t="shared" si="4"/>
        <v>0.6</v>
      </c>
      <c r="K24" s="1">
        <f t="shared" si="5"/>
        <v>0.36474164133738601</v>
      </c>
      <c r="L24" s="1">
        <f t="shared" si="6"/>
        <v>0</v>
      </c>
      <c r="M24" s="1">
        <f t="shared" si="7"/>
        <v>0.36977279819442066</v>
      </c>
      <c r="N24" s="1">
        <f t="shared" si="8"/>
        <v>0</v>
      </c>
      <c r="O24" t="s">
        <v>65</v>
      </c>
    </row>
    <row r="25" spans="1:15" x14ac:dyDescent="0.35">
      <c r="A25" s="13">
        <v>14</v>
      </c>
      <c r="B25" s="12" t="s">
        <v>53</v>
      </c>
      <c r="C25" s="11">
        <v>3.8</v>
      </c>
      <c r="D25" s="10" t="s">
        <v>26</v>
      </c>
      <c r="E25" s="9" t="str">
        <f t="shared" si="0"/>
        <v>Not Significantly Different</v>
      </c>
      <c r="G25">
        <f t="shared" si="1"/>
        <v>3.8</v>
      </c>
      <c r="H25">
        <f t="shared" si="2"/>
        <v>6</v>
      </c>
      <c r="I25" t="str">
        <f t="shared" si="3"/>
        <v>+/-</v>
      </c>
      <c r="J25" t="str">
        <f t="shared" si="4"/>
        <v>0.6</v>
      </c>
      <c r="K25" s="1">
        <f t="shared" si="5"/>
        <v>0.36474164133738601</v>
      </c>
      <c r="L25" s="1">
        <f t="shared" si="6"/>
        <v>0</v>
      </c>
      <c r="M25" s="1">
        <f t="shared" si="7"/>
        <v>0.36977279819442066</v>
      </c>
      <c r="N25" s="1">
        <f t="shared" si="8"/>
        <v>0</v>
      </c>
      <c r="O25" t="s">
        <v>81</v>
      </c>
    </row>
    <row r="26" spans="1:15" x14ac:dyDescent="0.35">
      <c r="A26" s="13">
        <v>16</v>
      </c>
      <c r="B26" s="12" t="s">
        <v>43</v>
      </c>
      <c r="C26" s="11">
        <v>3.7</v>
      </c>
      <c r="D26" s="10" t="s">
        <v>28</v>
      </c>
      <c r="E26" s="9" t="str">
        <f t="shared" si="0"/>
        <v>Not Significantly Different</v>
      </c>
      <c r="G26">
        <f t="shared" si="1"/>
        <v>3.7</v>
      </c>
      <c r="H26">
        <f t="shared" si="2"/>
        <v>6</v>
      </c>
      <c r="I26" t="str">
        <f t="shared" si="3"/>
        <v>+/-</v>
      </c>
      <c r="J26" t="str">
        <f t="shared" si="4"/>
        <v>0.3</v>
      </c>
      <c r="K26" s="1">
        <f t="shared" si="5"/>
        <v>0.18237082066869301</v>
      </c>
      <c r="L26" s="1">
        <f t="shared" si="6"/>
        <v>9.9999999999999645E-2</v>
      </c>
      <c r="M26" s="1">
        <f t="shared" si="7"/>
        <v>0.19223572402239389</v>
      </c>
      <c r="N26" s="1">
        <f t="shared" si="8"/>
        <v>0.52019467509769657</v>
      </c>
      <c r="O26" t="s">
        <v>80</v>
      </c>
    </row>
    <row r="27" spans="1:15" x14ac:dyDescent="0.35">
      <c r="A27" s="13">
        <v>17</v>
      </c>
      <c r="B27" s="12" t="s">
        <v>71</v>
      </c>
      <c r="C27" s="11">
        <v>3.6</v>
      </c>
      <c r="D27" s="10" t="s">
        <v>39</v>
      </c>
      <c r="E27" s="9" t="str">
        <f t="shared" si="0"/>
        <v>Not Significantly Different</v>
      </c>
      <c r="G27">
        <f t="shared" si="1"/>
        <v>3.6</v>
      </c>
      <c r="H27">
        <f t="shared" si="2"/>
        <v>6</v>
      </c>
      <c r="I27" t="str">
        <f t="shared" si="3"/>
        <v>+/-</v>
      </c>
      <c r="J27" t="str">
        <f t="shared" si="4"/>
        <v>0.2</v>
      </c>
      <c r="K27" s="1">
        <f t="shared" si="5"/>
        <v>0.12158054711246201</v>
      </c>
      <c r="L27" s="1">
        <f t="shared" si="6"/>
        <v>0.19999999999999973</v>
      </c>
      <c r="M27" s="1">
        <f t="shared" si="7"/>
        <v>0.1359311840425404</v>
      </c>
      <c r="N27" s="1">
        <f t="shared" si="8"/>
        <v>1.4713327291948597</v>
      </c>
      <c r="O27" t="s">
        <v>78</v>
      </c>
    </row>
    <row r="28" spans="1:15" x14ac:dyDescent="0.35">
      <c r="A28" s="13">
        <v>17</v>
      </c>
      <c r="B28" s="12" t="s">
        <v>51</v>
      </c>
      <c r="C28" s="11">
        <v>3.6</v>
      </c>
      <c r="D28" s="10" t="s">
        <v>28</v>
      </c>
      <c r="E28" s="9" t="str">
        <f t="shared" si="0"/>
        <v>Not Significantly Different</v>
      </c>
      <c r="G28">
        <f t="shared" si="1"/>
        <v>3.6</v>
      </c>
      <c r="H28">
        <f t="shared" si="2"/>
        <v>6</v>
      </c>
      <c r="I28" t="str">
        <f t="shared" si="3"/>
        <v>+/-</v>
      </c>
      <c r="J28" t="str">
        <f t="shared" si="4"/>
        <v>0.3</v>
      </c>
      <c r="K28" s="1">
        <f t="shared" si="5"/>
        <v>0.18237082066869301</v>
      </c>
      <c r="L28" s="1">
        <f t="shared" si="6"/>
        <v>0.19999999999999973</v>
      </c>
      <c r="M28" s="1">
        <f t="shared" si="7"/>
        <v>0.19223572402239389</v>
      </c>
      <c r="N28" s="1">
        <f t="shared" si="8"/>
        <v>1.0403893501953954</v>
      </c>
      <c r="O28" t="s">
        <v>79</v>
      </c>
    </row>
    <row r="29" spans="1:15" x14ac:dyDescent="0.35">
      <c r="A29" s="13">
        <v>19</v>
      </c>
      <c r="B29" s="12" t="s">
        <v>47</v>
      </c>
      <c r="C29" s="11">
        <v>3.5</v>
      </c>
      <c r="D29" s="10" t="s">
        <v>39</v>
      </c>
      <c r="E29" s="9" t="str">
        <f t="shared" si="0"/>
        <v>Significantly Different</v>
      </c>
      <c r="G29">
        <f t="shared" si="1"/>
        <v>3.5</v>
      </c>
      <c r="H29">
        <f t="shared" si="2"/>
        <v>6</v>
      </c>
      <c r="I29" t="str">
        <f t="shared" si="3"/>
        <v>+/-</v>
      </c>
      <c r="J29" t="str">
        <f t="shared" si="4"/>
        <v>0.2</v>
      </c>
      <c r="K29" s="1">
        <f t="shared" si="5"/>
        <v>0.12158054711246201</v>
      </c>
      <c r="L29" s="1">
        <f t="shared" si="6"/>
        <v>0.29999999999999982</v>
      </c>
      <c r="M29" s="1">
        <f t="shared" si="7"/>
        <v>0.1359311840425404</v>
      </c>
      <c r="N29" s="1">
        <f t="shared" si="8"/>
        <v>2.2069990937922914</v>
      </c>
      <c r="O29" t="s">
        <v>56</v>
      </c>
    </row>
    <row r="30" spans="1:15" x14ac:dyDescent="0.35">
      <c r="A30" s="13">
        <v>19</v>
      </c>
      <c r="B30" s="12" t="s">
        <v>38</v>
      </c>
      <c r="C30" s="11">
        <v>3.5</v>
      </c>
      <c r="D30" s="10" t="s">
        <v>39</v>
      </c>
      <c r="E30" s="9" t="str">
        <f t="shared" si="0"/>
        <v>Significantly Different</v>
      </c>
      <c r="G30">
        <f t="shared" si="1"/>
        <v>3.5</v>
      </c>
      <c r="H30">
        <f t="shared" si="2"/>
        <v>6</v>
      </c>
      <c r="I30" t="str">
        <f t="shared" si="3"/>
        <v>+/-</v>
      </c>
      <c r="J30" t="str">
        <f t="shared" si="4"/>
        <v>0.2</v>
      </c>
      <c r="K30" s="1">
        <f t="shared" si="5"/>
        <v>0.12158054711246201</v>
      </c>
      <c r="L30" s="1">
        <f t="shared" si="6"/>
        <v>0.29999999999999982</v>
      </c>
      <c r="M30" s="1">
        <f t="shared" si="7"/>
        <v>0.1359311840425404</v>
      </c>
      <c r="N30" s="1">
        <f t="shared" si="8"/>
        <v>2.2069990937922914</v>
      </c>
      <c r="O30" t="s">
        <v>77</v>
      </c>
    </row>
    <row r="31" spans="1:15" x14ac:dyDescent="0.35">
      <c r="A31" s="13">
        <v>21</v>
      </c>
      <c r="B31" s="12" t="s">
        <v>68</v>
      </c>
      <c r="C31" s="11">
        <v>3.4</v>
      </c>
      <c r="D31" s="10" t="s">
        <v>28</v>
      </c>
      <c r="E31" s="9" t="str">
        <f t="shared" si="0"/>
        <v>Significantly Different</v>
      </c>
      <c r="G31">
        <f t="shared" si="1"/>
        <v>3.4</v>
      </c>
      <c r="H31">
        <f t="shared" si="2"/>
        <v>6</v>
      </c>
      <c r="I31" t="str">
        <f t="shared" si="3"/>
        <v>+/-</v>
      </c>
      <c r="J31" t="str">
        <f t="shared" si="4"/>
        <v>0.3</v>
      </c>
      <c r="K31" s="1">
        <f t="shared" si="5"/>
        <v>0.18237082066869301</v>
      </c>
      <c r="L31" s="1">
        <f t="shared" si="6"/>
        <v>0.39999999999999991</v>
      </c>
      <c r="M31" s="1">
        <f t="shared" si="7"/>
        <v>0.19223572402239389</v>
      </c>
      <c r="N31" s="1">
        <f t="shared" si="8"/>
        <v>2.0807787003907929</v>
      </c>
      <c r="O31" t="s">
        <v>40</v>
      </c>
    </row>
    <row r="32" spans="1:15" x14ac:dyDescent="0.35">
      <c r="A32" s="13">
        <v>21</v>
      </c>
      <c r="B32" s="12" t="s">
        <v>73</v>
      </c>
      <c r="C32" s="11">
        <v>3.4</v>
      </c>
      <c r="D32" s="10" t="s">
        <v>28</v>
      </c>
      <c r="E32" s="9" t="str">
        <f t="shared" si="0"/>
        <v>Significantly Different</v>
      </c>
      <c r="G32">
        <f t="shared" si="1"/>
        <v>3.4</v>
      </c>
      <c r="H32">
        <f t="shared" si="2"/>
        <v>6</v>
      </c>
      <c r="I32" t="str">
        <f t="shared" si="3"/>
        <v>+/-</v>
      </c>
      <c r="J32" t="str">
        <f t="shared" si="4"/>
        <v>0.3</v>
      </c>
      <c r="K32" s="1">
        <f t="shared" si="5"/>
        <v>0.18237082066869301</v>
      </c>
      <c r="L32" s="1">
        <f t="shared" si="6"/>
        <v>0.39999999999999991</v>
      </c>
      <c r="M32" s="1">
        <f t="shared" si="7"/>
        <v>0.19223572402239389</v>
      </c>
      <c r="N32" s="1">
        <f t="shared" si="8"/>
        <v>2.0807787003907929</v>
      </c>
      <c r="O32" t="s">
        <v>71</v>
      </c>
    </row>
    <row r="33" spans="1:15" x14ac:dyDescent="0.35">
      <c r="A33" s="13">
        <v>21</v>
      </c>
      <c r="B33" s="12" t="s">
        <v>65</v>
      </c>
      <c r="C33" s="11">
        <v>3.4</v>
      </c>
      <c r="D33" s="10" t="s">
        <v>33</v>
      </c>
      <c r="E33" s="9" t="str">
        <f t="shared" si="0"/>
        <v>Significantly Different</v>
      </c>
      <c r="G33">
        <f t="shared" si="1"/>
        <v>3.4</v>
      </c>
      <c r="H33">
        <f t="shared" si="2"/>
        <v>6</v>
      </c>
      <c r="I33" t="str">
        <f t="shared" si="3"/>
        <v>+/-</v>
      </c>
      <c r="J33" t="str">
        <f t="shared" si="4"/>
        <v>0.1</v>
      </c>
      <c r="K33" s="1">
        <f t="shared" si="5"/>
        <v>6.0790273556231005E-2</v>
      </c>
      <c r="L33" s="1">
        <f t="shared" si="6"/>
        <v>0.39999999999999991</v>
      </c>
      <c r="M33" s="1">
        <f t="shared" si="7"/>
        <v>8.5970429323592404E-2</v>
      </c>
      <c r="N33" s="1">
        <f t="shared" si="8"/>
        <v>4.6527626202074819</v>
      </c>
      <c r="O33" t="s">
        <v>76</v>
      </c>
    </row>
    <row r="34" spans="1:15" x14ac:dyDescent="0.35">
      <c r="A34" s="13">
        <v>21</v>
      </c>
      <c r="B34" s="12" t="s">
        <v>56</v>
      </c>
      <c r="C34" s="11">
        <v>3.4</v>
      </c>
      <c r="D34" s="10" t="s">
        <v>28</v>
      </c>
      <c r="E34" s="9" t="str">
        <f t="shared" si="0"/>
        <v>Significantly Different</v>
      </c>
      <c r="G34">
        <f t="shared" si="1"/>
        <v>3.4</v>
      </c>
      <c r="H34">
        <f t="shared" si="2"/>
        <v>6</v>
      </c>
      <c r="I34" t="str">
        <f t="shared" si="3"/>
        <v>+/-</v>
      </c>
      <c r="J34" t="str">
        <f t="shared" si="4"/>
        <v>0.3</v>
      </c>
      <c r="K34" s="1">
        <f t="shared" si="5"/>
        <v>0.18237082066869301</v>
      </c>
      <c r="L34" s="1">
        <f t="shared" si="6"/>
        <v>0.39999999999999991</v>
      </c>
      <c r="M34" s="1">
        <f t="shared" si="7"/>
        <v>0.19223572402239389</v>
      </c>
      <c r="N34" s="1">
        <f t="shared" si="8"/>
        <v>2.0807787003907929</v>
      </c>
      <c r="O34" t="s">
        <v>74</v>
      </c>
    </row>
    <row r="35" spans="1:15" x14ac:dyDescent="0.35">
      <c r="A35" s="13">
        <v>25</v>
      </c>
      <c r="B35" s="12" t="s">
        <v>66</v>
      </c>
      <c r="C35" s="11">
        <v>3.3</v>
      </c>
      <c r="D35" s="10" t="s">
        <v>28</v>
      </c>
      <c r="E35" s="9" t="str">
        <f t="shared" si="0"/>
        <v>Significantly Different</v>
      </c>
      <c r="G35">
        <f t="shared" si="1"/>
        <v>3.3</v>
      </c>
      <c r="H35">
        <f t="shared" si="2"/>
        <v>6</v>
      </c>
      <c r="I35" t="str">
        <f t="shared" si="3"/>
        <v>+/-</v>
      </c>
      <c r="J35" t="str">
        <f t="shared" si="4"/>
        <v>0.3</v>
      </c>
      <c r="K35" s="1">
        <f t="shared" si="5"/>
        <v>0.18237082066869301</v>
      </c>
      <c r="L35" s="1">
        <f t="shared" si="6"/>
        <v>0.5</v>
      </c>
      <c r="M35" s="1">
        <f t="shared" si="7"/>
        <v>0.19223572402239389</v>
      </c>
      <c r="N35" s="1">
        <f t="shared" si="8"/>
        <v>2.6009733754884921</v>
      </c>
      <c r="O35" t="s">
        <v>54</v>
      </c>
    </row>
    <row r="36" spans="1:15" x14ac:dyDescent="0.35">
      <c r="A36" s="13">
        <v>25</v>
      </c>
      <c r="B36" s="12" t="s">
        <v>32</v>
      </c>
      <c r="C36" s="11">
        <v>3.3</v>
      </c>
      <c r="D36" s="10" t="s">
        <v>44</v>
      </c>
      <c r="E36" s="9" t="str">
        <f t="shared" si="0"/>
        <v>Significantly Different</v>
      </c>
      <c r="G36">
        <f t="shared" si="1"/>
        <v>3.3</v>
      </c>
      <c r="H36">
        <f t="shared" si="2"/>
        <v>6</v>
      </c>
      <c r="I36" t="str">
        <f t="shared" si="3"/>
        <v>+/-</v>
      </c>
      <c r="J36" t="str">
        <f t="shared" si="4"/>
        <v>0.4</v>
      </c>
      <c r="K36" s="1">
        <f t="shared" si="5"/>
        <v>0.24316109422492402</v>
      </c>
      <c r="L36" s="1">
        <f t="shared" si="6"/>
        <v>0.5</v>
      </c>
      <c r="M36" s="1">
        <f t="shared" si="7"/>
        <v>0.25064471888253259</v>
      </c>
      <c r="N36" s="1">
        <f t="shared" si="8"/>
        <v>1.9948555159238384</v>
      </c>
      <c r="O36" t="s">
        <v>72</v>
      </c>
    </row>
    <row r="37" spans="1:15" x14ac:dyDescent="0.35">
      <c r="A37" s="13">
        <v>27</v>
      </c>
      <c r="B37" s="12" t="s">
        <v>59</v>
      </c>
      <c r="C37" s="11">
        <v>3.2</v>
      </c>
      <c r="D37" s="10" t="s">
        <v>39</v>
      </c>
      <c r="E37" s="9" t="str">
        <f t="shared" si="0"/>
        <v>Significantly Different</v>
      </c>
      <c r="G37">
        <f t="shared" si="1"/>
        <v>3.2</v>
      </c>
      <c r="H37">
        <f t="shared" si="2"/>
        <v>6</v>
      </c>
      <c r="I37" t="str">
        <f t="shared" si="3"/>
        <v>+/-</v>
      </c>
      <c r="J37" t="str">
        <f t="shared" si="4"/>
        <v>0.2</v>
      </c>
      <c r="K37" s="1">
        <f t="shared" si="5"/>
        <v>0.12158054711246201</v>
      </c>
      <c r="L37" s="1">
        <f t="shared" si="6"/>
        <v>0.59999999999999964</v>
      </c>
      <c r="M37" s="1">
        <f t="shared" si="7"/>
        <v>0.1359311840425404</v>
      </c>
      <c r="N37" s="1">
        <f t="shared" si="8"/>
        <v>4.4139981875845828</v>
      </c>
      <c r="O37" t="s">
        <v>70</v>
      </c>
    </row>
    <row r="38" spans="1:15" x14ac:dyDescent="0.35">
      <c r="A38" s="13">
        <v>27</v>
      </c>
      <c r="B38" s="12" t="s">
        <v>35</v>
      </c>
      <c r="C38" s="11">
        <v>3.2</v>
      </c>
      <c r="D38" s="10" t="s">
        <v>39</v>
      </c>
      <c r="E38" s="9" t="str">
        <f t="shared" si="0"/>
        <v>Significantly Different</v>
      </c>
      <c r="G38">
        <f t="shared" si="1"/>
        <v>3.2</v>
      </c>
      <c r="H38">
        <f t="shared" si="2"/>
        <v>6</v>
      </c>
      <c r="I38" t="str">
        <f t="shared" si="3"/>
        <v>+/-</v>
      </c>
      <c r="J38" t="str">
        <f t="shared" si="4"/>
        <v>0.2</v>
      </c>
      <c r="K38" s="1">
        <f t="shared" si="5"/>
        <v>0.12158054711246201</v>
      </c>
      <c r="L38" s="1">
        <f t="shared" si="6"/>
        <v>0.59999999999999964</v>
      </c>
      <c r="M38" s="1">
        <f t="shared" si="7"/>
        <v>0.1359311840425404</v>
      </c>
      <c r="N38" s="1">
        <f t="shared" si="8"/>
        <v>4.4139981875845828</v>
      </c>
      <c r="O38" t="s">
        <v>69</v>
      </c>
    </row>
    <row r="39" spans="1:15" x14ac:dyDescent="0.35">
      <c r="A39" s="13">
        <v>29</v>
      </c>
      <c r="B39" s="12" t="s">
        <v>82</v>
      </c>
      <c r="C39" s="11">
        <v>3.1</v>
      </c>
      <c r="D39" s="10" t="s">
        <v>44</v>
      </c>
      <c r="E39" s="9" t="str">
        <f t="shared" si="0"/>
        <v>Significantly Different</v>
      </c>
      <c r="G39">
        <f t="shared" si="1"/>
        <v>3.1</v>
      </c>
      <c r="H39">
        <f t="shared" si="2"/>
        <v>6</v>
      </c>
      <c r="I39" t="str">
        <f t="shared" si="3"/>
        <v>+/-</v>
      </c>
      <c r="J39" t="str">
        <f t="shared" si="4"/>
        <v>0.4</v>
      </c>
      <c r="K39" s="1">
        <f t="shared" si="5"/>
        <v>0.24316109422492402</v>
      </c>
      <c r="L39" s="1">
        <f t="shared" si="6"/>
        <v>0.69999999999999973</v>
      </c>
      <c r="M39" s="1">
        <f t="shared" si="7"/>
        <v>0.25064471888253259</v>
      </c>
      <c r="N39" s="1">
        <f t="shared" si="8"/>
        <v>2.7927977222933729</v>
      </c>
      <c r="O39" t="s">
        <v>45</v>
      </c>
    </row>
    <row r="40" spans="1:15" x14ac:dyDescent="0.35">
      <c r="A40" s="13">
        <v>29</v>
      </c>
      <c r="B40" s="12" t="s">
        <v>79</v>
      </c>
      <c r="C40" s="11">
        <v>3.1</v>
      </c>
      <c r="D40" s="10" t="s">
        <v>39</v>
      </c>
      <c r="E40" s="9" t="str">
        <f t="shared" si="0"/>
        <v>Significantly Different</v>
      </c>
      <c r="G40">
        <f t="shared" si="1"/>
        <v>3.1</v>
      </c>
      <c r="H40">
        <f t="shared" si="2"/>
        <v>6</v>
      </c>
      <c r="I40" t="str">
        <f t="shared" si="3"/>
        <v>+/-</v>
      </c>
      <c r="J40" t="str">
        <f t="shared" si="4"/>
        <v>0.2</v>
      </c>
      <c r="K40" s="1">
        <f t="shared" si="5"/>
        <v>0.12158054711246201</v>
      </c>
      <c r="L40" s="1">
        <f t="shared" si="6"/>
        <v>0.69999999999999973</v>
      </c>
      <c r="M40" s="1">
        <f t="shared" si="7"/>
        <v>0.1359311840425404</v>
      </c>
      <c r="N40" s="1">
        <f t="shared" si="8"/>
        <v>5.1496645521820144</v>
      </c>
      <c r="O40" t="s">
        <v>67</v>
      </c>
    </row>
    <row r="41" spans="1:15" x14ac:dyDescent="0.35">
      <c r="A41" s="13">
        <v>29</v>
      </c>
      <c r="B41" s="12" t="s">
        <v>64</v>
      </c>
      <c r="C41" s="11">
        <v>3.1</v>
      </c>
      <c r="D41" s="10" t="s">
        <v>39</v>
      </c>
      <c r="E41" s="9" t="str">
        <f t="shared" si="0"/>
        <v>Significantly Different</v>
      </c>
      <c r="G41">
        <f t="shared" si="1"/>
        <v>3.1</v>
      </c>
      <c r="H41">
        <f t="shared" si="2"/>
        <v>6</v>
      </c>
      <c r="I41" t="str">
        <f t="shared" si="3"/>
        <v>+/-</v>
      </c>
      <c r="J41" t="str">
        <f t="shared" si="4"/>
        <v>0.2</v>
      </c>
      <c r="K41" s="1">
        <f t="shared" si="5"/>
        <v>0.12158054711246201</v>
      </c>
      <c r="L41" s="1">
        <f t="shared" si="6"/>
        <v>0.69999999999999973</v>
      </c>
      <c r="M41" s="1">
        <f t="shared" si="7"/>
        <v>0.1359311840425404</v>
      </c>
      <c r="N41" s="1">
        <f t="shared" si="8"/>
        <v>5.1496645521820144</v>
      </c>
      <c r="O41" t="s">
        <v>48</v>
      </c>
    </row>
    <row r="42" spans="1:15" x14ac:dyDescent="0.35">
      <c r="A42" s="13">
        <v>29</v>
      </c>
      <c r="B42" s="12" t="s">
        <v>55</v>
      </c>
      <c r="C42" s="11">
        <v>3.1</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3.1</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0.69999999999999973</v>
      </c>
      <c r="M42" s="1">
        <f t="shared" ref="M42:M62" si="16">IF(AND(ISNUMBER(K42),ISNUMBER($I$7)),SQRT(K42^2+($I$7)^2),"N/A")</f>
        <v>0.1359311840425404</v>
      </c>
      <c r="N42" s="1">
        <f t="shared" ref="N42:N73" si="17">IF(AND(ISNUMBER(L42),ISNUMBER(M42),M42&lt;&gt;0),L42/M42,"NA")</f>
        <v>5.1496645521820144</v>
      </c>
      <c r="O42" t="s">
        <v>37</v>
      </c>
    </row>
    <row r="43" spans="1:15" x14ac:dyDescent="0.35">
      <c r="A43" s="13">
        <v>33</v>
      </c>
      <c r="B43" s="12" t="s">
        <v>81</v>
      </c>
      <c r="C43" s="11">
        <v>3</v>
      </c>
      <c r="D43" s="10" t="s">
        <v>39</v>
      </c>
      <c r="E43" s="9" t="str">
        <f t="shared" si="9"/>
        <v>Significantly Different</v>
      </c>
      <c r="G43">
        <f t="shared" si="10"/>
        <v>3</v>
      </c>
      <c r="H43">
        <f t="shared" si="11"/>
        <v>6</v>
      </c>
      <c r="I43" t="str">
        <f t="shared" si="12"/>
        <v>+/-</v>
      </c>
      <c r="J43" t="str">
        <f t="shared" si="13"/>
        <v>0.2</v>
      </c>
      <c r="K43" s="1">
        <f t="shared" si="14"/>
        <v>0.12158054711246201</v>
      </c>
      <c r="L43" s="1">
        <f t="shared" si="15"/>
        <v>0.79999999999999982</v>
      </c>
      <c r="M43" s="1">
        <f t="shared" si="16"/>
        <v>0.1359311840425404</v>
      </c>
      <c r="N43" s="1">
        <f t="shared" si="17"/>
        <v>5.8853309167794459</v>
      </c>
      <c r="O43" t="s">
        <v>52</v>
      </c>
    </row>
    <row r="44" spans="1:15" x14ac:dyDescent="0.35">
      <c r="A44" s="13">
        <v>34</v>
      </c>
      <c r="B44" s="12" t="s">
        <v>72</v>
      </c>
      <c r="C44" s="11">
        <v>2.9</v>
      </c>
      <c r="D44" s="10" t="s">
        <v>39</v>
      </c>
      <c r="E44" s="9" t="str">
        <f t="shared" si="9"/>
        <v>Significantly Different</v>
      </c>
      <c r="G44">
        <f t="shared" si="10"/>
        <v>2.9</v>
      </c>
      <c r="H44">
        <f t="shared" si="11"/>
        <v>6</v>
      </c>
      <c r="I44" t="str">
        <f t="shared" si="12"/>
        <v>+/-</v>
      </c>
      <c r="J44" t="str">
        <f t="shared" si="13"/>
        <v>0.2</v>
      </c>
      <c r="K44" s="1">
        <f t="shared" si="14"/>
        <v>0.12158054711246201</v>
      </c>
      <c r="L44" s="1">
        <f t="shared" si="15"/>
        <v>0.89999999999999991</v>
      </c>
      <c r="M44" s="1">
        <f t="shared" si="16"/>
        <v>0.1359311840425404</v>
      </c>
      <c r="N44" s="1">
        <f t="shared" si="17"/>
        <v>6.6209972813768774</v>
      </c>
      <c r="O44" t="s">
        <v>64</v>
      </c>
    </row>
    <row r="45" spans="1:15" x14ac:dyDescent="0.35">
      <c r="A45" s="13">
        <v>34</v>
      </c>
      <c r="B45" s="12" t="s">
        <v>67</v>
      </c>
      <c r="C45" s="11">
        <v>2.9</v>
      </c>
      <c r="D45" s="10" t="s">
        <v>44</v>
      </c>
      <c r="E45" s="9" t="str">
        <f t="shared" si="9"/>
        <v>Significantly Different</v>
      </c>
      <c r="G45">
        <f t="shared" si="10"/>
        <v>2.9</v>
      </c>
      <c r="H45">
        <f t="shared" si="11"/>
        <v>6</v>
      </c>
      <c r="I45" t="str">
        <f t="shared" si="12"/>
        <v>+/-</v>
      </c>
      <c r="J45" t="str">
        <f t="shared" si="13"/>
        <v>0.4</v>
      </c>
      <c r="K45" s="1">
        <f t="shared" si="14"/>
        <v>0.24316109422492402</v>
      </c>
      <c r="L45" s="1">
        <f t="shared" si="15"/>
        <v>0.89999999999999991</v>
      </c>
      <c r="M45" s="1">
        <f t="shared" si="16"/>
        <v>0.25064471888253259</v>
      </c>
      <c r="N45" s="1">
        <f t="shared" si="17"/>
        <v>3.5907399286629089</v>
      </c>
      <c r="O45" t="s">
        <v>63</v>
      </c>
    </row>
    <row r="46" spans="1:15" x14ac:dyDescent="0.35">
      <c r="A46" s="13">
        <v>34</v>
      </c>
      <c r="B46" s="12" t="s">
        <v>57</v>
      </c>
      <c r="C46" s="11">
        <v>2.9</v>
      </c>
      <c r="D46" s="10" t="s">
        <v>39</v>
      </c>
      <c r="E46" s="9" t="str">
        <f t="shared" si="9"/>
        <v>Significantly Different</v>
      </c>
      <c r="G46">
        <f t="shared" si="10"/>
        <v>2.9</v>
      </c>
      <c r="H46">
        <f t="shared" si="11"/>
        <v>6</v>
      </c>
      <c r="I46" t="str">
        <f t="shared" si="12"/>
        <v>+/-</v>
      </c>
      <c r="J46" t="str">
        <f t="shared" si="13"/>
        <v>0.2</v>
      </c>
      <c r="K46" s="1">
        <f t="shared" si="14"/>
        <v>0.12158054711246201</v>
      </c>
      <c r="L46" s="1">
        <f t="shared" si="15"/>
        <v>0.89999999999999991</v>
      </c>
      <c r="M46" s="1">
        <f t="shared" si="16"/>
        <v>0.1359311840425404</v>
      </c>
      <c r="N46" s="1">
        <f t="shared" si="17"/>
        <v>6.6209972813768774</v>
      </c>
      <c r="O46" t="s">
        <v>61</v>
      </c>
    </row>
    <row r="47" spans="1:15" x14ac:dyDescent="0.35">
      <c r="A47" s="13">
        <v>37</v>
      </c>
      <c r="B47" s="12" t="s">
        <v>76</v>
      </c>
      <c r="C47" s="11">
        <v>2.8</v>
      </c>
      <c r="D47" s="10" t="s">
        <v>33</v>
      </c>
      <c r="E47" s="9" t="str">
        <f t="shared" si="9"/>
        <v>Significantly Different</v>
      </c>
      <c r="G47">
        <f t="shared" si="10"/>
        <v>2.8</v>
      </c>
      <c r="H47">
        <f t="shared" si="11"/>
        <v>6</v>
      </c>
      <c r="I47" t="str">
        <f t="shared" si="12"/>
        <v>+/-</v>
      </c>
      <c r="J47" t="str">
        <f t="shared" si="13"/>
        <v>0.1</v>
      </c>
      <c r="K47" s="1">
        <f t="shared" si="14"/>
        <v>6.0790273556231005E-2</v>
      </c>
      <c r="L47" s="1">
        <f t="shared" si="15"/>
        <v>1</v>
      </c>
      <c r="M47" s="1">
        <f t="shared" si="16"/>
        <v>8.5970429323592404E-2</v>
      </c>
      <c r="N47" s="1">
        <f t="shared" si="17"/>
        <v>11.631906550518707</v>
      </c>
      <c r="O47" t="s">
        <v>59</v>
      </c>
    </row>
    <row r="48" spans="1:15" x14ac:dyDescent="0.35">
      <c r="A48" s="13">
        <v>38</v>
      </c>
      <c r="B48" s="12" t="s">
        <v>75</v>
      </c>
      <c r="C48" s="11">
        <v>2.7</v>
      </c>
      <c r="D48" s="10" t="s">
        <v>39</v>
      </c>
      <c r="E48" s="9" t="str">
        <f t="shared" si="9"/>
        <v>Significantly Different</v>
      </c>
      <c r="G48">
        <f t="shared" si="10"/>
        <v>2.7</v>
      </c>
      <c r="H48">
        <f t="shared" si="11"/>
        <v>6</v>
      </c>
      <c r="I48" t="str">
        <f t="shared" si="12"/>
        <v>+/-</v>
      </c>
      <c r="J48" t="str">
        <f t="shared" si="13"/>
        <v>0.2</v>
      </c>
      <c r="K48" s="1">
        <f t="shared" si="14"/>
        <v>0.12158054711246201</v>
      </c>
      <c r="L48" s="1">
        <f t="shared" si="15"/>
        <v>1.0999999999999996</v>
      </c>
      <c r="M48" s="1">
        <f t="shared" si="16"/>
        <v>0.1359311840425404</v>
      </c>
      <c r="N48" s="1">
        <f t="shared" si="17"/>
        <v>8.092330010571736</v>
      </c>
      <c r="O48" t="s">
        <v>57</v>
      </c>
    </row>
    <row r="49" spans="1:15" x14ac:dyDescent="0.35">
      <c r="A49" s="13">
        <v>38</v>
      </c>
      <c r="B49" s="12" t="s">
        <v>61</v>
      </c>
      <c r="C49" s="11">
        <v>2.7</v>
      </c>
      <c r="D49" s="10" t="s">
        <v>33</v>
      </c>
      <c r="E49" s="9" t="str">
        <f t="shared" si="9"/>
        <v>Significantly Different</v>
      </c>
      <c r="G49">
        <f t="shared" si="10"/>
        <v>2.7</v>
      </c>
      <c r="H49">
        <f t="shared" si="11"/>
        <v>6</v>
      </c>
      <c r="I49" t="str">
        <f t="shared" si="12"/>
        <v>+/-</v>
      </c>
      <c r="J49" t="str">
        <f t="shared" si="13"/>
        <v>0.1</v>
      </c>
      <c r="K49" s="1">
        <f t="shared" si="14"/>
        <v>6.0790273556231005E-2</v>
      </c>
      <c r="L49" s="1">
        <f t="shared" si="15"/>
        <v>1.0999999999999996</v>
      </c>
      <c r="M49" s="1">
        <f t="shared" si="16"/>
        <v>8.5970429323592404E-2</v>
      </c>
      <c r="N49" s="1">
        <f t="shared" si="17"/>
        <v>12.795097205570574</v>
      </c>
      <c r="O49" t="s">
        <v>55</v>
      </c>
    </row>
    <row r="50" spans="1:15" x14ac:dyDescent="0.35">
      <c r="A50" s="13">
        <v>40</v>
      </c>
      <c r="B50" s="12" t="s">
        <v>70</v>
      </c>
      <c r="C50" s="11">
        <v>2.5</v>
      </c>
      <c r="D50" s="10" t="s">
        <v>44</v>
      </c>
      <c r="E50" s="9" t="str">
        <f t="shared" si="9"/>
        <v>Significantly Different</v>
      </c>
      <c r="G50">
        <f t="shared" si="10"/>
        <v>2.5</v>
      </c>
      <c r="H50">
        <f t="shared" si="11"/>
        <v>6</v>
      </c>
      <c r="I50" t="str">
        <f t="shared" si="12"/>
        <v>+/-</v>
      </c>
      <c r="J50" t="str">
        <f t="shared" si="13"/>
        <v>0.4</v>
      </c>
      <c r="K50" s="1">
        <f t="shared" si="14"/>
        <v>0.24316109422492402</v>
      </c>
      <c r="L50" s="1">
        <f t="shared" si="15"/>
        <v>1.2999999999999998</v>
      </c>
      <c r="M50" s="1">
        <f t="shared" si="16"/>
        <v>0.25064471888253259</v>
      </c>
      <c r="N50" s="1">
        <f t="shared" si="17"/>
        <v>5.1866243414019788</v>
      </c>
      <c r="O50" t="s">
        <v>53</v>
      </c>
    </row>
    <row r="51" spans="1:15" x14ac:dyDescent="0.35">
      <c r="A51" s="13">
        <v>40</v>
      </c>
      <c r="B51" s="12" t="s">
        <v>69</v>
      </c>
      <c r="C51" s="11">
        <v>2.5</v>
      </c>
      <c r="D51" s="10" t="s">
        <v>44</v>
      </c>
      <c r="E51" s="9" t="str">
        <f t="shared" si="9"/>
        <v>Significantly Different</v>
      </c>
      <c r="G51">
        <f t="shared" si="10"/>
        <v>2.5</v>
      </c>
      <c r="H51">
        <f t="shared" si="11"/>
        <v>6</v>
      </c>
      <c r="I51" t="str">
        <f t="shared" si="12"/>
        <v>+/-</v>
      </c>
      <c r="J51" t="str">
        <f t="shared" si="13"/>
        <v>0.4</v>
      </c>
      <c r="K51" s="1">
        <f t="shared" si="14"/>
        <v>0.24316109422492402</v>
      </c>
      <c r="L51" s="1">
        <f t="shared" si="15"/>
        <v>1.2999999999999998</v>
      </c>
      <c r="M51" s="1">
        <f t="shared" si="16"/>
        <v>0.25064471888253259</v>
      </c>
      <c r="N51" s="1">
        <f t="shared" si="17"/>
        <v>5.1866243414019788</v>
      </c>
      <c r="O51" t="s">
        <v>51</v>
      </c>
    </row>
    <row r="52" spans="1:15" x14ac:dyDescent="0.35">
      <c r="A52" s="13">
        <v>42</v>
      </c>
      <c r="B52" s="12" t="s">
        <v>31</v>
      </c>
      <c r="C52" s="11">
        <v>2.4</v>
      </c>
      <c r="D52" s="10" t="s">
        <v>36</v>
      </c>
      <c r="E52" s="9" t="str">
        <f t="shared" si="9"/>
        <v>Significantly Different</v>
      </c>
      <c r="G52">
        <f t="shared" si="10"/>
        <v>2.4</v>
      </c>
      <c r="H52">
        <f t="shared" si="11"/>
        <v>6</v>
      </c>
      <c r="I52" t="str">
        <f t="shared" si="12"/>
        <v>+/-</v>
      </c>
      <c r="J52" t="str">
        <f t="shared" si="13"/>
        <v>0.7</v>
      </c>
      <c r="K52" s="1">
        <f t="shared" si="14"/>
        <v>0.42553191489361697</v>
      </c>
      <c r="L52" s="1">
        <f t="shared" si="15"/>
        <v>1.4</v>
      </c>
      <c r="M52" s="1">
        <f t="shared" si="16"/>
        <v>0.42985214661796195</v>
      </c>
      <c r="N52" s="1">
        <f t="shared" si="17"/>
        <v>3.2569338341452383</v>
      </c>
      <c r="O52" t="s">
        <v>49</v>
      </c>
    </row>
    <row r="53" spans="1:15" x14ac:dyDescent="0.35">
      <c r="A53" s="13">
        <v>43</v>
      </c>
      <c r="B53" s="12" t="s">
        <v>78</v>
      </c>
      <c r="C53" s="11">
        <v>2.2000000000000002</v>
      </c>
      <c r="D53" s="10" t="s">
        <v>39</v>
      </c>
      <c r="E53" s="9" t="str">
        <f t="shared" si="9"/>
        <v>Significantly Different</v>
      </c>
      <c r="G53">
        <f t="shared" si="10"/>
        <v>2.2000000000000002</v>
      </c>
      <c r="H53">
        <f t="shared" si="11"/>
        <v>6</v>
      </c>
      <c r="I53" t="str">
        <f t="shared" si="12"/>
        <v>+/-</v>
      </c>
      <c r="J53" t="str">
        <f t="shared" si="13"/>
        <v>0.2</v>
      </c>
      <c r="K53" s="1">
        <f t="shared" si="14"/>
        <v>0.12158054711246201</v>
      </c>
      <c r="L53" s="1">
        <f t="shared" si="15"/>
        <v>1.5999999999999996</v>
      </c>
      <c r="M53" s="1">
        <f t="shared" si="16"/>
        <v>0.1359311840425404</v>
      </c>
      <c r="N53" s="1">
        <f t="shared" si="17"/>
        <v>11.770661833558892</v>
      </c>
      <c r="O53" t="s">
        <v>47</v>
      </c>
    </row>
    <row r="54" spans="1:15" x14ac:dyDescent="0.35">
      <c r="A54" s="13">
        <v>44</v>
      </c>
      <c r="B54" s="12" t="s">
        <v>77</v>
      </c>
      <c r="C54" s="11">
        <v>2.1</v>
      </c>
      <c r="D54" s="10" t="s">
        <v>28</v>
      </c>
      <c r="E54" s="9" t="str">
        <f t="shared" si="9"/>
        <v>Significantly Different</v>
      </c>
      <c r="G54">
        <f t="shared" si="10"/>
        <v>2.1</v>
      </c>
      <c r="H54">
        <f t="shared" si="11"/>
        <v>6</v>
      </c>
      <c r="I54" t="str">
        <f t="shared" si="12"/>
        <v>+/-</v>
      </c>
      <c r="J54" t="str">
        <f t="shared" si="13"/>
        <v>0.3</v>
      </c>
      <c r="K54" s="1">
        <f t="shared" si="14"/>
        <v>0.18237082066869301</v>
      </c>
      <c r="L54" s="1">
        <f t="shared" si="15"/>
        <v>1.6999999999999997</v>
      </c>
      <c r="M54" s="1">
        <f t="shared" si="16"/>
        <v>0.19223572402239389</v>
      </c>
      <c r="N54" s="1">
        <f t="shared" si="17"/>
        <v>8.8433094766608704</v>
      </c>
      <c r="O54" t="s">
        <v>42</v>
      </c>
    </row>
    <row r="55" spans="1:15" x14ac:dyDescent="0.35">
      <c r="A55" s="13">
        <v>45</v>
      </c>
      <c r="B55" s="12" t="s">
        <v>49</v>
      </c>
      <c r="C55" s="11">
        <v>2</v>
      </c>
      <c r="D55" s="10" t="s">
        <v>44</v>
      </c>
      <c r="E55" s="9" t="str">
        <f t="shared" si="9"/>
        <v>Significantly Different</v>
      </c>
      <c r="G55">
        <f t="shared" si="10"/>
        <v>2</v>
      </c>
      <c r="H55">
        <f t="shared" si="11"/>
        <v>6</v>
      </c>
      <c r="I55" t="str">
        <f t="shared" si="12"/>
        <v>+/-</v>
      </c>
      <c r="J55" t="str">
        <f t="shared" si="13"/>
        <v>0.4</v>
      </c>
      <c r="K55" s="1">
        <f t="shared" si="14"/>
        <v>0.24316109422492402</v>
      </c>
      <c r="L55" s="1">
        <f t="shared" si="15"/>
        <v>1.7999999999999998</v>
      </c>
      <c r="M55" s="1">
        <f t="shared" si="16"/>
        <v>0.25064471888253259</v>
      </c>
      <c r="N55" s="1">
        <f t="shared" si="17"/>
        <v>7.1814798573258178</v>
      </c>
      <c r="O55" t="s">
        <v>43</v>
      </c>
    </row>
    <row r="56" spans="1:15" x14ac:dyDescent="0.35">
      <c r="A56" s="13">
        <v>46</v>
      </c>
      <c r="B56" s="12" t="s">
        <v>74</v>
      </c>
      <c r="C56" s="11">
        <v>1.9</v>
      </c>
      <c r="D56" s="10" t="s">
        <v>39</v>
      </c>
      <c r="E56" s="9" t="str">
        <f t="shared" si="9"/>
        <v>Significantly Different</v>
      </c>
      <c r="G56">
        <f t="shared" si="10"/>
        <v>1.9</v>
      </c>
      <c r="H56">
        <f t="shared" si="11"/>
        <v>6</v>
      </c>
      <c r="I56" t="str">
        <f t="shared" si="12"/>
        <v>+/-</v>
      </c>
      <c r="J56" t="str">
        <f t="shared" si="13"/>
        <v>0.2</v>
      </c>
      <c r="K56" s="1">
        <f t="shared" si="14"/>
        <v>0.12158054711246201</v>
      </c>
      <c r="L56" s="1">
        <f t="shared" si="15"/>
        <v>1.9</v>
      </c>
      <c r="M56" s="1">
        <f t="shared" si="16"/>
        <v>0.1359311840425404</v>
      </c>
      <c r="N56" s="1">
        <f t="shared" si="17"/>
        <v>13.977660927351186</v>
      </c>
      <c r="O56" t="s">
        <v>41</v>
      </c>
    </row>
    <row r="57" spans="1:15" x14ac:dyDescent="0.35">
      <c r="A57" s="13">
        <v>47</v>
      </c>
      <c r="B57" s="12" t="s">
        <v>30</v>
      </c>
      <c r="C57" s="11">
        <v>1.8</v>
      </c>
      <c r="D57" s="10" t="s">
        <v>33</v>
      </c>
      <c r="E57" s="9" t="str">
        <f t="shared" si="9"/>
        <v>Significantly Different</v>
      </c>
      <c r="G57">
        <f t="shared" si="10"/>
        <v>1.8</v>
      </c>
      <c r="H57">
        <f t="shared" si="11"/>
        <v>6</v>
      </c>
      <c r="I57" t="str">
        <f t="shared" si="12"/>
        <v>+/-</v>
      </c>
      <c r="J57" t="str">
        <f t="shared" si="13"/>
        <v>0.1</v>
      </c>
      <c r="K57" s="1">
        <f t="shared" si="14"/>
        <v>6.0790273556231005E-2</v>
      </c>
      <c r="L57" s="1">
        <f t="shared" si="15"/>
        <v>1.9999999999999998</v>
      </c>
      <c r="M57" s="1">
        <f t="shared" si="16"/>
        <v>8.5970429323592404E-2</v>
      </c>
      <c r="N57" s="1">
        <f t="shared" si="17"/>
        <v>23.26381310103741</v>
      </c>
      <c r="O57" t="s">
        <v>38</v>
      </c>
    </row>
    <row r="58" spans="1:15" x14ac:dyDescent="0.35">
      <c r="A58" s="13">
        <v>47</v>
      </c>
      <c r="B58" s="12" t="s">
        <v>27</v>
      </c>
      <c r="C58" s="11">
        <v>1.8</v>
      </c>
      <c r="D58" s="10" t="s">
        <v>83</v>
      </c>
      <c r="E58" s="9" t="str">
        <f t="shared" si="9"/>
        <v>Significantly Different</v>
      </c>
      <c r="G58">
        <f t="shared" si="10"/>
        <v>1.8</v>
      </c>
      <c r="H58">
        <f t="shared" si="11"/>
        <v>6</v>
      </c>
      <c r="I58" t="str">
        <f t="shared" si="12"/>
        <v>+/-</v>
      </c>
      <c r="J58" t="str">
        <f t="shared" si="13"/>
        <v>0.5</v>
      </c>
      <c r="K58" s="1">
        <f t="shared" si="14"/>
        <v>0.303951367781155</v>
      </c>
      <c r="L58" s="1">
        <f t="shared" si="15"/>
        <v>1.9999999999999998</v>
      </c>
      <c r="M58" s="1">
        <f t="shared" si="16"/>
        <v>0.30997079109986531</v>
      </c>
      <c r="N58" s="1">
        <f t="shared" si="17"/>
        <v>6.4522208460462549</v>
      </c>
      <c r="O58" t="s">
        <v>35</v>
      </c>
    </row>
    <row r="59" spans="1:15" x14ac:dyDescent="0.35">
      <c r="A59" s="13">
        <v>49</v>
      </c>
      <c r="B59" s="12" t="s">
        <v>41</v>
      </c>
      <c r="C59" s="11">
        <v>1.7</v>
      </c>
      <c r="D59" s="10" t="s">
        <v>28</v>
      </c>
      <c r="E59" s="9" t="str">
        <f t="shared" si="9"/>
        <v>Significantly Different</v>
      </c>
      <c r="G59">
        <f t="shared" si="10"/>
        <v>1.7</v>
      </c>
      <c r="H59">
        <f t="shared" si="11"/>
        <v>6</v>
      </c>
      <c r="I59" t="str">
        <f t="shared" si="12"/>
        <v>+/-</v>
      </c>
      <c r="J59" t="str">
        <f t="shared" si="13"/>
        <v>0.3</v>
      </c>
      <c r="K59" s="1">
        <f t="shared" si="14"/>
        <v>0.18237082066869301</v>
      </c>
      <c r="L59" s="1">
        <f t="shared" si="15"/>
        <v>2.0999999999999996</v>
      </c>
      <c r="M59" s="1">
        <f t="shared" si="16"/>
        <v>0.19223572402239389</v>
      </c>
      <c r="N59" s="1">
        <f t="shared" si="17"/>
        <v>10.924088177051663</v>
      </c>
      <c r="O59" t="s">
        <v>32</v>
      </c>
    </row>
    <row r="60" spans="1:15" x14ac:dyDescent="0.35">
      <c r="A60" s="13">
        <v>50</v>
      </c>
      <c r="B60" s="12" t="s">
        <v>80</v>
      </c>
      <c r="C60" s="11">
        <v>1.6</v>
      </c>
      <c r="D60" s="10" t="s">
        <v>39</v>
      </c>
      <c r="E60" s="9" t="str">
        <f t="shared" si="9"/>
        <v>Significantly Different</v>
      </c>
      <c r="G60">
        <f t="shared" si="10"/>
        <v>1.6</v>
      </c>
      <c r="H60">
        <f t="shared" si="11"/>
        <v>6</v>
      </c>
      <c r="I60" t="str">
        <f t="shared" si="12"/>
        <v>+/-</v>
      </c>
      <c r="J60" t="str">
        <f t="shared" si="13"/>
        <v>0.2</v>
      </c>
      <c r="K60" s="1">
        <f t="shared" si="14"/>
        <v>0.12158054711246201</v>
      </c>
      <c r="L60" s="1">
        <f t="shared" si="15"/>
        <v>2.1999999999999997</v>
      </c>
      <c r="M60" s="1">
        <f t="shared" si="16"/>
        <v>0.1359311840425404</v>
      </c>
      <c r="N60" s="1">
        <f t="shared" si="17"/>
        <v>16.184660021143475</v>
      </c>
      <c r="O60" t="s">
        <v>30</v>
      </c>
    </row>
    <row r="61" spans="1:15" x14ac:dyDescent="0.35">
      <c r="A61" s="13">
        <v>51</v>
      </c>
      <c r="B61" s="12" t="s">
        <v>63</v>
      </c>
      <c r="C61" s="11">
        <v>1.4</v>
      </c>
      <c r="D61" s="10" t="s">
        <v>28</v>
      </c>
      <c r="E61" s="9" t="str">
        <f t="shared" si="9"/>
        <v>Significantly Different</v>
      </c>
      <c r="G61">
        <f t="shared" si="10"/>
        <v>1.4</v>
      </c>
      <c r="H61">
        <f t="shared" si="11"/>
        <v>6</v>
      </c>
      <c r="I61" t="str">
        <f t="shared" si="12"/>
        <v>+/-</v>
      </c>
      <c r="J61" t="str">
        <f t="shared" si="13"/>
        <v>0.3</v>
      </c>
      <c r="K61" s="1">
        <f t="shared" si="14"/>
        <v>0.18237082066869301</v>
      </c>
      <c r="L61" s="1">
        <f t="shared" si="15"/>
        <v>2.4</v>
      </c>
      <c r="M61" s="1">
        <f t="shared" si="16"/>
        <v>0.19223572402239389</v>
      </c>
      <c r="N61" s="1">
        <f t="shared" si="17"/>
        <v>12.484672202344761</v>
      </c>
      <c r="O61" t="s">
        <v>27</v>
      </c>
    </row>
    <row r="62" spans="1:15" ht="15" thickBot="1" x14ac:dyDescent="0.4">
      <c r="A62" s="8"/>
      <c r="B62" s="7" t="s">
        <v>25</v>
      </c>
      <c r="C62" s="6">
        <v>3.4</v>
      </c>
      <c r="D62" s="5" t="s">
        <v>28</v>
      </c>
      <c r="E62" s="4" t="str">
        <f t="shared" si="9"/>
        <v>Significantly Different</v>
      </c>
      <c r="G62">
        <f t="shared" si="10"/>
        <v>3.4</v>
      </c>
      <c r="H62">
        <f t="shared" si="11"/>
        <v>6</v>
      </c>
      <c r="I62" t="str">
        <f t="shared" si="12"/>
        <v>+/-</v>
      </c>
      <c r="J62" t="str">
        <f t="shared" si="13"/>
        <v>0.3</v>
      </c>
      <c r="K62" s="1">
        <f t="shared" si="14"/>
        <v>0.18237082066869301</v>
      </c>
      <c r="L62" s="1">
        <f t="shared" si="15"/>
        <v>0.39999999999999991</v>
      </c>
      <c r="M62" s="1">
        <f t="shared" si="16"/>
        <v>0.19223572402239389</v>
      </c>
      <c r="N62" s="1">
        <f t="shared" si="17"/>
        <v>2.0807787003907929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99" priority="1" operator="equal">
      <formula>"OTHER ERROR"</formula>
    </cfRule>
    <cfRule type="cellIs" dxfId="298" priority="2" operator="equal">
      <formula>"Statistical Test not applicable"</formula>
    </cfRule>
    <cfRule type="cellIs" dxfId="297" priority="3" operator="equal">
      <formula>"Geography Selected"</formula>
    </cfRule>
  </conditionalFormatting>
  <conditionalFormatting sqref="E10:J62">
    <cfRule type="cellIs" dxfId="296" priority="4" operator="equal">
      <formula>"Not Significantly Different"</formula>
    </cfRule>
  </conditionalFormatting>
  <conditionalFormatting sqref="F10:J62">
    <cfRule type="cellIs" dxfId="2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EF6C064-10AF-4B67-A644-A9445ED6898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F989853-D9EC-4A1E-B333-A45EC25BF2F7}"/>
    <hyperlink ref="A68" r:id="rId2" xr:uid="{FA2AD81E-4E75-4BBC-9C6A-5C8A89401A92}"/>
    <hyperlink ref="A66" r:id="rId3" xr:uid="{2300CCD7-0EFE-41ED-92AE-54D24CEB4486}"/>
    <hyperlink ref="A67" r:id="rId4" xr:uid="{4352FDF2-208E-4351-A3A7-73F1D4CC2BCA}"/>
  </hyperlinks>
  <pageMargins left="0.7" right="0.7" top="0.75" bottom="0.75" header="0.3" footer="0.3"/>
  <pageSetup orientation="portrait" r:id="rId5"/>
  <drawing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30BD-3324-4783-9022-FC1243852623}">
  <sheetPr codeName="Sheet3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238</v>
      </c>
    </row>
    <row r="2" spans="1:16" x14ac:dyDescent="0.35">
      <c r="A2" s="27" t="s">
        <v>109</v>
      </c>
      <c r="B2" t="s">
        <v>237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37.6</v>
      </c>
      <c r="C6" t="s">
        <v>103</v>
      </c>
      <c r="H6" s="15" t="s">
        <v>102</v>
      </c>
      <c r="I6">
        <f>VLOOKUP($B$4,$B$9:$K$62,6,FALSE)</f>
        <v>37.6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37.6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37.6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53.8</v>
      </c>
      <c r="D11" s="14" t="s">
        <v>138</v>
      </c>
      <c r="E11" s="9" t="str">
        <f t="shared" si="0"/>
        <v>Significantly Different</v>
      </c>
      <c r="G11">
        <f t="shared" si="1"/>
        <v>53.8</v>
      </c>
      <c r="H11">
        <f t="shared" si="2"/>
        <v>6</v>
      </c>
      <c r="I11" t="str">
        <f t="shared" si="3"/>
        <v>+/-</v>
      </c>
      <c r="J11" t="str">
        <f t="shared" si="4"/>
        <v>1.5</v>
      </c>
      <c r="K11" s="1">
        <f t="shared" si="5"/>
        <v>0.91185410334346506</v>
      </c>
      <c r="L11" s="1">
        <f t="shared" si="6"/>
        <v>-16.199999999999996</v>
      </c>
      <c r="M11" s="1">
        <f t="shared" si="7"/>
        <v>0.91387819929318592</v>
      </c>
      <c r="N11" s="1">
        <f t="shared" si="8"/>
        <v>-17.726651114480511</v>
      </c>
      <c r="O11" t="s">
        <v>68</v>
      </c>
    </row>
    <row r="12" spans="1:16" x14ac:dyDescent="0.35">
      <c r="A12" s="13">
        <v>2</v>
      </c>
      <c r="B12" s="12" t="s">
        <v>34</v>
      </c>
      <c r="C12" s="11">
        <v>41.7</v>
      </c>
      <c r="D12" s="10" t="s">
        <v>39</v>
      </c>
      <c r="E12" s="9" t="str">
        <f t="shared" si="0"/>
        <v>Significantly Different</v>
      </c>
      <c r="G12">
        <f t="shared" si="1"/>
        <v>41.7</v>
      </c>
      <c r="H12">
        <f t="shared" si="2"/>
        <v>6</v>
      </c>
      <c r="I12" t="str">
        <f t="shared" si="3"/>
        <v>+/-</v>
      </c>
      <c r="J12" t="str">
        <f t="shared" si="4"/>
        <v>0.2</v>
      </c>
      <c r="K12" s="1">
        <f t="shared" si="5"/>
        <v>0.12158054711246201</v>
      </c>
      <c r="L12" s="1">
        <f t="shared" si="6"/>
        <v>-4.1000000000000014</v>
      </c>
      <c r="M12" s="1">
        <f t="shared" si="7"/>
        <v>0.1359311840425404</v>
      </c>
      <c r="N12" s="1">
        <f t="shared" si="8"/>
        <v>-30.162320948494674</v>
      </c>
      <c r="O12" t="s">
        <v>62</v>
      </c>
    </row>
    <row r="13" spans="1:16" x14ac:dyDescent="0.35">
      <c r="A13" s="13">
        <v>3</v>
      </c>
      <c r="B13" s="12" t="s">
        <v>52</v>
      </c>
      <c r="C13" s="11">
        <v>41.6</v>
      </c>
      <c r="D13" s="10" t="s">
        <v>28</v>
      </c>
      <c r="E13" s="9" t="str">
        <f t="shared" si="0"/>
        <v>Significantly Different</v>
      </c>
      <c r="G13">
        <f t="shared" si="1"/>
        <v>41.6</v>
      </c>
      <c r="H13">
        <f t="shared" si="2"/>
        <v>6</v>
      </c>
      <c r="I13" t="str">
        <f t="shared" si="3"/>
        <v>+/-</v>
      </c>
      <c r="J13" t="str">
        <f t="shared" si="4"/>
        <v>0.3</v>
      </c>
      <c r="K13" s="1">
        <f t="shared" si="5"/>
        <v>0.18237082066869301</v>
      </c>
      <c r="L13" s="1">
        <f t="shared" si="6"/>
        <v>-4</v>
      </c>
      <c r="M13" s="1">
        <f t="shared" si="7"/>
        <v>0.19223572402239389</v>
      </c>
      <c r="N13" s="1">
        <f t="shared" si="8"/>
        <v>-20.807787003907936</v>
      </c>
      <c r="O13" t="s">
        <v>58</v>
      </c>
    </row>
    <row r="14" spans="1:16" x14ac:dyDescent="0.35">
      <c r="A14" s="13">
        <v>4</v>
      </c>
      <c r="B14" s="12" t="s">
        <v>53</v>
      </c>
      <c r="C14" s="11">
        <v>41.3</v>
      </c>
      <c r="D14" s="10" t="s">
        <v>138</v>
      </c>
      <c r="E14" s="9" t="str">
        <f t="shared" si="0"/>
        <v>Significantly Different</v>
      </c>
      <c r="G14">
        <f t="shared" si="1"/>
        <v>41.3</v>
      </c>
      <c r="H14">
        <f t="shared" si="2"/>
        <v>6</v>
      </c>
      <c r="I14" t="str">
        <f t="shared" si="3"/>
        <v>+/-</v>
      </c>
      <c r="J14" t="str">
        <f t="shared" si="4"/>
        <v>1.5</v>
      </c>
      <c r="K14" s="1">
        <f t="shared" si="5"/>
        <v>0.91185410334346506</v>
      </c>
      <c r="L14" s="1">
        <f t="shared" si="6"/>
        <v>-3.6999999999999957</v>
      </c>
      <c r="M14" s="1">
        <f t="shared" si="7"/>
        <v>0.91387819929318592</v>
      </c>
      <c r="N14" s="1">
        <f t="shared" si="8"/>
        <v>-4.048679575529496</v>
      </c>
      <c r="O14" t="s">
        <v>73</v>
      </c>
    </row>
    <row r="15" spans="1:16" x14ac:dyDescent="0.35">
      <c r="A15" s="13">
        <v>5</v>
      </c>
      <c r="B15" s="12" t="s">
        <v>37</v>
      </c>
      <c r="C15" s="11">
        <v>40.9</v>
      </c>
      <c r="D15" s="10" t="s">
        <v>84</v>
      </c>
      <c r="E15" s="9" t="str">
        <f t="shared" si="0"/>
        <v>Significantly Different</v>
      </c>
      <c r="G15">
        <f t="shared" si="1"/>
        <v>40.9</v>
      </c>
      <c r="H15">
        <f t="shared" si="2"/>
        <v>6</v>
      </c>
      <c r="I15" t="str">
        <f t="shared" si="3"/>
        <v>+/-</v>
      </c>
      <c r="J15" t="str">
        <f t="shared" si="4"/>
        <v>0.9</v>
      </c>
      <c r="K15" s="1">
        <f t="shared" si="5"/>
        <v>0.54711246200607899</v>
      </c>
      <c r="L15" s="1">
        <f t="shared" si="6"/>
        <v>-3.2999999999999972</v>
      </c>
      <c r="M15" s="1">
        <f t="shared" si="7"/>
        <v>0.55047933970440222</v>
      </c>
      <c r="N15" s="1">
        <f t="shared" si="8"/>
        <v>-5.9947753929730396</v>
      </c>
      <c r="O15" t="s">
        <v>34</v>
      </c>
    </row>
    <row r="16" spans="1:16" x14ac:dyDescent="0.35">
      <c r="A16" s="13">
        <v>6</v>
      </c>
      <c r="B16" s="12" t="s">
        <v>71</v>
      </c>
      <c r="C16" s="11">
        <v>40.5</v>
      </c>
      <c r="D16" s="10" t="s">
        <v>83</v>
      </c>
      <c r="E16" s="9" t="str">
        <f t="shared" si="0"/>
        <v>Significantly Different</v>
      </c>
      <c r="G16">
        <f t="shared" si="1"/>
        <v>40.5</v>
      </c>
      <c r="H16">
        <f t="shared" si="2"/>
        <v>6</v>
      </c>
      <c r="I16" t="str">
        <f t="shared" si="3"/>
        <v>+/-</v>
      </c>
      <c r="J16" t="str">
        <f t="shared" si="4"/>
        <v>0.5</v>
      </c>
      <c r="K16" s="1">
        <f t="shared" si="5"/>
        <v>0.303951367781155</v>
      </c>
      <c r="L16" s="1">
        <f t="shared" si="6"/>
        <v>-2.8999999999999986</v>
      </c>
      <c r="M16" s="1">
        <f t="shared" si="7"/>
        <v>0.30997079109986531</v>
      </c>
      <c r="N16" s="1">
        <f t="shared" si="8"/>
        <v>-9.3557202267670654</v>
      </c>
      <c r="O16" t="s">
        <v>75</v>
      </c>
    </row>
    <row r="17" spans="1:15" x14ac:dyDescent="0.35">
      <c r="A17" s="13">
        <v>7</v>
      </c>
      <c r="B17" s="12" t="s">
        <v>62</v>
      </c>
      <c r="C17" s="11">
        <v>39.6</v>
      </c>
      <c r="D17" s="10" t="s">
        <v>139</v>
      </c>
      <c r="E17" s="9" t="str">
        <f t="shared" si="0"/>
        <v>Significantly Different</v>
      </c>
      <c r="G17">
        <f t="shared" si="1"/>
        <v>39.6</v>
      </c>
      <c r="H17">
        <f t="shared" si="2"/>
        <v>6</v>
      </c>
      <c r="I17" t="str">
        <f t="shared" si="3"/>
        <v>+/-</v>
      </c>
      <c r="J17" t="str">
        <f t="shared" si="4"/>
        <v>1.4</v>
      </c>
      <c r="K17" s="1">
        <f t="shared" si="5"/>
        <v>0.85106382978723394</v>
      </c>
      <c r="L17" s="1">
        <f t="shared" si="6"/>
        <v>-2</v>
      </c>
      <c r="M17" s="1">
        <f t="shared" si="7"/>
        <v>0.85323214879137987</v>
      </c>
      <c r="N17" s="1">
        <f t="shared" si="8"/>
        <v>-2.3440279446022272</v>
      </c>
      <c r="O17" t="s">
        <v>66</v>
      </c>
    </row>
    <row r="18" spans="1:15" x14ac:dyDescent="0.35">
      <c r="A18" s="13">
        <v>8</v>
      </c>
      <c r="B18" s="12" t="s">
        <v>66</v>
      </c>
      <c r="C18" s="11">
        <v>39.5</v>
      </c>
      <c r="D18" s="10" t="s">
        <v>26</v>
      </c>
      <c r="E18" s="9" t="str">
        <f t="shared" si="0"/>
        <v>Significantly Different</v>
      </c>
      <c r="G18">
        <f t="shared" si="1"/>
        <v>39.5</v>
      </c>
      <c r="H18">
        <f t="shared" si="2"/>
        <v>6</v>
      </c>
      <c r="I18" t="str">
        <f t="shared" si="3"/>
        <v>+/-</v>
      </c>
      <c r="J18" t="str">
        <f t="shared" si="4"/>
        <v>0.6</v>
      </c>
      <c r="K18" s="1">
        <f t="shared" si="5"/>
        <v>0.36474164133738601</v>
      </c>
      <c r="L18" s="1">
        <f t="shared" si="6"/>
        <v>-1.8999999999999986</v>
      </c>
      <c r="M18" s="1">
        <f t="shared" si="7"/>
        <v>0.36977279819442066</v>
      </c>
      <c r="N18" s="1">
        <f t="shared" si="8"/>
        <v>-5.1382903482289377</v>
      </c>
      <c r="O18" t="s">
        <v>60</v>
      </c>
    </row>
    <row r="19" spans="1:15" x14ac:dyDescent="0.35">
      <c r="A19" s="13">
        <v>8</v>
      </c>
      <c r="B19" s="12" t="s">
        <v>65</v>
      </c>
      <c r="C19" s="11">
        <v>39.5</v>
      </c>
      <c r="D19" s="10" t="s">
        <v>28</v>
      </c>
      <c r="E19" s="9" t="str">
        <f t="shared" si="0"/>
        <v>Significantly Different</v>
      </c>
      <c r="G19">
        <f t="shared" si="1"/>
        <v>39.5</v>
      </c>
      <c r="H19">
        <f t="shared" si="2"/>
        <v>6</v>
      </c>
      <c r="I19" t="str">
        <f t="shared" si="3"/>
        <v>+/-</v>
      </c>
      <c r="J19" t="str">
        <f t="shared" si="4"/>
        <v>0.3</v>
      </c>
      <c r="K19" s="1">
        <f t="shared" si="5"/>
        <v>0.18237082066869301</v>
      </c>
      <c r="L19" s="1">
        <f t="shared" si="6"/>
        <v>-1.8999999999999986</v>
      </c>
      <c r="M19" s="1">
        <f t="shared" si="7"/>
        <v>0.19223572402239389</v>
      </c>
      <c r="N19" s="1">
        <f t="shared" si="8"/>
        <v>-9.8836988268562624</v>
      </c>
      <c r="O19" t="s">
        <v>31</v>
      </c>
    </row>
    <row r="20" spans="1:15" x14ac:dyDescent="0.35">
      <c r="A20" s="13">
        <v>10</v>
      </c>
      <c r="B20" s="12" t="s">
        <v>45</v>
      </c>
      <c r="C20" s="11">
        <v>39.200000000000003</v>
      </c>
      <c r="D20" s="14" t="s">
        <v>36</v>
      </c>
      <c r="E20" s="9" t="str">
        <f t="shared" si="0"/>
        <v>Significantly Different</v>
      </c>
      <c r="G20">
        <f t="shared" si="1"/>
        <v>39.200000000000003</v>
      </c>
      <c r="H20">
        <f t="shared" si="2"/>
        <v>6</v>
      </c>
      <c r="I20" t="str">
        <f t="shared" si="3"/>
        <v>+/-</v>
      </c>
      <c r="J20" t="str">
        <f t="shared" si="4"/>
        <v>0.7</v>
      </c>
      <c r="K20" s="1">
        <f t="shared" si="5"/>
        <v>0.42553191489361697</v>
      </c>
      <c r="L20" s="1">
        <f t="shared" si="6"/>
        <v>-1.6000000000000014</v>
      </c>
      <c r="M20" s="1">
        <f t="shared" si="7"/>
        <v>0.42985214661796195</v>
      </c>
      <c r="N20" s="1">
        <f t="shared" si="8"/>
        <v>-3.7222100961659903</v>
      </c>
      <c r="O20" t="s">
        <v>50</v>
      </c>
    </row>
    <row r="21" spans="1:15" x14ac:dyDescent="0.35">
      <c r="A21" s="13">
        <v>11</v>
      </c>
      <c r="B21" s="12" t="s">
        <v>56</v>
      </c>
      <c r="C21" s="11">
        <v>39</v>
      </c>
      <c r="D21" s="10" t="s">
        <v>36</v>
      </c>
      <c r="E21" s="9" t="str">
        <f t="shared" si="0"/>
        <v>Significantly Different</v>
      </c>
      <c r="G21">
        <f t="shared" si="1"/>
        <v>39</v>
      </c>
      <c r="H21">
        <f t="shared" si="2"/>
        <v>6</v>
      </c>
      <c r="I21" t="str">
        <f t="shared" si="3"/>
        <v>+/-</v>
      </c>
      <c r="J21" t="str">
        <f t="shared" si="4"/>
        <v>0.7</v>
      </c>
      <c r="K21" s="1">
        <f t="shared" si="5"/>
        <v>0.42553191489361697</v>
      </c>
      <c r="L21" s="1">
        <f t="shared" si="6"/>
        <v>-1.3999999999999986</v>
      </c>
      <c r="M21" s="1">
        <f t="shared" si="7"/>
        <v>0.42985214661796195</v>
      </c>
      <c r="N21" s="1">
        <f t="shared" si="8"/>
        <v>-3.2569338341452352</v>
      </c>
      <c r="O21" t="s">
        <v>46</v>
      </c>
    </row>
    <row r="22" spans="1:15" x14ac:dyDescent="0.35">
      <c r="A22" s="13">
        <v>12</v>
      </c>
      <c r="B22" s="12" t="s">
        <v>40</v>
      </c>
      <c r="C22" s="11">
        <v>38.9</v>
      </c>
      <c r="D22" s="10" t="s">
        <v>83</v>
      </c>
      <c r="E22" s="9" t="str">
        <f t="shared" si="0"/>
        <v>Significantly Different</v>
      </c>
      <c r="G22">
        <f t="shared" si="1"/>
        <v>38.9</v>
      </c>
      <c r="H22">
        <f t="shared" si="2"/>
        <v>6</v>
      </c>
      <c r="I22" t="str">
        <f t="shared" si="3"/>
        <v>+/-</v>
      </c>
      <c r="J22" t="str">
        <f t="shared" si="4"/>
        <v>0.5</v>
      </c>
      <c r="K22" s="1">
        <f t="shared" si="5"/>
        <v>0.303951367781155</v>
      </c>
      <c r="L22" s="1">
        <f t="shared" si="6"/>
        <v>-1.2999999999999972</v>
      </c>
      <c r="M22" s="1">
        <f t="shared" si="7"/>
        <v>0.30997079109986531</v>
      </c>
      <c r="N22" s="1">
        <f t="shared" si="8"/>
        <v>-4.193943549930057</v>
      </c>
      <c r="O22" t="s">
        <v>29</v>
      </c>
    </row>
    <row r="23" spans="1:15" x14ac:dyDescent="0.35">
      <c r="A23" s="13">
        <v>13</v>
      </c>
      <c r="B23" s="12" t="s">
        <v>29</v>
      </c>
      <c r="C23" s="11">
        <v>38.200000000000003</v>
      </c>
      <c r="D23" s="10" t="s">
        <v>84</v>
      </c>
      <c r="E23" s="9" t="str">
        <f t="shared" si="0"/>
        <v>Not Significantly Different</v>
      </c>
      <c r="G23">
        <f t="shared" si="1"/>
        <v>38.200000000000003</v>
      </c>
      <c r="H23">
        <f t="shared" si="2"/>
        <v>6</v>
      </c>
      <c r="I23" t="str">
        <f t="shared" si="3"/>
        <v>+/-</v>
      </c>
      <c r="J23" t="str">
        <f t="shared" si="4"/>
        <v>0.9</v>
      </c>
      <c r="K23" s="1">
        <f t="shared" si="5"/>
        <v>0.54711246200607899</v>
      </c>
      <c r="L23" s="1">
        <f t="shared" si="6"/>
        <v>-0.60000000000000142</v>
      </c>
      <c r="M23" s="1">
        <f t="shared" si="7"/>
        <v>0.55047933970440222</v>
      </c>
      <c r="N23" s="1">
        <f t="shared" si="8"/>
        <v>-1.0899591623587379</v>
      </c>
      <c r="O23" t="s">
        <v>82</v>
      </c>
    </row>
    <row r="24" spans="1:15" x14ac:dyDescent="0.35">
      <c r="A24" s="13">
        <v>14</v>
      </c>
      <c r="B24" s="12" t="s">
        <v>48</v>
      </c>
      <c r="C24" s="11">
        <v>38</v>
      </c>
      <c r="D24" s="10" t="s">
        <v>44</v>
      </c>
      <c r="E24" s="9" t="str">
        <f t="shared" si="0"/>
        <v>Not Significantly Different</v>
      </c>
      <c r="G24">
        <f t="shared" si="1"/>
        <v>38</v>
      </c>
      <c r="H24">
        <f t="shared" si="2"/>
        <v>6</v>
      </c>
      <c r="I24" t="str">
        <f t="shared" si="3"/>
        <v>+/-</v>
      </c>
      <c r="J24" t="str">
        <f t="shared" si="4"/>
        <v>0.4</v>
      </c>
      <c r="K24" s="1">
        <f t="shared" si="5"/>
        <v>0.24316109422492402</v>
      </c>
      <c r="L24" s="1">
        <f t="shared" si="6"/>
        <v>-0.39999999999999858</v>
      </c>
      <c r="M24" s="1">
        <f t="shared" si="7"/>
        <v>0.25064471888253259</v>
      </c>
      <c r="N24" s="1">
        <f t="shared" si="8"/>
        <v>-1.595884412739065</v>
      </c>
      <c r="O24" t="s">
        <v>65</v>
      </c>
    </row>
    <row r="25" spans="1:15" x14ac:dyDescent="0.35">
      <c r="A25" s="13">
        <v>15</v>
      </c>
      <c r="B25" s="12" t="s">
        <v>58</v>
      </c>
      <c r="C25" s="11">
        <v>37.9</v>
      </c>
      <c r="D25" s="10" t="s">
        <v>44</v>
      </c>
      <c r="E25" s="9" t="str">
        <f t="shared" si="0"/>
        <v>Not Significantly Different</v>
      </c>
      <c r="G25">
        <f t="shared" si="1"/>
        <v>37.9</v>
      </c>
      <c r="H25">
        <f t="shared" si="2"/>
        <v>6</v>
      </c>
      <c r="I25" t="str">
        <f t="shared" si="3"/>
        <v>+/-</v>
      </c>
      <c r="J25" t="str">
        <f t="shared" si="4"/>
        <v>0.4</v>
      </c>
      <c r="K25" s="1">
        <f t="shared" si="5"/>
        <v>0.24316109422492402</v>
      </c>
      <c r="L25" s="1">
        <f t="shared" si="6"/>
        <v>-0.29999999999999716</v>
      </c>
      <c r="M25" s="1">
        <f t="shared" si="7"/>
        <v>0.25064471888253259</v>
      </c>
      <c r="N25" s="1">
        <f t="shared" si="8"/>
        <v>-1.1969133095542916</v>
      </c>
      <c r="O25" t="s">
        <v>81</v>
      </c>
    </row>
    <row r="26" spans="1:15" x14ac:dyDescent="0.35">
      <c r="A26" s="13">
        <v>16</v>
      </c>
      <c r="B26" s="12" t="s">
        <v>46</v>
      </c>
      <c r="C26" s="11">
        <v>37.700000000000003</v>
      </c>
      <c r="D26" s="10" t="s">
        <v>44</v>
      </c>
      <c r="E26" s="9" t="str">
        <f t="shared" si="0"/>
        <v>Not Significantly Different</v>
      </c>
      <c r="G26">
        <f t="shared" si="1"/>
        <v>37.700000000000003</v>
      </c>
      <c r="H26">
        <f t="shared" si="2"/>
        <v>6</v>
      </c>
      <c r="I26" t="str">
        <f t="shared" si="3"/>
        <v>+/-</v>
      </c>
      <c r="J26" t="str">
        <f t="shared" si="4"/>
        <v>0.4</v>
      </c>
      <c r="K26" s="1">
        <f t="shared" si="5"/>
        <v>0.24316109422492402</v>
      </c>
      <c r="L26" s="1">
        <f t="shared" si="6"/>
        <v>-0.10000000000000142</v>
      </c>
      <c r="M26" s="1">
        <f t="shared" si="7"/>
        <v>0.25064471888253259</v>
      </c>
      <c r="N26" s="1">
        <f t="shared" si="8"/>
        <v>-0.39897110318477336</v>
      </c>
      <c r="O26" t="s">
        <v>80</v>
      </c>
    </row>
    <row r="27" spans="1:15" x14ac:dyDescent="0.35">
      <c r="A27" s="13">
        <v>16</v>
      </c>
      <c r="B27" s="12" t="s">
        <v>63</v>
      </c>
      <c r="C27" s="11">
        <v>37.700000000000003</v>
      </c>
      <c r="D27" s="10" t="s">
        <v>138</v>
      </c>
      <c r="E27" s="9" t="str">
        <f t="shared" si="0"/>
        <v>Not Significantly Different</v>
      </c>
      <c r="G27">
        <f t="shared" si="1"/>
        <v>37.700000000000003</v>
      </c>
      <c r="H27">
        <f t="shared" si="2"/>
        <v>6</v>
      </c>
      <c r="I27" t="str">
        <f t="shared" si="3"/>
        <v>+/-</v>
      </c>
      <c r="J27" t="str">
        <f t="shared" si="4"/>
        <v>1.5</v>
      </c>
      <c r="K27" s="1">
        <f t="shared" si="5"/>
        <v>0.91185410334346506</v>
      </c>
      <c r="L27" s="1">
        <f t="shared" si="6"/>
        <v>-0.10000000000000142</v>
      </c>
      <c r="M27" s="1">
        <f t="shared" si="7"/>
        <v>0.91387819929318592</v>
      </c>
      <c r="N27" s="1">
        <f t="shared" si="8"/>
        <v>-0.10942377231160967</v>
      </c>
      <c r="O27" t="s">
        <v>78</v>
      </c>
    </row>
    <row r="28" spans="1:15" x14ac:dyDescent="0.35">
      <c r="A28" s="13">
        <v>16</v>
      </c>
      <c r="B28" s="12" t="s">
        <v>42</v>
      </c>
      <c r="C28" s="11">
        <v>37.700000000000003</v>
      </c>
      <c r="D28" s="10" t="s">
        <v>28</v>
      </c>
      <c r="E28" s="9" t="str">
        <f t="shared" si="0"/>
        <v>Not Significantly Different</v>
      </c>
      <c r="G28">
        <f t="shared" si="1"/>
        <v>37.700000000000003</v>
      </c>
      <c r="H28">
        <f t="shared" si="2"/>
        <v>6</v>
      </c>
      <c r="I28" t="str">
        <f t="shared" si="3"/>
        <v>+/-</v>
      </c>
      <c r="J28" t="str">
        <f t="shared" si="4"/>
        <v>0.3</v>
      </c>
      <c r="K28" s="1">
        <f t="shared" si="5"/>
        <v>0.18237082066869301</v>
      </c>
      <c r="L28" s="1">
        <f t="shared" si="6"/>
        <v>-0.10000000000000142</v>
      </c>
      <c r="M28" s="1">
        <f t="shared" si="7"/>
        <v>0.19223572402239389</v>
      </c>
      <c r="N28" s="1">
        <f t="shared" si="8"/>
        <v>-0.52019467509770578</v>
      </c>
      <c r="O28" t="s">
        <v>79</v>
      </c>
    </row>
    <row r="29" spans="1:15" x14ac:dyDescent="0.35">
      <c r="A29" s="13">
        <v>19</v>
      </c>
      <c r="B29" s="12" t="s">
        <v>76</v>
      </c>
      <c r="C29" s="11">
        <v>37.6</v>
      </c>
      <c r="D29" s="10" t="s">
        <v>28</v>
      </c>
      <c r="E29" s="9" t="str">
        <f t="shared" si="0"/>
        <v>Not Significantly Different</v>
      </c>
      <c r="G29">
        <f t="shared" si="1"/>
        <v>37.6</v>
      </c>
      <c r="H29">
        <f t="shared" si="2"/>
        <v>6</v>
      </c>
      <c r="I29" t="str">
        <f t="shared" si="3"/>
        <v>+/-</v>
      </c>
      <c r="J29" t="str">
        <f t="shared" si="4"/>
        <v>0.3</v>
      </c>
      <c r="K29" s="1">
        <f t="shared" si="5"/>
        <v>0.18237082066869301</v>
      </c>
      <c r="L29" s="1">
        <f t="shared" si="6"/>
        <v>0</v>
      </c>
      <c r="M29" s="1">
        <f t="shared" si="7"/>
        <v>0.19223572402239389</v>
      </c>
      <c r="N29" s="1">
        <f t="shared" si="8"/>
        <v>0</v>
      </c>
      <c r="O29" t="s">
        <v>56</v>
      </c>
    </row>
    <row r="30" spans="1:15" x14ac:dyDescent="0.35">
      <c r="A30" s="13">
        <v>20</v>
      </c>
      <c r="B30" s="12" t="s">
        <v>55</v>
      </c>
      <c r="C30" s="11">
        <v>37.5</v>
      </c>
      <c r="D30" s="10" t="s">
        <v>28</v>
      </c>
      <c r="E30" s="9" t="str">
        <f t="shared" si="0"/>
        <v>Not Significantly Different</v>
      </c>
      <c r="G30">
        <f t="shared" si="1"/>
        <v>37.5</v>
      </c>
      <c r="H30">
        <f t="shared" si="2"/>
        <v>6</v>
      </c>
      <c r="I30" t="str">
        <f t="shared" si="3"/>
        <v>+/-</v>
      </c>
      <c r="J30" t="str">
        <f t="shared" si="4"/>
        <v>0.3</v>
      </c>
      <c r="K30" s="1">
        <f t="shared" si="5"/>
        <v>0.18237082066869301</v>
      </c>
      <c r="L30" s="1">
        <f t="shared" si="6"/>
        <v>0.10000000000000142</v>
      </c>
      <c r="M30" s="1">
        <f t="shared" si="7"/>
        <v>0.19223572402239389</v>
      </c>
      <c r="N30" s="1">
        <f t="shared" si="8"/>
        <v>0.52019467509770578</v>
      </c>
      <c r="O30" t="s">
        <v>77</v>
      </c>
    </row>
    <row r="31" spans="1:15" x14ac:dyDescent="0.35">
      <c r="A31" s="13">
        <v>21</v>
      </c>
      <c r="B31" s="12" t="s">
        <v>74</v>
      </c>
      <c r="C31" s="11">
        <v>36.9</v>
      </c>
      <c r="D31" s="10" t="s">
        <v>83</v>
      </c>
      <c r="E31" s="9" t="str">
        <f t="shared" si="0"/>
        <v>Significantly Different</v>
      </c>
      <c r="G31">
        <f t="shared" si="1"/>
        <v>36.9</v>
      </c>
      <c r="H31">
        <f t="shared" si="2"/>
        <v>6</v>
      </c>
      <c r="I31" t="str">
        <f t="shared" si="3"/>
        <v>+/-</v>
      </c>
      <c r="J31" t="str">
        <f t="shared" si="4"/>
        <v>0.5</v>
      </c>
      <c r="K31" s="1">
        <f t="shared" si="5"/>
        <v>0.303951367781155</v>
      </c>
      <c r="L31" s="1">
        <f t="shared" si="6"/>
        <v>0.70000000000000284</v>
      </c>
      <c r="M31" s="1">
        <f t="shared" si="7"/>
        <v>0.30997079109986531</v>
      </c>
      <c r="N31" s="1">
        <f t="shared" si="8"/>
        <v>2.2582772961161983</v>
      </c>
      <c r="O31" t="s">
        <v>40</v>
      </c>
    </row>
    <row r="32" spans="1:15" x14ac:dyDescent="0.35">
      <c r="A32" s="13">
        <v>21</v>
      </c>
      <c r="B32" s="12" t="s">
        <v>35</v>
      </c>
      <c r="C32" s="11">
        <v>36.9</v>
      </c>
      <c r="D32" s="10" t="s">
        <v>44</v>
      </c>
      <c r="E32" s="9" t="str">
        <f t="shared" si="0"/>
        <v>Significantly Different</v>
      </c>
      <c r="G32">
        <f t="shared" si="1"/>
        <v>36.9</v>
      </c>
      <c r="H32">
        <f t="shared" si="2"/>
        <v>6</v>
      </c>
      <c r="I32" t="str">
        <f t="shared" si="3"/>
        <v>+/-</v>
      </c>
      <c r="J32" t="str">
        <f t="shared" si="4"/>
        <v>0.4</v>
      </c>
      <c r="K32" s="1">
        <f t="shared" si="5"/>
        <v>0.24316109422492402</v>
      </c>
      <c r="L32" s="1">
        <f t="shared" si="6"/>
        <v>0.70000000000000284</v>
      </c>
      <c r="M32" s="1">
        <f t="shared" si="7"/>
        <v>0.25064471888253259</v>
      </c>
      <c r="N32" s="1">
        <f t="shared" si="8"/>
        <v>2.7927977222933853</v>
      </c>
      <c r="O32" t="s">
        <v>71</v>
      </c>
    </row>
    <row r="33" spans="1:15" x14ac:dyDescent="0.35">
      <c r="A33" s="13">
        <v>23</v>
      </c>
      <c r="B33" s="12" t="s">
        <v>57</v>
      </c>
      <c r="C33" s="11">
        <v>36.799999999999997</v>
      </c>
      <c r="D33" s="10" t="s">
        <v>83</v>
      </c>
      <c r="E33" s="9" t="str">
        <f t="shared" si="0"/>
        <v>Significantly Different</v>
      </c>
      <c r="G33">
        <f t="shared" si="1"/>
        <v>36.799999999999997</v>
      </c>
      <c r="H33">
        <f t="shared" si="2"/>
        <v>6</v>
      </c>
      <c r="I33" t="str">
        <f t="shared" si="3"/>
        <v>+/-</v>
      </c>
      <c r="J33" t="str">
        <f t="shared" si="4"/>
        <v>0.5</v>
      </c>
      <c r="K33" s="1">
        <f t="shared" si="5"/>
        <v>0.303951367781155</v>
      </c>
      <c r="L33" s="1">
        <f t="shared" si="6"/>
        <v>0.80000000000000426</v>
      </c>
      <c r="M33" s="1">
        <f t="shared" si="7"/>
        <v>0.30997079109986531</v>
      </c>
      <c r="N33" s="1">
        <f t="shared" si="8"/>
        <v>2.5808883384185157</v>
      </c>
      <c r="O33" t="s">
        <v>76</v>
      </c>
    </row>
    <row r="34" spans="1:15" x14ac:dyDescent="0.35">
      <c r="A34" s="13">
        <v>24</v>
      </c>
      <c r="B34" s="12" t="s">
        <v>61</v>
      </c>
      <c r="C34" s="11">
        <v>36.700000000000003</v>
      </c>
      <c r="D34" s="10" t="s">
        <v>28</v>
      </c>
      <c r="E34" s="9" t="str">
        <f t="shared" si="0"/>
        <v>Significantly Different</v>
      </c>
      <c r="G34">
        <f t="shared" si="1"/>
        <v>36.700000000000003</v>
      </c>
      <c r="H34">
        <f t="shared" si="2"/>
        <v>6</v>
      </c>
      <c r="I34" t="str">
        <f t="shared" si="3"/>
        <v>+/-</v>
      </c>
      <c r="J34" t="str">
        <f t="shared" si="4"/>
        <v>0.3</v>
      </c>
      <c r="K34" s="1">
        <f t="shared" si="5"/>
        <v>0.18237082066869301</v>
      </c>
      <c r="L34" s="1">
        <f t="shared" si="6"/>
        <v>0.89999999999999858</v>
      </c>
      <c r="M34" s="1">
        <f t="shared" si="7"/>
        <v>0.19223572402239389</v>
      </c>
      <c r="N34" s="1">
        <f t="shared" si="8"/>
        <v>4.6817520758792783</v>
      </c>
      <c r="O34" t="s">
        <v>74</v>
      </c>
    </row>
    <row r="35" spans="1:15" x14ac:dyDescent="0.35">
      <c r="A35" s="13">
        <v>25</v>
      </c>
      <c r="B35" s="12" t="s">
        <v>30</v>
      </c>
      <c r="C35" s="11">
        <v>36.6</v>
      </c>
      <c r="D35" s="10" t="s">
        <v>44</v>
      </c>
      <c r="E35" s="9" t="str">
        <f t="shared" si="0"/>
        <v>Significantly Different</v>
      </c>
      <c r="G35">
        <f t="shared" si="1"/>
        <v>36.6</v>
      </c>
      <c r="H35">
        <f t="shared" si="2"/>
        <v>6</v>
      </c>
      <c r="I35" t="str">
        <f t="shared" si="3"/>
        <v>+/-</v>
      </c>
      <c r="J35" t="str">
        <f t="shared" si="4"/>
        <v>0.4</v>
      </c>
      <c r="K35" s="1">
        <f t="shared" si="5"/>
        <v>0.24316109422492402</v>
      </c>
      <c r="L35" s="1">
        <f t="shared" si="6"/>
        <v>1</v>
      </c>
      <c r="M35" s="1">
        <f t="shared" si="7"/>
        <v>0.25064471888253259</v>
      </c>
      <c r="N35" s="1">
        <f t="shared" si="8"/>
        <v>3.9897110318476767</v>
      </c>
      <c r="O35" t="s">
        <v>54</v>
      </c>
    </row>
    <row r="36" spans="1:15" x14ac:dyDescent="0.35">
      <c r="A36" s="13">
        <v>26</v>
      </c>
      <c r="B36" s="12" t="s">
        <v>75</v>
      </c>
      <c r="C36" s="11">
        <v>36.5</v>
      </c>
      <c r="D36" s="10" t="s">
        <v>83</v>
      </c>
      <c r="E36" s="9" t="str">
        <f t="shared" si="0"/>
        <v>Significantly Different</v>
      </c>
      <c r="G36">
        <f t="shared" si="1"/>
        <v>36.5</v>
      </c>
      <c r="H36">
        <f t="shared" si="2"/>
        <v>6</v>
      </c>
      <c r="I36" t="str">
        <f t="shared" si="3"/>
        <v>+/-</v>
      </c>
      <c r="J36" t="str">
        <f t="shared" si="4"/>
        <v>0.5</v>
      </c>
      <c r="K36" s="1">
        <f t="shared" si="5"/>
        <v>0.303951367781155</v>
      </c>
      <c r="L36" s="1">
        <f t="shared" si="6"/>
        <v>1.1000000000000014</v>
      </c>
      <c r="M36" s="1">
        <f t="shared" si="7"/>
        <v>0.30997079109986531</v>
      </c>
      <c r="N36" s="1">
        <f t="shared" si="8"/>
        <v>3.5487214653254449</v>
      </c>
      <c r="O36" t="s">
        <v>72</v>
      </c>
    </row>
    <row r="37" spans="1:15" x14ac:dyDescent="0.35">
      <c r="A37" s="13">
        <v>27</v>
      </c>
      <c r="B37" s="12" t="s">
        <v>43</v>
      </c>
      <c r="C37" s="11">
        <v>36.4</v>
      </c>
      <c r="D37" s="10" t="s">
        <v>26</v>
      </c>
      <c r="E37" s="9" t="str">
        <f t="shared" si="0"/>
        <v>Significantly Different</v>
      </c>
      <c r="G37">
        <f t="shared" si="1"/>
        <v>36.4</v>
      </c>
      <c r="H37">
        <f t="shared" si="2"/>
        <v>6</v>
      </c>
      <c r="I37" t="str">
        <f t="shared" si="3"/>
        <v>+/-</v>
      </c>
      <c r="J37" t="str">
        <f t="shared" si="4"/>
        <v>0.6</v>
      </c>
      <c r="K37" s="1">
        <f t="shared" si="5"/>
        <v>0.36474164133738601</v>
      </c>
      <c r="L37" s="1">
        <f t="shared" si="6"/>
        <v>1.2000000000000028</v>
      </c>
      <c r="M37" s="1">
        <f t="shared" si="7"/>
        <v>0.36977279819442066</v>
      </c>
      <c r="N37" s="1">
        <f t="shared" si="8"/>
        <v>3.2452360094077606</v>
      </c>
      <c r="O37" t="s">
        <v>70</v>
      </c>
    </row>
    <row r="38" spans="1:15" x14ac:dyDescent="0.35">
      <c r="A38" s="13">
        <v>28</v>
      </c>
      <c r="B38" s="12" t="s">
        <v>60</v>
      </c>
      <c r="C38" s="11">
        <v>36.200000000000003</v>
      </c>
      <c r="D38" s="10" t="s">
        <v>139</v>
      </c>
      <c r="E38" s="9" t="str">
        <f t="shared" si="0"/>
        <v>Not Significantly Different</v>
      </c>
      <c r="G38">
        <f t="shared" si="1"/>
        <v>36.200000000000003</v>
      </c>
      <c r="H38">
        <f t="shared" si="2"/>
        <v>6</v>
      </c>
      <c r="I38" t="str">
        <f t="shared" si="3"/>
        <v>+/-</v>
      </c>
      <c r="J38" t="str">
        <f t="shared" si="4"/>
        <v>1.4</v>
      </c>
      <c r="K38" s="1">
        <f t="shared" si="5"/>
        <v>0.85106382978723394</v>
      </c>
      <c r="L38" s="1">
        <f t="shared" si="6"/>
        <v>1.3999999999999986</v>
      </c>
      <c r="M38" s="1">
        <f t="shared" si="7"/>
        <v>0.85323214879137987</v>
      </c>
      <c r="N38" s="1">
        <f t="shared" si="8"/>
        <v>1.6408195612215575</v>
      </c>
      <c r="O38" t="s">
        <v>69</v>
      </c>
    </row>
    <row r="39" spans="1:15" x14ac:dyDescent="0.35">
      <c r="A39" s="13">
        <v>29</v>
      </c>
      <c r="B39" s="12" t="s">
        <v>54</v>
      </c>
      <c r="C39" s="11">
        <v>36.1</v>
      </c>
      <c r="D39" s="10" t="s">
        <v>116</v>
      </c>
      <c r="E39" s="9" t="str">
        <f t="shared" si="0"/>
        <v>Significantly Different</v>
      </c>
      <c r="G39">
        <f t="shared" si="1"/>
        <v>36.1</v>
      </c>
      <c r="H39">
        <f t="shared" si="2"/>
        <v>6</v>
      </c>
      <c r="I39" t="str">
        <f t="shared" si="3"/>
        <v>+/-</v>
      </c>
      <c r="J39" t="str">
        <f t="shared" si="4"/>
        <v>0.8</v>
      </c>
      <c r="K39" s="1">
        <f t="shared" si="5"/>
        <v>0.48632218844984804</v>
      </c>
      <c r="L39" s="1">
        <f t="shared" si="6"/>
        <v>1.5</v>
      </c>
      <c r="M39" s="1">
        <f t="shared" si="7"/>
        <v>0.49010685399991183</v>
      </c>
      <c r="N39" s="1">
        <f t="shared" si="8"/>
        <v>3.0605570759887186</v>
      </c>
      <c r="O39" t="s">
        <v>45</v>
      </c>
    </row>
    <row r="40" spans="1:15" x14ac:dyDescent="0.35">
      <c r="A40" s="13">
        <v>29</v>
      </c>
      <c r="B40" s="12" t="s">
        <v>38</v>
      </c>
      <c r="C40" s="11">
        <v>36.1</v>
      </c>
      <c r="D40" s="10" t="s">
        <v>44</v>
      </c>
      <c r="E40" s="9" t="str">
        <f t="shared" si="0"/>
        <v>Significantly Different</v>
      </c>
      <c r="G40">
        <f t="shared" si="1"/>
        <v>36.1</v>
      </c>
      <c r="H40">
        <f t="shared" si="2"/>
        <v>6</v>
      </c>
      <c r="I40" t="str">
        <f t="shared" si="3"/>
        <v>+/-</v>
      </c>
      <c r="J40" t="str">
        <f t="shared" si="4"/>
        <v>0.4</v>
      </c>
      <c r="K40" s="1">
        <f t="shared" si="5"/>
        <v>0.24316109422492402</v>
      </c>
      <c r="L40" s="1">
        <f t="shared" si="6"/>
        <v>1.5</v>
      </c>
      <c r="M40" s="1">
        <f t="shared" si="7"/>
        <v>0.25064471888253259</v>
      </c>
      <c r="N40" s="1">
        <f t="shared" si="8"/>
        <v>5.9845665477715153</v>
      </c>
      <c r="O40" t="s">
        <v>67</v>
      </c>
    </row>
    <row r="41" spans="1:15" x14ac:dyDescent="0.35">
      <c r="A41" s="13">
        <v>31</v>
      </c>
      <c r="B41" s="12" t="s">
        <v>64</v>
      </c>
      <c r="C41" s="11">
        <v>35.799999999999997</v>
      </c>
      <c r="D41" s="10" t="s">
        <v>44</v>
      </c>
      <c r="E41" s="9" t="str">
        <f t="shared" si="0"/>
        <v>Significantly Different</v>
      </c>
      <c r="G41">
        <f t="shared" si="1"/>
        <v>35.799999999999997</v>
      </c>
      <c r="H41">
        <f t="shared" si="2"/>
        <v>6</v>
      </c>
      <c r="I41" t="str">
        <f t="shared" si="3"/>
        <v>+/-</v>
      </c>
      <c r="J41" t="str">
        <f t="shared" si="4"/>
        <v>0.4</v>
      </c>
      <c r="K41" s="1">
        <f t="shared" si="5"/>
        <v>0.24316109422492402</v>
      </c>
      <c r="L41" s="1">
        <f t="shared" si="6"/>
        <v>1.8000000000000043</v>
      </c>
      <c r="M41" s="1">
        <f t="shared" si="7"/>
        <v>0.25064471888253259</v>
      </c>
      <c r="N41" s="1">
        <f t="shared" si="8"/>
        <v>7.1814798573258356</v>
      </c>
      <c r="O41" t="s">
        <v>48</v>
      </c>
    </row>
    <row r="42" spans="1:15" x14ac:dyDescent="0.35">
      <c r="A42" s="13">
        <v>32</v>
      </c>
      <c r="B42" s="12" t="s">
        <v>80</v>
      </c>
      <c r="C42" s="11">
        <v>35.6</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35.6</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2</v>
      </c>
      <c r="M42" s="1">
        <f t="shared" ref="M42:M62" si="16">IF(AND(ISNUMBER(K42),ISNUMBER($I$7)),SQRT(K42^2+($I$7)^2),"N/A")</f>
        <v>0.36977279819442066</v>
      </c>
      <c r="N42" s="1">
        <f t="shared" ref="N42:N73" si="17">IF(AND(ISNUMBER(L42),ISNUMBER(M42),M42&lt;&gt;0),L42/M42,"NA")</f>
        <v>5.4087266823462548</v>
      </c>
      <c r="O42" t="s">
        <v>37</v>
      </c>
    </row>
    <row r="43" spans="1:15" x14ac:dyDescent="0.35">
      <c r="A43" s="13">
        <v>33</v>
      </c>
      <c r="B43" s="12" t="s">
        <v>81</v>
      </c>
      <c r="C43" s="11">
        <v>35.4</v>
      </c>
      <c r="D43" s="10" t="s">
        <v>44</v>
      </c>
      <c r="E43" s="9" t="str">
        <f t="shared" si="9"/>
        <v>Significantly Different</v>
      </c>
      <c r="G43">
        <f t="shared" si="10"/>
        <v>35.4</v>
      </c>
      <c r="H43">
        <f t="shared" si="11"/>
        <v>6</v>
      </c>
      <c r="I43" t="str">
        <f t="shared" si="12"/>
        <v>+/-</v>
      </c>
      <c r="J43" t="str">
        <f t="shared" si="13"/>
        <v>0.4</v>
      </c>
      <c r="K43" s="1">
        <f t="shared" si="14"/>
        <v>0.24316109422492402</v>
      </c>
      <c r="L43" s="1">
        <f t="shared" si="15"/>
        <v>2.2000000000000028</v>
      </c>
      <c r="M43" s="1">
        <f t="shared" si="16"/>
        <v>0.25064471888253259</v>
      </c>
      <c r="N43" s="1">
        <f t="shared" si="17"/>
        <v>8.7773642700649006</v>
      </c>
      <c r="O43" t="s">
        <v>52</v>
      </c>
    </row>
    <row r="44" spans="1:15" x14ac:dyDescent="0.35">
      <c r="A44" s="13">
        <v>34</v>
      </c>
      <c r="B44" s="12" t="s">
        <v>41</v>
      </c>
      <c r="C44" s="11">
        <v>35.200000000000003</v>
      </c>
      <c r="D44" s="10" t="s">
        <v>134</v>
      </c>
      <c r="E44" s="9" t="str">
        <f t="shared" si="9"/>
        <v>Significantly Different</v>
      </c>
      <c r="G44">
        <f t="shared" si="10"/>
        <v>35.200000000000003</v>
      </c>
      <c r="H44">
        <f t="shared" si="11"/>
        <v>6</v>
      </c>
      <c r="I44" t="str">
        <f t="shared" si="12"/>
        <v>+/-</v>
      </c>
      <c r="J44" t="str">
        <f t="shared" si="13"/>
        <v>1.3</v>
      </c>
      <c r="K44" s="1">
        <f t="shared" si="14"/>
        <v>0.79027355623100304</v>
      </c>
      <c r="L44" s="1">
        <f t="shared" si="15"/>
        <v>2.3999999999999986</v>
      </c>
      <c r="M44" s="1">
        <f t="shared" si="16"/>
        <v>0.79260819516141623</v>
      </c>
      <c r="N44" s="1">
        <f t="shared" si="17"/>
        <v>3.0279777759694166</v>
      </c>
      <c r="O44" t="s">
        <v>64</v>
      </c>
    </row>
    <row r="45" spans="1:15" x14ac:dyDescent="0.35">
      <c r="A45" s="13">
        <v>35</v>
      </c>
      <c r="B45" s="12" t="s">
        <v>50</v>
      </c>
      <c r="C45" s="11">
        <v>35.1</v>
      </c>
      <c r="D45" s="10" t="s">
        <v>28</v>
      </c>
      <c r="E45" s="9" t="str">
        <f t="shared" si="9"/>
        <v>Significantly Different</v>
      </c>
      <c r="G45">
        <f t="shared" si="10"/>
        <v>35.1</v>
      </c>
      <c r="H45">
        <f t="shared" si="11"/>
        <v>6</v>
      </c>
      <c r="I45" t="str">
        <f t="shared" si="12"/>
        <v>+/-</v>
      </c>
      <c r="J45" t="str">
        <f t="shared" si="13"/>
        <v>0.3</v>
      </c>
      <c r="K45" s="1">
        <f t="shared" si="14"/>
        <v>0.18237082066869301</v>
      </c>
      <c r="L45" s="1">
        <f t="shared" si="15"/>
        <v>2.5</v>
      </c>
      <c r="M45" s="1">
        <f t="shared" si="16"/>
        <v>0.19223572402239389</v>
      </c>
      <c r="N45" s="1">
        <f t="shared" si="17"/>
        <v>13.00486687744246</v>
      </c>
      <c r="O45" t="s">
        <v>63</v>
      </c>
    </row>
    <row r="46" spans="1:15" x14ac:dyDescent="0.35">
      <c r="A46" s="13">
        <v>36</v>
      </c>
      <c r="B46" s="12" t="s">
        <v>72</v>
      </c>
      <c r="C46" s="11">
        <v>35</v>
      </c>
      <c r="D46" s="10" t="s">
        <v>44</v>
      </c>
      <c r="E46" s="9" t="str">
        <f t="shared" si="9"/>
        <v>Significantly Different</v>
      </c>
      <c r="G46">
        <f t="shared" si="10"/>
        <v>35</v>
      </c>
      <c r="H46">
        <f t="shared" si="11"/>
        <v>6</v>
      </c>
      <c r="I46" t="str">
        <f t="shared" si="12"/>
        <v>+/-</v>
      </c>
      <c r="J46" t="str">
        <f t="shared" si="13"/>
        <v>0.4</v>
      </c>
      <c r="K46" s="1">
        <f t="shared" si="14"/>
        <v>0.24316109422492402</v>
      </c>
      <c r="L46" s="1">
        <f t="shared" si="15"/>
        <v>2.6000000000000014</v>
      </c>
      <c r="M46" s="1">
        <f t="shared" si="16"/>
        <v>0.25064471888253259</v>
      </c>
      <c r="N46" s="1">
        <f t="shared" si="17"/>
        <v>10.373248682803965</v>
      </c>
      <c r="O46" t="s">
        <v>61</v>
      </c>
    </row>
    <row r="47" spans="1:15" x14ac:dyDescent="0.35">
      <c r="A47" s="13">
        <v>36</v>
      </c>
      <c r="B47" s="12" t="s">
        <v>70</v>
      </c>
      <c r="C47" s="11">
        <v>35</v>
      </c>
      <c r="D47" s="10" t="s">
        <v>122</v>
      </c>
      <c r="E47" s="9" t="str">
        <f t="shared" si="9"/>
        <v>Significantly Different</v>
      </c>
      <c r="G47">
        <f t="shared" si="10"/>
        <v>35</v>
      </c>
      <c r="H47">
        <f t="shared" si="11"/>
        <v>6</v>
      </c>
      <c r="I47" t="str">
        <f t="shared" si="12"/>
        <v>+/-</v>
      </c>
      <c r="J47" t="str">
        <f t="shared" si="13"/>
        <v>1.0</v>
      </c>
      <c r="K47" s="1">
        <f t="shared" si="14"/>
        <v>0.60790273556231</v>
      </c>
      <c r="L47" s="1">
        <f t="shared" si="15"/>
        <v>2.6000000000000014</v>
      </c>
      <c r="M47" s="1">
        <f t="shared" si="16"/>
        <v>0.61093468821403585</v>
      </c>
      <c r="N47" s="1">
        <f t="shared" si="17"/>
        <v>4.2557740625281264</v>
      </c>
      <c r="O47" t="s">
        <v>59</v>
      </c>
    </row>
    <row r="48" spans="1:15" x14ac:dyDescent="0.35">
      <c r="A48" s="13">
        <v>38</v>
      </c>
      <c r="B48" s="12" t="s">
        <v>69</v>
      </c>
      <c r="C48" s="11">
        <v>34.9</v>
      </c>
      <c r="D48" s="10" t="s">
        <v>36</v>
      </c>
      <c r="E48" s="9" t="str">
        <f t="shared" si="9"/>
        <v>Significantly Different</v>
      </c>
      <c r="G48">
        <f t="shared" si="10"/>
        <v>34.9</v>
      </c>
      <c r="H48">
        <f t="shared" si="11"/>
        <v>6</v>
      </c>
      <c r="I48" t="str">
        <f t="shared" si="12"/>
        <v>+/-</v>
      </c>
      <c r="J48" t="str">
        <f t="shared" si="13"/>
        <v>0.7</v>
      </c>
      <c r="K48" s="1">
        <f t="shared" si="14"/>
        <v>0.42553191489361697</v>
      </c>
      <c r="L48" s="1">
        <f t="shared" si="15"/>
        <v>2.7000000000000028</v>
      </c>
      <c r="M48" s="1">
        <f t="shared" si="16"/>
        <v>0.42985214661796195</v>
      </c>
      <c r="N48" s="1">
        <f t="shared" si="17"/>
        <v>6.281229537280109</v>
      </c>
      <c r="O48" t="s">
        <v>57</v>
      </c>
    </row>
    <row r="49" spans="1:15" x14ac:dyDescent="0.35">
      <c r="A49" s="13">
        <v>39</v>
      </c>
      <c r="B49" s="12" t="s">
        <v>78</v>
      </c>
      <c r="C49" s="11">
        <v>34.700000000000003</v>
      </c>
      <c r="D49" s="10" t="s">
        <v>26</v>
      </c>
      <c r="E49" s="9" t="str">
        <f t="shared" si="9"/>
        <v>Significantly Different</v>
      </c>
      <c r="G49">
        <f t="shared" si="10"/>
        <v>34.700000000000003</v>
      </c>
      <c r="H49">
        <f t="shared" si="11"/>
        <v>6</v>
      </c>
      <c r="I49" t="str">
        <f t="shared" si="12"/>
        <v>+/-</v>
      </c>
      <c r="J49" t="str">
        <f t="shared" si="13"/>
        <v>0.6</v>
      </c>
      <c r="K49" s="1">
        <f t="shared" si="14"/>
        <v>0.36474164133738601</v>
      </c>
      <c r="L49" s="1">
        <f t="shared" si="15"/>
        <v>2.8999999999999986</v>
      </c>
      <c r="M49" s="1">
        <f t="shared" si="16"/>
        <v>0.36977279819442066</v>
      </c>
      <c r="N49" s="1">
        <f t="shared" si="17"/>
        <v>7.8426536894020655</v>
      </c>
      <c r="O49" t="s">
        <v>55</v>
      </c>
    </row>
    <row r="50" spans="1:15" x14ac:dyDescent="0.35">
      <c r="A50" s="13">
        <v>40</v>
      </c>
      <c r="B50" s="12" t="s">
        <v>68</v>
      </c>
      <c r="C50" s="11">
        <v>34.5</v>
      </c>
      <c r="D50" s="10" t="s">
        <v>26</v>
      </c>
      <c r="E50" s="9" t="str">
        <f t="shared" si="9"/>
        <v>Significantly Different</v>
      </c>
      <c r="G50">
        <f t="shared" si="10"/>
        <v>34.5</v>
      </c>
      <c r="H50">
        <f t="shared" si="11"/>
        <v>6</v>
      </c>
      <c r="I50" t="str">
        <f t="shared" si="12"/>
        <v>+/-</v>
      </c>
      <c r="J50" t="str">
        <f t="shared" si="13"/>
        <v>0.6</v>
      </c>
      <c r="K50" s="1">
        <f t="shared" si="14"/>
        <v>0.36474164133738601</v>
      </c>
      <c r="L50" s="1">
        <f t="shared" si="15"/>
        <v>3.1000000000000014</v>
      </c>
      <c r="M50" s="1">
        <f t="shared" si="16"/>
        <v>0.36977279819442066</v>
      </c>
      <c r="N50" s="1">
        <f t="shared" si="17"/>
        <v>8.3835263576366987</v>
      </c>
      <c r="O50" t="s">
        <v>53</v>
      </c>
    </row>
    <row r="51" spans="1:15" x14ac:dyDescent="0.35">
      <c r="A51" s="13">
        <v>40</v>
      </c>
      <c r="B51" s="12" t="s">
        <v>59</v>
      </c>
      <c r="C51" s="11">
        <v>34.5</v>
      </c>
      <c r="D51" s="10" t="s">
        <v>83</v>
      </c>
      <c r="E51" s="9" t="str">
        <f t="shared" si="9"/>
        <v>Significantly Different</v>
      </c>
      <c r="G51">
        <f t="shared" si="10"/>
        <v>34.5</v>
      </c>
      <c r="H51">
        <f t="shared" si="11"/>
        <v>6</v>
      </c>
      <c r="I51" t="str">
        <f t="shared" si="12"/>
        <v>+/-</v>
      </c>
      <c r="J51" t="str">
        <f t="shared" si="13"/>
        <v>0.5</v>
      </c>
      <c r="K51" s="1">
        <f t="shared" si="14"/>
        <v>0.303951367781155</v>
      </c>
      <c r="L51" s="1">
        <f t="shared" si="15"/>
        <v>3.1000000000000014</v>
      </c>
      <c r="M51" s="1">
        <f t="shared" si="16"/>
        <v>0.30997079109986531</v>
      </c>
      <c r="N51" s="1">
        <f t="shared" si="17"/>
        <v>10.0009423113717</v>
      </c>
      <c r="O51" t="s">
        <v>51</v>
      </c>
    </row>
    <row r="52" spans="1:15" x14ac:dyDescent="0.35">
      <c r="A52" s="13">
        <v>40</v>
      </c>
      <c r="B52" s="12" t="s">
        <v>51</v>
      </c>
      <c r="C52" s="11">
        <v>34.5</v>
      </c>
      <c r="D52" s="10" t="s">
        <v>26</v>
      </c>
      <c r="E52" s="9" t="str">
        <f t="shared" si="9"/>
        <v>Significantly Different</v>
      </c>
      <c r="G52">
        <f t="shared" si="10"/>
        <v>34.5</v>
      </c>
      <c r="H52">
        <f t="shared" si="11"/>
        <v>6</v>
      </c>
      <c r="I52" t="str">
        <f t="shared" si="12"/>
        <v>+/-</v>
      </c>
      <c r="J52" t="str">
        <f t="shared" si="13"/>
        <v>0.6</v>
      </c>
      <c r="K52" s="1">
        <f t="shared" si="14"/>
        <v>0.36474164133738601</v>
      </c>
      <c r="L52" s="1">
        <f t="shared" si="15"/>
        <v>3.1000000000000014</v>
      </c>
      <c r="M52" s="1">
        <f t="shared" si="16"/>
        <v>0.36977279819442066</v>
      </c>
      <c r="N52" s="1">
        <f t="shared" si="17"/>
        <v>8.3835263576366987</v>
      </c>
      <c r="O52" t="s">
        <v>49</v>
      </c>
    </row>
    <row r="53" spans="1:15" x14ac:dyDescent="0.35">
      <c r="A53" s="13">
        <v>43</v>
      </c>
      <c r="B53" s="12" t="s">
        <v>49</v>
      </c>
      <c r="C53" s="11">
        <v>34.4</v>
      </c>
      <c r="D53" s="10" t="s">
        <v>154</v>
      </c>
      <c r="E53" s="9" t="str">
        <f t="shared" si="9"/>
        <v>Significantly Different</v>
      </c>
      <c r="G53">
        <f t="shared" si="10"/>
        <v>34.4</v>
      </c>
      <c r="H53">
        <f t="shared" si="11"/>
        <v>6</v>
      </c>
      <c r="I53" t="str">
        <f t="shared" si="12"/>
        <v>+/-</v>
      </c>
      <c r="J53" t="str">
        <f t="shared" si="13"/>
        <v>1.2</v>
      </c>
      <c r="K53" s="1">
        <f t="shared" si="14"/>
        <v>0.72948328267477203</v>
      </c>
      <c r="L53" s="1">
        <f t="shared" si="15"/>
        <v>3.2000000000000028</v>
      </c>
      <c r="M53" s="1">
        <f t="shared" si="16"/>
        <v>0.73201182849801194</v>
      </c>
      <c r="N53" s="1">
        <f t="shared" si="17"/>
        <v>4.3715140595008757</v>
      </c>
      <c r="O53" t="s">
        <v>47</v>
      </c>
    </row>
    <row r="54" spans="1:15" x14ac:dyDescent="0.35">
      <c r="A54" s="13">
        <v>44</v>
      </c>
      <c r="B54" s="12" t="s">
        <v>67</v>
      </c>
      <c r="C54" s="11">
        <v>34.299999999999997</v>
      </c>
      <c r="D54" s="10" t="s">
        <v>122</v>
      </c>
      <c r="E54" s="9" t="str">
        <f t="shared" si="9"/>
        <v>Significantly Different</v>
      </c>
      <c r="G54">
        <f t="shared" si="10"/>
        <v>34.299999999999997</v>
      </c>
      <c r="H54">
        <f t="shared" si="11"/>
        <v>6</v>
      </c>
      <c r="I54" t="str">
        <f t="shared" si="12"/>
        <v>+/-</v>
      </c>
      <c r="J54" t="str">
        <f t="shared" si="13"/>
        <v>1.0</v>
      </c>
      <c r="K54" s="1">
        <f t="shared" si="14"/>
        <v>0.60790273556231</v>
      </c>
      <c r="L54" s="1">
        <f t="shared" si="15"/>
        <v>3.3000000000000043</v>
      </c>
      <c r="M54" s="1">
        <f t="shared" si="16"/>
        <v>0.61093468821403585</v>
      </c>
      <c r="N54" s="1">
        <f t="shared" si="17"/>
        <v>5.4015593870549337</v>
      </c>
      <c r="O54" t="s">
        <v>42</v>
      </c>
    </row>
    <row r="55" spans="1:15" x14ac:dyDescent="0.35">
      <c r="A55" s="13">
        <v>45</v>
      </c>
      <c r="B55" s="12" t="s">
        <v>47</v>
      </c>
      <c r="C55" s="11">
        <v>34</v>
      </c>
      <c r="D55" s="10" t="s">
        <v>83</v>
      </c>
      <c r="E55" s="9" t="str">
        <f t="shared" si="9"/>
        <v>Significantly Different</v>
      </c>
      <c r="G55">
        <f t="shared" si="10"/>
        <v>34</v>
      </c>
      <c r="H55">
        <f t="shared" si="11"/>
        <v>6</v>
      </c>
      <c r="I55" t="str">
        <f t="shared" si="12"/>
        <v>+/-</v>
      </c>
      <c r="J55" t="str">
        <f t="shared" si="13"/>
        <v>0.5</v>
      </c>
      <c r="K55" s="1">
        <f t="shared" si="14"/>
        <v>0.303951367781155</v>
      </c>
      <c r="L55" s="1">
        <f t="shared" si="15"/>
        <v>3.6000000000000014</v>
      </c>
      <c r="M55" s="1">
        <f t="shared" si="16"/>
        <v>0.30997079109986531</v>
      </c>
      <c r="N55" s="1">
        <f t="shared" si="17"/>
        <v>11.613997522883265</v>
      </c>
      <c r="O55" t="s">
        <v>43</v>
      </c>
    </row>
    <row r="56" spans="1:15" x14ac:dyDescent="0.35">
      <c r="A56" s="13">
        <v>46</v>
      </c>
      <c r="B56" s="12" t="s">
        <v>79</v>
      </c>
      <c r="C56" s="11">
        <v>33.700000000000003</v>
      </c>
      <c r="D56" s="10" t="s">
        <v>83</v>
      </c>
      <c r="E56" s="9" t="str">
        <f t="shared" si="9"/>
        <v>Significantly Different</v>
      </c>
      <c r="G56">
        <f t="shared" si="10"/>
        <v>33.700000000000003</v>
      </c>
      <c r="H56">
        <f t="shared" si="11"/>
        <v>6</v>
      </c>
      <c r="I56" t="str">
        <f t="shared" si="12"/>
        <v>+/-</v>
      </c>
      <c r="J56" t="str">
        <f t="shared" si="13"/>
        <v>0.5</v>
      </c>
      <c r="K56" s="1">
        <f t="shared" si="14"/>
        <v>0.303951367781155</v>
      </c>
      <c r="L56" s="1">
        <f t="shared" si="15"/>
        <v>3.8999999999999986</v>
      </c>
      <c r="M56" s="1">
        <f t="shared" si="16"/>
        <v>0.30997079109986531</v>
      </c>
      <c r="N56" s="1">
        <f t="shared" si="17"/>
        <v>12.581830649790193</v>
      </c>
      <c r="O56" t="s">
        <v>41</v>
      </c>
    </row>
    <row r="57" spans="1:15" x14ac:dyDescent="0.35">
      <c r="A57" s="13">
        <v>47</v>
      </c>
      <c r="B57" s="12" t="s">
        <v>73</v>
      </c>
      <c r="C57" s="11">
        <v>33</v>
      </c>
      <c r="D57" s="10" t="s">
        <v>36</v>
      </c>
      <c r="E57" s="9" t="str">
        <f t="shared" si="9"/>
        <v>Significantly Different</v>
      </c>
      <c r="G57">
        <f t="shared" si="10"/>
        <v>33</v>
      </c>
      <c r="H57">
        <f t="shared" si="11"/>
        <v>6</v>
      </c>
      <c r="I57" t="str">
        <f t="shared" si="12"/>
        <v>+/-</v>
      </c>
      <c r="J57" t="str">
        <f t="shared" si="13"/>
        <v>0.7</v>
      </c>
      <c r="K57" s="1">
        <f t="shared" si="14"/>
        <v>0.42553191489361697</v>
      </c>
      <c r="L57" s="1">
        <f t="shared" si="15"/>
        <v>4.6000000000000014</v>
      </c>
      <c r="M57" s="1">
        <f t="shared" si="16"/>
        <v>0.42985214661796195</v>
      </c>
      <c r="N57" s="1">
        <f t="shared" si="17"/>
        <v>10.701354026477215</v>
      </c>
      <c r="O57" t="s">
        <v>38</v>
      </c>
    </row>
    <row r="58" spans="1:15" x14ac:dyDescent="0.35">
      <c r="A58" s="13">
        <v>48</v>
      </c>
      <c r="B58" s="12" t="s">
        <v>77</v>
      </c>
      <c r="C58" s="11">
        <v>32.4</v>
      </c>
      <c r="D58" s="10" t="s">
        <v>84</v>
      </c>
      <c r="E58" s="9" t="str">
        <f t="shared" si="9"/>
        <v>Significantly Different</v>
      </c>
      <c r="G58">
        <f t="shared" si="10"/>
        <v>32.4</v>
      </c>
      <c r="H58">
        <f t="shared" si="11"/>
        <v>6</v>
      </c>
      <c r="I58" t="str">
        <f t="shared" si="12"/>
        <v>+/-</v>
      </c>
      <c r="J58" t="str">
        <f t="shared" si="13"/>
        <v>0.9</v>
      </c>
      <c r="K58" s="1">
        <f t="shared" si="14"/>
        <v>0.54711246200607899</v>
      </c>
      <c r="L58" s="1">
        <f t="shared" si="15"/>
        <v>5.2000000000000028</v>
      </c>
      <c r="M58" s="1">
        <f t="shared" si="16"/>
        <v>0.55047933970440222</v>
      </c>
      <c r="N58" s="1">
        <f t="shared" si="17"/>
        <v>9.4463127404423783</v>
      </c>
      <c r="O58" t="s">
        <v>35</v>
      </c>
    </row>
    <row r="59" spans="1:15" x14ac:dyDescent="0.35">
      <c r="A59" s="13">
        <v>48</v>
      </c>
      <c r="B59" s="12" t="s">
        <v>32</v>
      </c>
      <c r="C59" s="11">
        <v>32.4</v>
      </c>
      <c r="D59" s="10" t="s">
        <v>84</v>
      </c>
      <c r="E59" s="9" t="str">
        <f t="shared" si="9"/>
        <v>Significantly Different</v>
      </c>
      <c r="G59">
        <f t="shared" si="10"/>
        <v>32.4</v>
      </c>
      <c r="H59">
        <f t="shared" si="11"/>
        <v>6</v>
      </c>
      <c r="I59" t="str">
        <f t="shared" si="12"/>
        <v>+/-</v>
      </c>
      <c r="J59" t="str">
        <f t="shared" si="13"/>
        <v>0.9</v>
      </c>
      <c r="K59" s="1">
        <f t="shared" si="14"/>
        <v>0.54711246200607899</v>
      </c>
      <c r="L59" s="1">
        <f t="shared" si="15"/>
        <v>5.2000000000000028</v>
      </c>
      <c r="M59" s="1">
        <f t="shared" si="16"/>
        <v>0.55047933970440222</v>
      </c>
      <c r="N59" s="1">
        <f t="shared" si="17"/>
        <v>9.4463127404423783</v>
      </c>
      <c r="O59" t="s">
        <v>32</v>
      </c>
    </row>
    <row r="60" spans="1:15" x14ac:dyDescent="0.35">
      <c r="A60" s="13">
        <v>50</v>
      </c>
      <c r="B60" s="12" t="s">
        <v>82</v>
      </c>
      <c r="C60" s="11">
        <v>32.1</v>
      </c>
      <c r="D60" s="10" t="s">
        <v>36</v>
      </c>
      <c r="E60" s="9" t="str">
        <f t="shared" si="9"/>
        <v>Significantly Different</v>
      </c>
      <c r="G60">
        <f t="shared" si="10"/>
        <v>32.1</v>
      </c>
      <c r="H60">
        <f t="shared" si="11"/>
        <v>6</v>
      </c>
      <c r="I60" t="str">
        <f t="shared" si="12"/>
        <v>+/-</v>
      </c>
      <c r="J60" t="str">
        <f t="shared" si="13"/>
        <v>0.7</v>
      </c>
      <c r="K60" s="1">
        <f t="shared" si="14"/>
        <v>0.42553191489361697</v>
      </c>
      <c r="L60" s="1">
        <f t="shared" si="15"/>
        <v>5.5</v>
      </c>
      <c r="M60" s="1">
        <f t="shared" si="16"/>
        <v>0.42985214661796195</v>
      </c>
      <c r="N60" s="1">
        <f t="shared" si="17"/>
        <v>12.795097205570579</v>
      </c>
      <c r="O60" t="s">
        <v>30</v>
      </c>
    </row>
    <row r="61" spans="1:15" x14ac:dyDescent="0.35">
      <c r="A61" s="13">
        <v>51</v>
      </c>
      <c r="B61" s="12" t="s">
        <v>27</v>
      </c>
      <c r="C61" s="11">
        <v>31.8</v>
      </c>
      <c r="D61" s="10" t="s">
        <v>137</v>
      </c>
      <c r="E61" s="9" t="str">
        <f t="shared" si="9"/>
        <v>Significantly Different</v>
      </c>
      <c r="G61">
        <f t="shared" si="10"/>
        <v>31.8</v>
      </c>
      <c r="H61">
        <f t="shared" si="11"/>
        <v>6</v>
      </c>
      <c r="I61" t="str">
        <f t="shared" si="12"/>
        <v>+/-</v>
      </c>
      <c r="J61" t="str">
        <f t="shared" si="13"/>
        <v>1.6</v>
      </c>
      <c r="K61" s="1">
        <f t="shared" si="14"/>
        <v>0.97264437689969607</v>
      </c>
      <c r="L61" s="1">
        <f t="shared" si="15"/>
        <v>5.8000000000000007</v>
      </c>
      <c r="M61" s="1">
        <f t="shared" si="16"/>
        <v>0.97454222139096647</v>
      </c>
      <c r="N61" s="1">
        <f t="shared" si="17"/>
        <v>5.9515122820657753</v>
      </c>
      <c r="O61" t="s">
        <v>27</v>
      </c>
    </row>
    <row r="62" spans="1:15" ht="15" thickBot="1" x14ac:dyDescent="0.4">
      <c r="A62" s="8"/>
      <c r="B62" s="7" t="s">
        <v>25</v>
      </c>
      <c r="C62" s="6">
        <v>46.9</v>
      </c>
      <c r="D62" s="5" t="s">
        <v>36</v>
      </c>
      <c r="E62" s="4" t="str">
        <f t="shared" si="9"/>
        <v>Significantly Different</v>
      </c>
      <c r="G62">
        <f t="shared" si="10"/>
        <v>46.9</v>
      </c>
      <c r="H62">
        <f t="shared" si="11"/>
        <v>6</v>
      </c>
      <c r="I62" t="str">
        <f t="shared" si="12"/>
        <v>+/-</v>
      </c>
      <c r="J62" t="str">
        <f t="shared" si="13"/>
        <v>0.7</v>
      </c>
      <c r="K62" s="1">
        <f t="shared" si="14"/>
        <v>0.42553191489361697</v>
      </c>
      <c r="L62" s="1">
        <f t="shared" si="15"/>
        <v>-9.2999999999999972</v>
      </c>
      <c r="M62" s="1">
        <f t="shared" si="16"/>
        <v>0.42985214661796195</v>
      </c>
      <c r="N62" s="1">
        <f t="shared" si="17"/>
        <v>-21.635346183964792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94" priority="1" operator="equal">
      <formula>"OTHER ERROR"</formula>
    </cfRule>
    <cfRule type="cellIs" dxfId="293" priority="2" operator="equal">
      <formula>"Statistical Test not applicable"</formula>
    </cfRule>
    <cfRule type="cellIs" dxfId="292" priority="3" operator="equal">
      <formula>"Geography Selected"</formula>
    </cfRule>
  </conditionalFormatting>
  <conditionalFormatting sqref="E10:J62">
    <cfRule type="cellIs" dxfId="291" priority="4" operator="equal">
      <formula>"Not Significantly Different"</formula>
    </cfRule>
  </conditionalFormatting>
  <conditionalFormatting sqref="F10:J62">
    <cfRule type="cellIs" dxfId="2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71C9358-D78D-42E9-BC45-ADBF15DF9D1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CA53CA0-673D-4B2C-845A-B7CC28337139}"/>
    <hyperlink ref="A68" r:id="rId2" xr:uid="{7BA84ECC-AFE7-4C43-BE04-628A356E78E4}"/>
    <hyperlink ref="A66" r:id="rId3" xr:uid="{A68D58AE-E54B-4849-8C8C-CD8C9526B1C2}"/>
    <hyperlink ref="A67" r:id="rId4" xr:uid="{727747A6-B7F7-4A42-8CF2-B0E7440FA32F}"/>
  </hyperlinks>
  <pageMargins left="0.7" right="0.7" top="0.75" bottom="0.75" header="0.3" footer="0.3"/>
  <pageSetup orientation="portrait"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7A061-AB58-4C53-8FF9-14A0393D49EF}">
  <sheetPr codeName="Sheet3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240</v>
      </c>
    </row>
    <row r="2" spans="1:16" x14ac:dyDescent="0.35">
      <c r="A2" s="27" t="s">
        <v>109</v>
      </c>
      <c r="B2" t="s">
        <v>239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32.1</v>
      </c>
      <c r="C6" t="s">
        <v>103</v>
      </c>
      <c r="H6" s="15" t="s">
        <v>102</v>
      </c>
      <c r="I6">
        <f>VLOOKUP($B$4,$B$9:$K$62,6,FALSE)</f>
        <v>32.1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32.1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32.1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56.2</v>
      </c>
      <c r="D11" s="14" t="s">
        <v>164</v>
      </c>
      <c r="E11" s="9" t="str">
        <f t="shared" si="0"/>
        <v>Significantly Different</v>
      </c>
      <c r="G11">
        <f t="shared" si="1"/>
        <v>56.2</v>
      </c>
      <c r="H11">
        <f t="shared" si="2"/>
        <v>6</v>
      </c>
      <c r="I11" t="str">
        <f t="shared" si="3"/>
        <v>+/-</v>
      </c>
      <c r="J11" t="str">
        <f t="shared" si="4"/>
        <v>1.8</v>
      </c>
      <c r="K11" s="1">
        <f t="shared" si="5"/>
        <v>1.094224924012158</v>
      </c>
      <c r="L11" s="1">
        <f t="shared" si="6"/>
        <v>-24.1</v>
      </c>
      <c r="M11" s="1">
        <f t="shared" si="7"/>
        <v>1.0959122417823675</v>
      </c>
      <c r="N11" s="1">
        <f t="shared" si="8"/>
        <v>-21.990811929251098</v>
      </c>
      <c r="O11" t="s">
        <v>68</v>
      </c>
    </row>
    <row r="12" spans="1:16" x14ac:dyDescent="0.35">
      <c r="A12" s="13">
        <v>2</v>
      </c>
      <c r="B12" s="12" t="s">
        <v>52</v>
      </c>
      <c r="C12" s="11">
        <v>37.4</v>
      </c>
      <c r="D12" s="10" t="s">
        <v>28</v>
      </c>
      <c r="E12" s="9" t="str">
        <f t="shared" si="0"/>
        <v>Significantly Different</v>
      </c>
      <c r="G12">
        <f t="shared" si="1"/>
        <v>37.4</v>
      </c>
      <c r="H12">
        <f t="shared" si="2"/>
        <v>6</v>
      </c>
      <c r="I12" t="str">
        <f t="shared" si="3"/>
        <v>+/-</v>
      </c>
      <c r="J12" t="str">
        <f t="shared" si="4"/>
        <v>0.3</v>
      </c>
      <c r="K12" s="1">
        <f t="shared" si="5"/>
        <v>0.18237082066869301</v>
      </c>
      <c r="L12" s="1">
        <f t="shared" si="6"/>
        <v>-5.2999999999999972</v>
      </c>
      <c r="M12" s="1">
        <f t="shared" si="7"/>
        <v>0.19223572402239389</v>
      </c>
      <c r="N12" s="1">
        <f t="shared" si="8"/>
        <v>-27.570317780177998</v>
      </c>
      <c r="O12" t="s">
        <v>62</v>
      </c>
    </row>
    <row r="13" spans="1:16" x14ac:dyDescent="0.35">
      <c r="A13" s="13">
        <v>3</v>
      </c>
      <c r="B13" s="12" t="s">
        <v>71</v>
      </c>
      <c r="C13" s="11">
        <v>36.200000000000003</v>
      </c>
      <c r="D13" s="10" t="s">
        <v>44</v>
      </c>
      <c r="E13" s="9" t="str">
        <f t="shared" si="0"/>
        <v>Significantly Different</v>
      </c>
      <c r="G13">
        <f t="shared" si="1"/>
        <v>36.200000000000003</v>
      </c>
      <c r="H13">
        <f t="shared" si="2"/>
        <v>6</v>
      </c>
      <c r="I13" t="str">
        <f t="shared" si="3"/>
        <v>+/-</v>
      </c>
      <c r="J13" t="str">
        <f t="shared" si="4"/>
        <v>0.4</v>
      </c>
      <c r="K13" s="1">
        <f t="shared" si="5"/>
        <v>0.24316109422492402</v>
      </c>
      <c r="L13" s="1">
        <f t="shared" si="6"/>
        <v>-4.1000000000000014</v>
      </c>
      <c r="M13" s="1">
        <f t="shared" si="7"/>
        <v>0.25064471888253259</v>
      </c>
      <c r="N13" s="1">
        <f t="shared" si="8"/>
        <v>-16.357815230575479</v>
      </c>
      <c r="O13" t="s">
        <v>58</v>
      </c>
    </row>
    <row r="14" spans="1:16" x14ac:dyDescent="0.35">
      <c r="A14" s="13">
        <v>4</v>
      </c>
      <c r="B14" s="12" t="s">
        <v>53</v>
      </c>
      <c r="C14" s="11">
        <v>35.9</v>
      </c>
      <c r="D14" s="10" t="s">
        <v>134</v>
      </c>
      <c r="E14" s="9" t="str">
        <f t="shared" si="0"/>
        <v>Significantly Different</v>
      </c>
      <c r="G14">
        <f t="shared" si="1"/>
        <v>35.9</v>
      </c>
      <c r="H14">
        <f t="shared" si="2"/>
        <v>6</v>
      </c>
      <c r="I14" t="str">
        <f t="shared" si="3"/>
        <v>+/-</v>
      </c>
      <c r="J14" t="str">
        <f t="shared" si="4"/>
        <v>1.3</v>
      </c>
      <c r="K14" s="1">
        <f t="shared" si="5"/>
        <v>0.79027355623100304</v>
      </c>
      <c r="L14" s="1">
        <f t="shared" si="6"/>
        <v>-3.7999999999999972</v>
      </c>
      <c r="M14" s="1">
        <f t="shared" si="7"/>
        <v>0.79260819516141623</v>
      </c>
      <c r="N14" s="1">
        <f t="shared" si="8"/>
        <v>-4.7942981452849089</v>
      </c>
      <c r="O14" t="s">
        <v>73</v>
      </c>
    </row>
    <row r="15" spans="1:16" x14ac:dyDescent="0.35">
      <c r="A15" s="13">
        <v>5</v>
      </c>
      <c r="B15" s="12" t="s">
        <v>34</v>
      </c>
      <c r="C15" s="11">
        <v>35.700000000000003</v>
      </c>
      <c r="D15" s="10" t="s">
        <v>39</v>
      </c>
      <c r="E15" s="9" t="str">
        <f t="shared" si="0"/>
        <v>Significantly Different</v>
      </c>
      <c r="G15">
        <f t="shared" si="1"/>
        <v>35.700000000000003</v>
      </c>
      <c r="H15">
        <f t="shared" si="2"/>
        <v>6</v>
      </c>
      <c r="I15" t="str">
        <f t="shared" si="3"/>
        <v>+/-</v>
      </c>
      <c r="J15" t="str">
        <f t="shared" si="4"/>
        <v>0.2</v>
      </c>
      <c r="K15" s="1">
        <f t="shared" si="5"/>
        <v>0.12158054711246201</v>
      </c>
      <c r="L15" s="1">
        <f t="shared" si="6"/>
        <v>-3.6000000000000014</v>
      </c>
      <c r="M15" s="1">
        <f t="shared" si="7"/>
        <v>0.1359311840425404</v>
      </c>
      <c r="N15" s="1">
        <f t="shared" si="8"/>
        <v>-26.48398912550752</v>
      </c>
      <c r="O15" t="s">
        <v>34</v>
      </c>
    </row>
    <row r="16" spans="1:16" x14ac:dyDescent="0.35">
      <c r="A16" s="13">
        <v>6</v>
      </c>
      <c r="B16" s="12" t="s">
        <v>40</v>
      </c>
      <c r="C16" s="11">
        <v>35</v>
      </c>
      <c r="D16" s="10" t="s">
        <v>44</v>
      </c>
      <c r="E16" s="9" t="str">
        <f t="shared" si="0"/>
        <v>Significantly Different</v>
      </c>
      <c r="G16">
        <f t="shared" si="1"/>
        <v>35</v>
      </c>
      <c r="H16">
        <f t="shared" si="2"/>
        <v>6</v>
      </c>
      <c r="I16" t="str">
        <f t="shared" si="3"/>
        <v>+/-</v>
      </c>
      <c r="J16" t="str">
        <f t="shared" si="4"/>
        <v>0.4</v>
      </c>
      <c r="K16" s="1">
        <f t="shared" si="5"/>
        <v>0.24316109422492402</v>
      </c>
      <c r="L16" s="1">
        <f t="shared" si="6"/>
        <v>-2.8999999999999986</v>
      </c>
      <c r="M16" s="1">
        <f t="shared" si="7"/>
        <v>0.25064471888253259</v>
      </c>
      <c r="N16" s="1">
        <f t="shared" si="8"/>
        <v>-11.570161992358257</v>
      </c>
      <c r="O16" t="s">
        <v>75</v>
      </c>
    </row>
    <row r="17" spans="1:15" x14ac:dyDescent="0.35">
      <c r="A17" s="13">
        <v>7</v>
      </c>
      <c r="B17" s="12" t="s">
        <v>65</v>
      </c>
      <c r="C17" s="11">
        <v>34.5</v>
      </c>
      <c r="D17" s="10" t="s">
        <v>28</v>
      </c>
      <c r="E17" s="9" t="str">
        <f t="shared" si="0"/>
        <v>Significantly Different</v>
      </c>
      <c r="G17">
        <f t="shared" si="1"/>
        <v>34.5</v>
      </c>
      <c r="H17">
        <f t="shared" si="2"/>
        <v>6</v>
      </c>
      <c r="I17" t="str">
        <f t="shared" si="3"/>
        <v>+/-</v>
      </c>
      <c r="J17" t="str">
        <f t="shared" si="4"/>
        <v>0.3</v>
      </c>
      <c r="K17" s="1">
        <f t="shared" si="5"/>
        <v>0.18237082066869301</v>
      </c>
      <c r="L17" s="1">
        <f t="shared" si="6"/>
        <v>-2.3999999999999986</v>
      </c>
      <c r="M17" s="1">
        <f t="shared" si="7"/>
        <v>0.19223572402239389</v>
      </c>
      <c r="N17" s="1">
        <f t="shared" si="8"/>
        <v>-12.484672202344754</v>
      </c>
      <c r="O17" t="s">
        <v>66</v>
      </c>
    </row>
    <row r="18" spans="1:15" x14ac:dyDescent="0.35">
      <c r="A18" s="13">
        <v>8</v>
      </c>
      <c r="B18" s="12" t="s">
        <v>66</v>
      </c>
      <c r="C18" s="11">
        <v>34.299999999999997</v>
      </c>
      <c r="D18" s="10" t="s">
        <v>26</v>
      </c>
      <c r="E18" s="9" t="str">
        <f t="shared" si="0"/>
        <v>Significantly Different</v>
      </c>
      <c r="G18">
        <f t="shared" si="1"/>
        <v>34.299999999999997</v>
      </c>
      <c r="H18">
        <f t="shared" si="2"/>
        <v>6</v>
      </c>
      <c r="I18" t="str">
        <f t="shared" si="3"/>
        <v>+/-</v>
      </c>
      <c r="J18" t="str">
        <f t="shared" si="4"/>
        <v>0.6</v>
      </c>
      <c r="K18" s="1">
        <f t="shared" si="5"/>
        <v>0.36474164133738601</v>
      </c>
      <c r="L18" s="1">
        <f t="shared" si="6"/>
        <v>-2.1999999999999957</v>
      </c>
      <c r="M18" s="1">
        <f t="shared" si="7"/>
        <v>0.36977279819442066</v>
      </c>
      <c r="N18" s="1">
        <f t="shared" si="8"/>
        <v>-5.9495993505808684</v>
      </c>
      <c r="O18" t="s">
        <v>60</v>
      </c>
    </row>
    <row r="19" spans="1:15" x14ac:dyDescent="0.35">
      <c r="A19" s="13">
        <v>9</v>
      </c>
      <c r="B19" s="12" t="s">
        <v>56</v>
      </c>
      <c r="C19" s="11">
        <v>34.1</v>
      </c>
      <c r="D19" s="10" t="s">
        <v>26</v>
      </c>
      <c r="E19" s="9" t="str">
        <f t="shared" si="0"/>
        <v>Significantly Different</v>
      </c>
      <c r="G19">
        <f t="shared" si="1"/>
        <v>34.1</v>
      </c>
      <c r="H19">
        <f t="shared" si="2"/>
        <v>6</v>
      </c>
      <c r="I19" t="str">
        <f t="shared" si="3"/>
        <v>+/-</v>
      </c>
      <c r="J19" t="str">
        <f t="shared" si="4"/>
        <v>0.6</v>
      </c>
      <c r="K19" s="1">
        <f t="shared" si="5"/>
        <v>0.36474164133738601</v>
      </c>
      <c r="L19" s="1">
        <f t="shared" si="6"/>
        <v>-2</v>
      </c>
      <c r="M19" s="1">
        <f t="shared" si="7"/>
        <v>0.36977279819442066</v>
      </c>
      <c r="N19" s="1">
        <f t="shared" si="8"/>
        <v>-5.4087266823462548</v>
      </c>
      <c r="O19" t="s">
        <v>31</v>
      </c>
    </row>
    <row r="20" spans="1:15" x14ac:dyDescent="0.35">
      <c r="A20" s="13">
        <v>10</v>
      </c>
      <c r="B20" s="12" t="s">
        <v>37</v>
      </c>
      <c r="C20" s="11">
        <v>33.5</v>
      </c>
      <c r="D20" s="14" t="s">
        <v>36</v>
      </c>
      <c r="E20" s="9" t="str">
        <f t="shared" si="0"/>
        <v>Significantly Different</v>
      </c>
      <c r="G20">
        <f t="shared" si="1"/>
        <v>33.5</v>
      </c>
      <c r="H20">
        <f t="shared" si="2"/>
        <v>6</v>
      </c>
      <c r="I20" t="str">
        <f t="shared" si="3"/>
        <v>+/-</v>
      </c>
      <c r="J20" t="str">
        <f t="shared" si="4"/>
        <v>0.7</v>
      </c>
      <c r="K20" s="1">
        <f t="shared" si="5"/>
        <v>0.42553191489361697</v>
      </c>
      <c r="L20" s="1">
        <f t="shared" si="6"/>
        <v>-1.3999999999999986</v>
      </c>
      <c r="M20" s="1">
        <f t="shared" si="7"/>
        <v>0.42985214661796195</v>
      </c>
      <c r="N20" s="1">
        <f t="shared" si="8"/>
        <v>-3.2569338341452352</v>
      </c>
      <c r="O20" t="s">
        <v>50</v>
      </c>
    </row>
    <row r="21" spans="1:15" x14ac:dyDescent="0.35">
      <c r="A21" s="13">
        <v>11</v>
      </c>
      <c r="B21" s="12" t="s">
        <v>46</v>
      </c>
      <c r="C21" s="11">
        <v>33.299999999999997</v>
      </c>
      <c r="D21" s="10" t="s">
        <v>44</v>
      </c>
      <c r="E21" s="9" t="str">
        <f t="shared" si="0"/>
        <v>Significantly Different</v>
      </c>
      <c r="G21">
        <f t="shared" si="1"/>
        <v>33.299999999999997</v>
      </c>
      <c r="H21">
        <f t="shared" si="2"/>
        <v>6</v>
      </c>
      <c r="I21" t="str">
        <f t="shared" si="3"/>
        <v>+/-</v>
      </c>
      <c r="J21" t="str">
        <f t="shared" si="4"/>
        <v>0.4</v>
      </c>
      <c r="K21" s="1">
        <f t="shared" si="5"/>
        <v>0.24316109422492402</v>
      </c>
      <c r="L21" s="1">
        <f t="shared" si="6"/>
        <v>-1.1999999999999957</v>
      </c>
      <c r="M21" s="1">
        <f t="shared" si="7"/>
        <v>0.25064471888253259</v>
      </c>
      <c r="N21" s="1">
        <f t="shared" si="8"/>
        <v>-4.787653238217195</v>
      </c>
      <c r="O21" t="s">
        <v>46</v>
      </c>
    </row>
    <row r="22" spans="1:15" x14ac:dyDescent="0.35">
      <c r="A22" s="13">
        <v>12</v>
      </c>
      <c r="B22" s="12" t="s">
        <v>48</v>
      </c>
      <c r="C22" s="11">
        <v>33.200000000000003</v>
      </c>
      <c r="D22" s="10" t="s">
        <v>28</v>
      </c>
      <c r="E22" s="9" t="str">
        <f t="shared" si="0"/>
        <v>Significantly Different</v>
      </c>
      <c r="G22">
        <f t="shared" si="1"/>
        <v>33.200000000000003</v>
      </c>
      <c r="H22">
        <f t="shared" si="2"/>
        <v>6</v>
      </c>
      <c r="I22" t="str">
        <f t="shared" si="3"/>
        <v>+/-</v>
      </c>
      <c r="J22" t="str">
        <f t="shared" si="4"/>
        <v>0.3</v>
      </c>
      <c r="K22" s="1">
        <f t="shared" si="5"/>
        <v>0.18237082066869301</v>
      </c>
      <c r="L22" s="1">
        <f t="shared" si="6"/>
        <v>-1.1000000000000014</v>
      </c>
      <c r="M22" s="1">
        <f t="shared" si="7"/>
        <v>0.19223572402239389</v>
      </c>
      <c r="N22" s="1">
        <f t="shared" si="8"/>
        <v>-5.7221414260746899</v>
      </c>
      <c r="O22" t="s">
        <v>29</v>
      </c>
    </row>
    <row r="23" spans="1:15" x14ac:dyDescent="0.35">
      <c r="A23" s="13">
        <v>13</v>
      </c>
      <c r="B23" s="12" t="s">
        <v>55</v>
      </c>
      <c r="C23" s="11">
        <v>32.299999999999997</v>
      </c>
      <c r="D23" s="10" t="s">
        <v>28</v>
      </c>
      <c r="E23" s="9" t="str">
        <f t="shared" si="0"/>
        <v>Not Significantly Different</v>
      </c>
      <c r="G23">
        <f t="shared" si="1"/>
        <v>32.299999999999997</v>
      </c>
      <c r="H23">
        <f t="shared" si="2"/>
        <v>6</v>
      </c>
      <c r="I23" t="str">
        <f t="shared" si="3"/>
        <v>+/-</v>
      </c>
      <c r="J23" t="str">
        <f t="shared" si="4"/>
        <v>0.3</v>
      </c>
      <c r="K23" s="1">
        <f t="shared" si="5"/>
        <v>0.18237082066869301</v>
      </c>
      <c r="L23" s="1">
        <f t="shared" si="6"/>
        <v>-0.19999999999999574</v>
      </c>
      <c r="M23" s="1">
        <f t="shared" si="7"/>
        <v>0.19223572402239389</v>
      </c>
      <c r="N23" s="1">
        <f t="shared" si="8"/>
        <v>-1.0403893501953745</v>
      </c>
      <c r="O23" t="s">
        <v>82</v>
      </c>
    </row>
    <row r="24" spans="1:15" x14ac:dyDescent="0.35">
      <c r="A24" s="13">
        <v>14</v>
      </c>
      <c r="B24" s="12" t="s">
        <v>45</v>
      </c>
      <c r="C24" s="11">
        <v>32.1</v>
      </c>
      <c r="D24" s="10" t="s">
        <v>36</v>
      </c>
      <c r="E24" s="9" t="str">
        <f t="shared" si="0"/>
        <v>Not Significantly Different</v>
      </c>
      <c r="G24">
        <f t="shared" si="1"/>
        <v>32.1</v>
      </c>
      <c r="H24">
        <f t="shared" si="2"/>
        <v>6</v>
      </c>
      <c r="I24" t="str">
        <f t="shared" si="3"/>
        <v>+/-</v>
      </c>
      <c r="J24" t="str">
        <f t="shared" si="4"/>
        <v>0.7</v>
      </c>
      <c r="K24" s="1">
        <f t="shared" si="5"/>
        <v>0.42553191489361697</v>
      </c>
      <c r="L24" s="1">
        <f t="shared" si="6"/>
        <v>0</v>
      </c>
      <c r="M24" s="1">
        <f t="shared" si="7"/>
        <v>0.42985214661796195</v>
      </c>
      <c r="N24" s="1">
        <f t="shared" si="8"/>
        <v>0</v>
      </c>
      <c r="O24" t="s">
        <v>65</v>
      </c>
    </row>
    <row r="25" spans="1:15" x14ac:dyDescent="0.35">
      <c r="A25" s="13">
        <v>15</v>
      </c>
      <c r="B25" s="12" t="s">
        <v>76</v>
      </c>
      <c r="C25" s="11">
        <v>31.9</v>
      </c>
      <c r="D25" s="10" t="s">
        <v>28</v>
      </c>
      <c r="E25" s="9" t="str">
        <f t="shared" si="0"/>
        <v>Not Significantly Different</v>
      </c>
      <c r="G25">
        <f t="shared" si="1"/>
        <v>31.9</v>
      </c>
      <c r="H25">
        <f t="shared" si="2"/>
        <v>6</v>
      </c>
      <c r="I25" t="str">
        <f t="shared" si="3"/>
        <v>+/-</v>
      </c>
      <c r="J25" t="str">
        <f t="shared" si="4"/>
        <v>0.3</v>
      </c>
      <c r="K25" s="1">
        <f t="shared" si="5"/>
        <v>0.18237082066869301</v>
      </c>
      <c r="L25" s="1">
        <f t="shared" si="6"/>
        <v>0.20000000000000284</v>
      </c>
      <c r="M25" s="1">
        <f t="shared" si="7"/>
        <v>0.19223572402239389</v>
      </c>
      <c r="N25" s="1">
        <f t="shared" si="8"/>
        <v>1.0403893501954116</v>
      </c>
      <c r="O25" t="s">
        <v>81</v>
      </c>
    </row>
    <row r="26" spans="1:15" x14ac:dyDescent="0.35">
      <c r="A26" s="13">
        <v>15</v>
      </c>
      <c r="B26" s="12" t="s">
        <v>54</v>
      </c>
      <c r="C26" s="11">
        <v>31.9</v>
      </c>
      <c r="D26" s="10" t="s">
        <v>26</v>
      </c>
      <c r="E26" s="9" t="str">
        <f t="shared" si="0"/>
        <v>Not Significantly Different</v>
      </c>
      <c r="G26">
        <f t="shared" si="1"/>
        <v>31.9</v>
      </c>
      <c r="H26">
        <f t="shared" si="2"/>
        <v>6</v>
      </c>
      <c r="I26" t="str">
        <f t="shared" si="3"/>
        <v>+/-</v>
      </c>
      <c r="J26" t="str">
        <f t="shared" si="4"/>
        <v>0.6</v>
      </c>
      <c r="K26" s="1">
        <f t="shared" si="5"/>
        <v>0.36474164133738601</v>
      </c>
      <c r="L26" s="1">
        <f t="shared" si="6"/>
        <v>0.20000000000000284</v>
      </c>
      <c r="M26" s="1">
        <f t="shared" si="7"/>
        <v>0.36977279819442066</v>
      </c>
      <c r="N26" s="1">
        <f t="shared" si="8"/>
        <v>0.5408726682346332</v>
      </c>
      <c r="O26" t="s">
        <v>80</v>
      </c>
    </row>
    <row r="27" spans="1:15" x14ac:dyDescent="0.35">
      <c r="A27" s="13">
        <v>15</v>
      </c>
      <c r="B27" s="12" t="s">
        <v>42</v>
      </c>
      <c r="C27" s="11">
        <v>31.9</v>
      </c>
      <c r="D27" s="10" t="s">
        <v>39</v>
      </c>
      <c r="E27" s="9" t="str">
        <f t="shared" si="0"/>
        <v>Not Significantly Different</v>
      </c>
      <c r="G27">
        <f t="shared" si="1"/>
        <v>31.9</v>
      </c>
      <c r="H27">
        <f t="shared" si="2"/>
        <v>6</v>
      </c>
      <c r="I27" t="str">
        <f t="shared" si="3"/>
        <v>+/-</v>
      </c>
      <c r="J27" t="str">
        <f t="shared" si="4"/>
        <v>0.2</v>
      </c>
      <c r="K27" s="1">
        <f t="shared" si="5"/>
        <v>0.12158054711246201</v>
      </c>
      <c r="L27" s="1">
        <f t="shared" si="6"/>
        <v>0.20000000000000284</v>
      </c>
      <c r="M27" s="1">
        <f t="shared" si="7"/>
        <v>0.1359311840425404</v>
      </c>
      <c r="N27" s="1">
        <f t="shared" si="8"/>
        <v>1.4713327291948826</v>
      </c>
      <c r="O27" t="s">
        <v>78</v>
      </c>
    </row>
    <row r="28" spans="1:15" x14ac:dyDescent="0.35">
      <c r="A28" s="13">
        <v>18</v>
      </c>
      <c r="B28" s="12" t="s">
        <v>29</v>
      </c>
      <c r="C28" s="11">
        <v>31.8</v>
      </c>
      <c r="D28" s="10" t="s">
        <v>116</v>
      </c>
      <c r="E28" s="9" t="str">
        <f t="shared" si="0"/>
        <v>Not Significantly Different</v>
      </c>
      <c r="G28">
        <f t="shared" si="1"/>
        <v>31.8</v>
      </c>
      <c r="H28">
        <f t="shared" si="2"/>
        <v>6</v>
      </c>
      <c r="I28" t="str">
        <f t="shared" si="3"/>
        <v>+/-</v>
      </c>
      <c r="J28" t="str">
        <f t="shared" si="4"/>
        <v>0.8</v>
      </c>
      <c r="K28" s="1">
        <f t="shared" si="5"/>
        <v>0.48632218844984804</v>
      </c>
      <c r="L28" s="1">
        <f t="shared" si="6"/>
        <v>0.30000000000000071</v>
      </c>
      <c r="M28" s="1">
        <f t="shared" si="7"/>
        <v>0.49010685399991183</v>
      </c>
      <c r="N28" s="1">
        <f t="shared" si="8"/>
        <v>0.61211141519774515</v>
      </c>
      <c r="O28" t="s">
        <v>79</v>
      </c>
    </row>
    <row r="29" spans="1:15" x14ac:dyDescent="0.35">
      <c r="A29" s="13">
        <v>19</v>
      </c>
      <c r="B29" s="12" t="s">
        <v>41</v>
      </c>
      <c r="C29" s="11">
        <v>31.4</v>
      </c>
      <c r="D29" s="10" t="s">
        <v>154</v>
      </c>
      <c r="E29" s="9" t="str">
        <f t="shared" si="0"/>
        <v>Not Significantly Different</v>
      </c>
      <c r="G29">
        <f t="shared" si="1"/>
        <v>31.4</v>
      </c>
      <c r="H29">
        <f t="shared" si="2"/>
        <v>6</v>
      </c>
      <c r="I29" t="str">
        <f t="shared" si="3"/>
        <v>+/-</v>
      </c>
      <c r="J29" t="str">
        <f t="shared" si="4"/>
        <v>1.2</v>
      </c>
      <c r="K29" s="1">
        <f t="shared" si="5"/>
        <v>0.72948328267477203</v>
      </c>
      <c r="L29" s="1">
        <f t="shared" si="6"/>
        <v>0.70000000000000284</v>
      </c>
      <c r="M29" s="1">
        <f t="shared" si="7"/>
        <v>0.73201182849801194</v>
      </c>
      <c r="N29" s="1">
        <f t="shared" si="8"/>
        <v>0.95626870051581958</v>
      </c>
      <c r="O29" t="s">
        <v>56</v>
      </c>
    </row>
    <row r="30" spans="1:15" x14ac:dyDescent="0.35">
      <c r="A30" s="13">
        <v>20</v>
      </c>
      <c r="B30" s="12" t="s">
        <v>58</v>
      </c>
      <c r="C30" s="11">
        <v>31.3</v>
      </c>
      <c r="D30" s="10" t="s">
        <v>44</v>
      </c>
      <c r="E30" s="9" t="str">
        <f t="shared" si="0"/>
        <v>Significantly Different</v>
      </c>
      <c r="G30">
        <f t="shared" si="1"/>
        <v>31.3</v>
      </c>
      <c r="H30">
        <f t="shared" si="2"/>
        <v>6</v>
      </c>
      <c r="I30" t="str">
        <f t="shared" si="3"/>
        <v>+/-</v>
      </c>
      <c r="J30" t="str">
        <f t="shared" si="4"/>
        <v>0.4</v>
      </c>
      <c r="K30" s="1">
        <f t="shared" si="5"/>
        <v>0.24316109422492402</v>
      </c>
      <c r="L30" s="1">
        <f t="shared" si="6"/>
        <v>0.80000000000000071</v>
      </c>
      <c r="M30" s="1">
        <f t="shared" si="7"/>
        <v>0.25064471888253259</v>
      </c>
      <c r="N30" s="1">
        <f t="shared" si="8"/>
        <v>3.1917688254781442</v>
      </c>
      <c r="O30" t="s">
        <v>77</v>
      </c>
    </row>
    <row r="31" spans="1:15" x14ac:dyDescent="0.35">
      <c r="A31" s="13">
        <v>21</v>
      </c>
      <c r="B31" s="12" t="s">
        <v>60</v>
      </c>
      <c r="C31" s="11">
        <v>31.2</v>
      </c>
      <c r="D31" s="10" t="s">
        <v>121</v>
      </c>
      <c r="E31" s="9" t="str">
        <f t="shared" si="0"/>
        <v>Not Significantly Different</v>
      </c>
      <c r="G31">
        <f t="shared" si="1"/>
        <v>31.2</v>
      </c>
      <c r="H31">
        <f t="shared" si="2"/>
        <v>6</v>
      </c>
      <c r="I31" t="str">
        <f t="shared" si="3"/>
        <v>+/-</v>
      </c>
      <c r="J31" t="str">
        <f t="shared" si="4"/>
        <v>1.1</v>
      </c>
      <c r="K31" s="1">
        <f t="shared" si="5"/>
        <v>0.66869300911854113</v>
      </c>
      <c r="L31" s="1">
        <f t="shared" si="6"/>
        <v>0.90000000000000213</v>
      </c>
      <c r="M31" s="1">
        <f t="shared" si="7"/>
        <v>0.67145051776214359</v>
      </c>
      <c r="N31" s="1">
        <f t="shared" si="8"/>
        <v>1.3403817201594899</v>
      </c>
      <c r="O31" t="s">
        <v>40</v>
      </c>
    </row>
    <row r="32" spans="1:15" x14ac:dyDescent="0.35">
      <c r="A32" s="13">
        <v>21</v>
      </c>
      <c r="B32" s="12" t="s">
        <v>74</v>
      </c>
      <c r="C32" s="11">
        <v>31.2</v>
      </c>
      <c r="D32" s="10" t="s">
        <v>44</v>
      </c>
      <c r="E32" s="9" t="str">
        <f t="shared" si="0"/>
        <v>Significantly Different</v>
      </c>
      <c r="G32">
        <f t="shared" si="1"/>
        <v>31.2</v>
      </c>
      <c r="H32">
        <f t="shared" si="2"/>
        <v>6</v>
      </c>
      <c r="I32" t="str">
        <f t="shared" si="3"/>
        <v>+/-</v>
      </c>
      <c r="J32" t="str">
        <f t="shared" si="4"/>
        <v>0.4</v>
      </c>
      <c r="K32" s="1">
        <f t="shared" si="5"/>
        <v>0.24316109422492402</v>
      </c>
      <c r="L32" s="1">
        <f t="shared" si="6"/>
        <v>0.90000000000000213</v>
      </c>
      <c r="M32" s="1">
        <f t="shared" si="7"/>
        <v>0.25064471888253259</v>
      </c>
      <c r="N32" s="1">
        <f t="shared" si="8"/>
        <v>3.5907399286629178</v>
      </c>
      <c r="O32" t="s">
        <v>71</v>
      </c>
    </row>
    <row r="33" spans="1:15" x14ac:dyDescent="0.35">
      <c r="A33" s="13">
        <v>23</v>
      </c>
      <c r="B33" s="12" t="s">
        <v>61</v>
      </c>
      <c r="C33" s="11">
        <v>31.1</v>
      </c>
      <c r="D33" s="10" t="s">
        <v>28</v>
      </c>
      <c r="E33" s="9" t="str">
        <f t="shared" si="0"/>
        <v>Significantly Different</v>
      </c>
      <c r="G33">
        <f t="shared" si="1"/>
        <v>31.1</v>
      </c>
      <c r="H33">
        <f t="shared" si="2"/>
        <v>6</v>
      </c>
      <c r="I33" t="str">
        <f t="shared" si="3"/>
        <v>+/-</v>
      </c>
      <c r="J33" t="str">
        <f t="shared" si="4"/>
        <v>0.3</v>
      </c>
      <c r="K33" s="1">
        <f t="shared" si="5"/>
        <v>0.18237082066869301</v>
      </c>
      <c r="L33" s="1">
        <f t="shared" si="6"/>
        <v>1</v>
      </c>
      <c r="M33" s="1">
        <f t="shared" si="7"/>
        <v>0.19223572402239389</v>
      </c>
      <c r="N33" s="1">
        <f t="shared" si="8"/>
        <v>5.2019467509769841</v>
      </c>
      <c r="O33" t="s">
        <v>76</v>
      </c>
    </row>
    <row r="34" spans="1:15" x14ac:dyDescent="0.35">
      <c r="A34" s="13">
        <v>24</v>
      </c>
      <c r="B34" s="12" t="s">
        <v>64</v>
      </c>
      <c r="C34" s="11">
        <v>31</v>
      </c>
      <c r="D34" s="10" t="s">
        <v>44</v>
      </c>
      <c r="E34" s="9" t="str">
        <f t="shared" si="0"/>
        <v>Significantly Different</v>
      </c>
      <c r="G34">
        <f t="shared" si="1"/>
        <v>31</v>
      </c>
      <c r="H34">
        <f t="shared" si="2"/>
        <v>6</v>
      </c>
      <c r="I34" t="str">
        <f t="shared" si="3"/>
        <v>+/-</v>
      </c>
      <c r="J34" t="str">
        <f t="shared" si="4"/>
        <v>0.4</v>
      </c>
      <c r="K34" s="1">
        <f t="shared" si="5"/>
        <v>0.24316109422492402</v>
      </c>
      <c r="L34" s="1">
        <f t="shared" si="6"/>
        <v>1.1000000000000014</v>
      </c>
      <c r="M34" s="1">
        <f t="shared" si="7"/>
        <v>0.25064471888253259</v>
      </c>
      <c r="N34" s="1">
        <f t="shared" si="8"/>
        <v>4.3886821350324503</v>
      </c>
      <c r="O34" t="s">
        <v>74</v>
      </c>
    </row>
    <row r="35" spans="1:15" x14ac:dyDescent="0.35">
      <c r="A35" s="13">
        <v>25</v>
      </c>
      <c r="B35" s="12" t="s">
        <v>38</v>
      </c>
      <c r="C35" s="11">
        <v>30.8</v>
      </c>
      <c r="D35" s="10" t="s">
        <v>28</v>
      </c>
      <c r="E35" s="9" t="str">
        <f t="shared" si="0"/>
        <v>Significantly Different</v>
      </c>
      <c r="G35">
        <f t="shared" si="1"/>
        <v>30.8</v>
      </c>
      <c r="H35">
        <f t="shared" si="2"/>
        <v>6</v>
      </c>
      <c r="I35" t="str">
        <f t="shared" si="3"/>
        <v>+/-</v>
      </c>
      <c r="J35" t="str">
        <f t="shared" si="4"/>
        <v>0.3</v>
      </c>
      <c r="K35" s="1">
        <f t="shared" si="5"/>
        <v>0.18237082066869301</v>
      </c>
      <c r="L35" s="1">
        <f t="shared" si="6"/>
        <v>1.3000000000000007</v>
      </c>
      <c r="M35" s="1">
        <f t="shared" si="7"/>
        <v>0.19223572402239389</v>
      </c>
      <c r="N35" s="1">
        <f t="shared" si="8"/>
        <v>6.7625307762700828</v>
      </c>
      <c r="O35" t="s">
        <v>54</v>
      </c>
    </row>
    <row r="36" spans="1:15" x14ac:dyDescent="0.35">
      <c r="A36" s="13">
        <v>25</v>
      </c>
      <c r="B36" s="12" t="s">
        <v>30</v>
      </c>
      <c r="C36" s="11">
        <v>30.8</v>
      </c>
      <c r="D36" s="10" t="s">
        <v>44</v>
      </c>
      <c r="E36" s="9" t="str">
        <f t="shared" si="0"/>
        <v>Significantly Different</v>
      </c>
      <c r="G36">
        <f t="shared" si="1"/>
        <v>30.8</v>
      </c>
      <c r="H36">
        <f t="shared" si="2"/>
        <v>6</v>
      </c>
      <c r="I36" t="str">
        <f t="shared" si="3"/>
        <v>+/-</v>
      </c>
      <c r="J36" t="str">
        <f t="shared" si="4"/>
        <v>0.4</v>
      </c>
      <c r="K36" s="1">
        <f t="shared" si="5"/>
        <v>0.24316109422492402</v>
      </c>
      <c r="L36" s="1">
        <f t="shared" si="6"/>
        <v>1.3000000000000007</v>
      </c>
      <c r="M36" s="1">
        <f t="shared" si="7"/>
        <v>0.25064471888253259</v>
      </c>
      <c r="N36" s="1">
        <f t="shared" si="8"/>
        <v>5.1866243414019824</v>
      </c>
      <c r="O36" t="s">
        <v>72</v>
      </c>
    </row>
    <row r="37" spans="1:15" x14ac:dyDescent="0.35">
      <c r="A37" s="13">
        <v>27</v>
      </c>
      <c r="B37" s="12" t="s">
        <v>62</v>
      </c>
      <c r="C37" s="11">
        <v>30</v>
      </c>
      <c r="D37" s="10" t="s">
        <v>134</v>
      </c>
      <c r="E37" s="9" t="str">
        <f t="shared" si="0"/>
        <v>Significantly Different</v>
      </c>
      <c r="G37">
        <f t="shared" si="1"/>
        <v>30</v>
      </c>
      <c r="H37">
        <f t="shared" si="2"/>
        <v>6</v>
      </c>
      <c r="I37" t="str">
        <f t="shared" si="3"/>
        <v>+/-</v>
      </c>
      <c r="J37" t="str">
        <f t="shared" si="4"/>
        <v>1.3</v>
      </c>
      <c r="K37" s="1">
        <f t="shared" si="5"/>
        <v>0.79027355623100304</v>
      </c>
      <c r="L37" s="1">
        <f t="shared" si="6"/>
        <v>2.1000000000000014</v>
      </c>
      <c r="M37" s="1">
        <f t="shared" si="7"/>
        <v>0.79260819516141623</v>
      </c>
      <c r="N37" s="1">
        <f t="shared" si="8"/>
        <v>2.6494805539732429</v>
      </c>
      <c r="O37" t="s">
        <v>70</v>
      </c>
    </row>
    <row r="38" spans="1:15" x14ac:dyDescent="0.35">
      <c r="A38" s="13">
        <v>28</v>
      </c>
      <c r="B38" s="12" t="s">
        <v>57</v>
      </c>
      <c r="C38" s="11">
        <v>29.9</v>
      </c>
      <c r="D38" s="10" t="s">
        <v>83</v>
      </c>
      <c r="E38" s="9" t="str">
        <f t="shared" si="0"/>
        <v>Significantly Different</v>
      </c>
      <c r="G38">
        <f t="shared" si="1"/>
        <v>29.9</v>
      </c>
      <c r="H38">
        <f t="shared" si="2"/>
        <v>6</v>
      </c>
      <c r="I38" t="str">
        <f t="shared" si="3"/>
        <v>+/-</v>
      </c>
      <c r="J38" t="str">
        <f t="shared" si="4"/>
        <v>0.5</v>
      </c>
      <c r="K38" s="1">
        <f t="shared" si="5"/>
        <v>0.303951367781155</v>
      </c>
      <c r="L38" s="1">
        <f t="shared" si="6"/>
        <v>2.2000000000000028</v>
      </c>
      <c r="M38" s="1">
        <f t="shared" si="7"/>
        <v>0.30997079109986531</v>
      </c>
      <c r="N38" s="1">
        <f t="shared" si="8"/>
        <v>7.0974429306508897</v>
      </c>
      <c r="O38" t="s">
        <v>69</v>
      </c>
    </row>
    <row r="39" spans="1:15" x14ac:dyDescent="0.35">
      <c r="A39" s="13">
        <v>28</v>
      </c>
      <c r="B39" s="12" t="s">
        <v>43</v>
      </c>
      <c r="C39" s="11">
        <v>29.9</v>
      </c>
      <c r="D39" s="10" t="s">
        <v>26</v>
      </c>
      <c r="E39" s="9" t="str">
        <f t="shared" si="0"/>
        <v>Significantly Different</v>
      </c>
      <c r="G39">
        <f t="shared" si="1"/>
        <v>29.9</v>
      </c>
      <c r="H39">
        <f t="shared" si="2"/>
        <v>6</v>
      </c>
      <c r="I39" t="str">
        <f t="shared" si="3"/>
        <v>+/-</v>
      </c>
      <c r="J39" t="str">
        <f t="shared" si="4"/>
        <v>0.6</v>
      </c>
      <c r="K39" s="1">
        <f t="shared" si="5"/>
        <v>0.36474164133738601</v>
      </c>
      <c r="L39" s="1">
        <f t="shared" si="6"/>
        <v>2.2000000000000028</v>
      </c>
      <c r="M39" s="1">
        <f t="shared" si="7"/>
        <v>0.36977279819442066</v>
      </c>
      <c r="N39" s="1">
        <f t="shared" si="8"/>
        <v>5.949599350580888</v>
      </c>
      <c r="O39" t="s">
        <v>45</v>
      </c>
    </row>
    <row r="40" spans="1:15" x14ac:dyDescent="0.35">
      <c r="A40" s="13">
        <v>30</v>
      </c>
      <c r="B40" s="12" t="s">
        <v>75</v>
      </c>
      <c r="C40" s="11">
        <v>29.8</v>
      </c>
      <c r="D40" s="10" t="s">
        <v>44</v>
      </c>
      <c r="E40" s="9" t="str">
        <f t="shared" si="0"/>
        <v>Significantly Different</v>
      </c>
      <c r="G40">
        <f t="shared" si="1"/>
        <v>29.8</v>
      </c>
      <c r="H40">
        <f t="shared" si="2"/>
        <v>6</v>
      </c>
      <c r="I40" t="str">
        <f t="shared" si="3"/>
        <v>+/-</v>
      </c>
      <c r="J40" t="str">
        <f t="shared" si="4"/>
        <v>0.4</v>
      </c>
      <c r="K40" s="1">
        <f t="shared" si="5"/>
        <v>0.24316109422492402</v>
      </c>
      <c r="L40" s="1">
        <f t="shared" si="6"/>
        <v>2.3000000000000007</v>
      </c>
      <c r="M40" s="1">
        <f t="shared" si="7"/>
        <v>0.25064471888253259</v>
      </c>
      <c r="N40" s="1">
        <f t="shared" si="8"/>
        <v>9.1763353732496604</v>
      </c>
      <c r="O40" t="s">
        <v>67</v>
      </c>
    </row>
    <row r="41" spans="1:15" x14ac:dyDescent="0.35">
      <c r="A41" s="13">
        <v>30</v>
      </c>
      <c r="B41" s="12" t="s">
        <v>51</v>
      </c>
      <c r="C41" s="11">
        <v>29.8</v>
      </c>
      <c r="D41" s="10" t="s">
        <v>44</v>
      </c>
      <c r="E41" s="9" t="str">
        <f t="shared" si="0"/>
        <v>Significantly Different</v>
      </c>
      <c r="G41">
        <f t="shared" si="1"/>
        <v>29.8</v>
      </c>
      <c r="H41">
        <f t="shared" si="2"/>
        <v>6</v>
      </c>
      <c r="I41" t="str">
        <f t="shared" si="3"/>
        <v>+/-</v>
      </c>
      <c r="J41" t="str">
        <f t="shared" si="4"/>
        <v>0.4</v>
      </c>
      <c r="K41" s="1">
        <f t="shared" si="5"/>
        <v>0.24316109422492402</v>
      </c>
      <c r="L41" s="1">
        <f t="shared" si="6"/>
        <v>2.3000000000000007</v>
      </c>
      <c r="M41" s="1">
        <f t="shared" si="7"/>
        <v>0.25064471888253259</v>
      </c>
      <c r="N41" s="1">
        <f t="shared" si="8"/>
        <v>9.1763353732496604</v>
      </c>
      <c r="O41" t="s">
        <v>48</v>
      </c>
    </row>
    <row r="42" spans="1:15" x14ac:dyDescent="0.35">
      <c r="A42" s="13">
        <v>30</v>
      </c>
      <c r="B42" s="12" t="s">
        <v>35</v>
      </c>
      <c r="C42" s="11">
        <v>29.8</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29.8</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2.3000000000000007</v>
      </c>
      <c r="M42" s="1">
        <f t="shared" ref="M42:M62" si="16">IF(AND(ISNUMBER(K42),ISNUMBER($I$7)),SQRT(K42^2+($I$7)^2),"N/A")</f>
        <v>0.19223572402239389</v>
      </c>
      <c r="N42" s="1">
        <f t="shared" ref="N42:N73" si="17">IF(AND(ISNUMBER(L42),ISNUMBER(M42),M42&lt;&gt;0),L42/M42,"NA")</f>
        <v>11.964477527247066</v>
      </c>
      <c r="O42" t="s">
        <v>37</v>
      </c>
    </row>
    <row r="43" spans="1:15" x14ac:dyDescent="0.35">
      <c r="A43" s="13">
        <v>33</v>
      </c>
      <c r="B43" s="12" t="s">
        <v>68</v>
      </c>
      <c r="C43" s="11">
        <v>29.7</v>
      </c>
      <c r="D43" s="10" t="s">
        <v>26</v>
      </c>
      <c r="E43" s="9" t="str">
        <f t="shared" si="9"/>
        <v>Significantly Different</v>
      </c>
      <c r="G43">
        <f t="shared" si="10"/>
        <v>29.7</v>
      </c>
      <c r="H43">
        <f t="shared" si="11"/>
        <v>6</v>
      </c>
      <c r="I43" t="str">
        <f t="shared" si="12"/>
        <v>+/-</v>
      </c>
      <c r="J43" t="str">
        <f t="shared" si="13"/>
        <v>0.6</v>
      </c>
      <c r="K43" s="1">
        <f t="shared" si="14"/>
        <v>0.36474164133738601</v>
      </c>
      <c r="L43" s="1">
        <f t="shared" si="15"/>
        <v>2.4000000000000021</v>
      </c>
      <c r="M43" s="1">
        <f t="shared" si="16"/>
        <v>0.36977279819442066</v>
      </c>
      <c r="N43" s="1">
        <f t="shared" si="17"/>
        <v>6.4904720188155114</v>
      </c>
      <c r="O43" t="s">
        <v>52</v>
      </c>
    </row>
    <row r="44" spans="1:15" x14ac:dyDescent="0.35">
      <c r="A44" s="13">
        <v>34</v>
      </c>
      <c r="B44" s="12" t="s">
        <v>81</v>
      </c>
      <c r="C44" s="11">
        <v>29.5</v>
      </c>
      <c r="D44" s="10" t="s">
        <v>83</v>
      </c>
      <c r="E44" s="9" t="str">
        <f t="shared" si="9"/>
        <v>Significantly Different</v>
      </c>
      <c r="G44">
        <f t="shared" si="10"/>
        <v>29.5</v>
      </c>
      <c r="H44">
        <f t="shared" si="11"/>
        <v>6</v>
      </c>
      <c r="I44" t="str">
        <f t="shared" si="12"/>
        <v>+/-</v>
      </c>
      <c r="J44" t="str">
        <f t="shared" si="13"/>
        <v>0.5</v>
      </c>
      <c r="K44" s="1">
        <f t="shared" si="14"/>
        <v>0.303951367781155</v>
      </c>
      <c r="L44" s="1">
        <f t="shared" si="15"/>
        <v>2.6000000000000014</v>
      </c>
      <c r="M44" s="1">
        <f t="shared" si="16"/>
        <v>0.30997079109986531</v>
      </c>
      <c r="N44" s="1">
        <f t="shared" si="17"/>
        <v>8.3878870998601371</v>
      </c>
      <c r="O44" t="s">
        <v>64</v>
      </c>
    </row>
    <row r="45" spans="1:15" x14ac:dyDescent="0.35">
      <c r="A45" s="13">
        <v>35</v>
      </c>
      <c r="B45" s="12" t="s">
        <v>50</v>
      </c>
      <c r="C45" s="11">
        <v>29.1</v>
      </c>
      <c r="D45" s="10" t="s">
        <v>39</v>
      </c>
      <c r="E45" s="9" t="str">
        <f t="shared" si="9"/>
        <v>Significantly Different</v>
      </c>
      <c r="G45">
        <f t="shared" si="10"/>
        <v>29.1</v>
      </c>
      <c r="H45">
        <f t="shared" si="11"/>
        <v>6</v>
      </c>
      <c r="I45" t="str">
        <f t="shared" si="12"/>
        <v>+/-</v>
      </c>
      <c r="J45" t="str">
        <f t="shared" si="13"/>
        <v>0.2</v>
      </c>
      <c r="K45" s="1">
        <f t="shared" si="14"/>
        <v>0.12158054711246201</v>
      </c>
      <c r="L45" s="1">
        <f t="shared" si="15"/>
        <v>3</v>
      </c>
      <c r="M45" s="1">
        <f t="shared" si="16"/>
        <v>0.1359311840425404</v>
      </c>
      <c r="N45" s="1">
        <f t="shared" si="17"/>
        <v>22.069990937922924</v>
      </c>
      <c r="O45" t="s">
        <v>63</v>
      </c>
    </row>
    <row r="46" spans="1:15" x14ac:dyDescent="0.35">
      <c r="A46" s="13">
        <v>35</v>
      </c>
      <c r="B46" s="12" t="s">
        <v>72</v>
      </c>
      <c r="C46" s="11">
        <v>29.1</v>
      </c>
      <c r="D46" s="10" t="s">
        <v>44</v>
      </c>
      <c r="E46" s="9" t="str">
        <f t="shared" si="9"/>
        <v>Significantly Different</v>
      </c>
      <c r="G46">
        <f t="shared" si="10"/>
        <v>29.1</v>
      </c>
      <c r="H46">
        <f t="shared" si="11"/>
        <v>6</v>
      </c>
      <c r="I46" t="str">
        <f t="shared" si="12"/>
        <v>+/-</v>
      </c>
      <c r="J46" t="str">
        <f t="shared" si="13"/>
        <v>0.4</v>
      </c>
      <c r="K46" s="1">
        <f t="shared" si="14"/>
        <v>0.24316109422492402</v>
      </c>
      <c r="L46" s="1">
        <f t="shared" si="15"/>
        <v>3</v>
      </c>
      <c r="M46" s="1">
        <f t="shared" si="16"/>
        <v>0.25064471888253259</v>
      </c>
      <c r="N46" s="1">
        <f t="shared" si="17"/>
        <v>11.969133095543031</v>
      </c>
      <c r="O46" t="s">
        <v>61</v>
      </c>
    </row>
    <row r="47" spans="1:15" x14ac:dyDescent="0.35">
      <c r="A47" s="13">
        <v>37</v>
      </c>
      <c r="B47" s="12" t="s">
        <v>47</v>
      </c>
      <c r="C47" s="11">
        <v>28.9</v>
      </c>
      <c r="D47" s="10" t="s">
        <v>44</v>
      </c>
      <c r="E47" s="9" t="str">
        <f t="shared" si="9"/>
        <v>Significantly Different</v>
      </c>
      <c r="G47">
        <f t="shared" si="10"/>
        <v>28.9</v>
      </c>
      <c r="H47">
        <f t="shared" si="11"/>
        <v>6</v>
      </c>
      <c r="I47" t="str">
        <f t="shared" si="12"/>
        <v>+/-</v>
      </c>
      <c r="J47" t="str">
        <f t="shared" si="13"/>
        <v>0.4</v>
      </c>
      <c r="K47" s="1">
        <f t="shared" si="14"/>
        <v>0.24316109422492402</v>
      </c>
      <c r="L47" s="1">
        <f t="shared" si="15"/>
        <v>3.2000000000000028</v>
      </c>
      <c r="M47" s="1">
        <f t="shared" si="16"/>
        <v>0.25064471888253259</v>
      </c>
      <c r="N47" s="1">
        <f t="shared" si="17"/>
        <v>12.767075301912577</v>
      </c>
      <c r="O47" t="s">
        <v>59</v>
      </c>
    </row>
    <row r="48" spans="1:15" x14ac:dyDescent="0.35">
      <c r="A48" s="13">
        <v>38</v>
      </c>
      <c r="B48" s="12" t="s">
        <v>80</v>
      </c>
      <c r="C48" s="11">
        <v>28.6</v>
      </c>
      <c r="D48" s="10" t="s">
        <v>26</v>
      </c>
      <c r="E48" s="9" t="str">
        <f t="shared" si="9"/>
        <v>Significantly Different</v>
      </c>
      <c r="G48">
        <f t="shared" si="10"/>
        <v>28.6</v>
      </c>
      <c r="H48">
        <f t="shared" si="11"/>
        <v>6</v>
      </c>
      <c r="I48" t="str">
        <f t="shared" si="12"/>
        <v>+/-</v>
      </c>
      <c r="J48" t="str">
        <f t="shared" si="13"/>
        <v>0.6</v>
      </c>
      <c r="K48" s="1">
        <f t="shared" si="14"/>
        <v>0.36474164133738601</v>
      </c>
      <c r="L48" s="1">
        <f t="shared" si="15"/>
        <v>3.5</v>
      </c>
      <c r="M48" s="1">
        <f t="shared" si="16"/>
        <v>0.36977279819442066</v>
      </c>
      <c r="N48" s="1">
        <f t="shared" si="17"/>
        <v>9.4652716941059456</v>
      </c>
      <c r="O48" t="s">
        <v>57</v>
      </c>
    </row>
    <row r="49" spans="1:15" x14ac:dyDescent="0.35">
      <c r="A49" s="13">
        <v>38</v>
      </c>
      <c r="B49" s="12" t="s">
        <v>49</v>
      </c>
      <c r="C49" s="11">
        <v>28.6</v>
      </c>
      <c r="D49" s="10" t="s">
        <v>122</v>
      </c>
      <c r="E49" s="9" t="str">
        <f t="shared" si="9"/>
        <v>Significantly Different</v>
      </c>
      <c r="G49">
        <f t="shared" si="10"/>
        <v>28.6</v>
      </c>
      <c r="H49">
        <f t="shared" si="11"/>
        <v>6</v>
      </c>
      <c r="I49" t="str">
        <f t="shared" si="12"/>
        <v>+/-</v>
      </c>
      <c r="J49" t="str">
        <f t="shared" si="13"/>
        <v>1.0</v>
      </c>
      <c r="K49" s="1">
        <f t="shared" si="14"/>
        <v>0.60790273556231</v>
      </c>
      <c r="L49" s="1">
        <f t="shared" si="15"/>
        <v>3.5</v>
      </c>
      <c r="M49" s="1">
        <f t="shared" si="16"/>
        <v>0.61093468821403585</v>
      </c>
      <c r="N49" s="1">
        <f t="shared" si="17"/>
        <v>5.7289266226340132</v>
      </c>
      <c r="O49" t="s">
        <v>55</v>
      </c>
    </row>
    <row r="50" spans="1:15" x14ac:dyDescent="0.35">
      <c r="A50" s="13">
        <v>40</v>
      </c>
      <c r="B50" s="12" t="s">
        <v>69</v>
      </c>
      <c r="C50" s="11">
        <v>28.4</v>
      </c>
      <c r="D50" s="10" t="s">
        <v>36</v>
      </c>
      <c r="E50" s="9" t="str">
        <f t="shared" si="9"/>
        <v>Significantly Different</v>
      </c>
      <c r="G50">
        <f t="shared" si="10"/>
        <v>28.4</v>
      </c>
      <c r="H50">
        <f t="shared" si="11"/>
        <v>6</v>
      </c>
      <c r="I50" t="str">
        <f t="shared" si="12"/>
        <v>+/-</v>
      </c>
      <c r="J50" t="str">
        <f t="shared" si="13"/>
        <v>0.7</v>
      </c>
      <c r="K50" s="1">
        <f t="shared" si="14"/>
        <v>0.42553191489361697</v>
      </c>
      <c r="L50" s="1">
        <f t="shared" si="15"/>
        <v>3.7000000000000028</v>
      </c>
      <c r="M50" s="1">
        <f t="shared" si="16"/>
        <v>0.42985214661796195</v>
      </c>
      <c r="N50" s="1">
        <f t="shared" si="17"/>
        <v>8.6076108473838513</v>
      </c>
      <c r="O50" t="s">
        <v>53</v>
      </c>
    </row>
    <row r="51" spans="1:15" x14ac:dyDescent="0.35">
      <c r="A51" s="13">
        <v>41</v>
      </c>
      <c r="B51" s="12" t="s">
        <v>78</v>
      </c>
      <c r="C51" s="11">
        <v>28</v>
      </c>
      <c r="D51" s="10" t="s">
        <v>83</v>
      </c>
      <c r="E51" s="9" t="str">
        <f t="shared" si="9"/>
        <v>Significantly Different</v>
      </c>
      <c r="G51">
        <f t="shared" si="10"/>
        <v>28</v>
      </c>
      <c r="H51">
        <f t="shared" si="11"/>
        <v>6</v>
      </c>
      <c r="I51" t="str">
        <f t="shared" si="12"/>
        <v>+/-</v>
      </c>
      <c r="J51" t="str">
        <f t="shared" si="13"/>
        <v>0.5</v>
      </c>
      <c r="K51" s="1">
        <f t="shared" si="14"/>
        <v>0.303951367781155</v>
      </c>
      <c r="L51" s="1">
        <f t="shared" si="15"/>
        <v>4.1000000000000014</v>
      </c>
      <c r="M51" s="1">
        <f t="shared" si="16"/>
        <v>0.30997079109986531</v>
      </c>
      <c r="N51" s="1">
        <f t="shared" si="17"/>
        <v>13.227052734394828</v>
      </c>
      <c r="O51" t="s">
        <v>51</v>
      </c>
    </row>
    <row r="52" spans="1:15" x14ac:dyDescent="0.35">
      <c r="A52" s="13">
        <v>42</v>
      </c>
      <c r="B52" s="12" t="s">
        <v>63</v>
      </c>
      <c r="C52" s="11">
        <v>27.8</v>
      </c>
      <c r="D52" s="10" t="s">
        <v>134</v>
      </c>
      <c r="E52" s="9" t="str">
        <f t="shared" si="9"/>
        <v>Significantly Different</v>
      </c>
      <c r="G52">
        <f t="shared" si="10"/>
        <v>27.8</v>
      </c>
      <c r="H52">
        <f t="shared" si="11"/>
        <v>6</v>
      </c>
      <c r="I52" t="str">
        <f t="shared" si="12"/>
        <v>+/-</v>
      </c>
      <c r="J52" t="str">
        <f t="shared" si="13"/>
        <v>1.3</v>
      </c>
      <c r="K52" s="1">
        <f t="shared" si="14"/>
        <v>0.79027355623100304</v>
      </c>
      <c r="L52" s="1">
        <f t="shared" si="15"/>
        <v>4.3000000000000007</v>
      </c>
      <c r="M52" s="1">
        <f t="shared" si="16"/>
        <v>0.79260819516141623</v>
      </c>
      <c r="N52" s="1">
        <f t="shared" si="17"/>
        <v>5.4251268486118756</v>
      </c>
      <c r="O52" t="s">
        <v>49</v>
      </c>
    </row>
    <row r="53" spans="1:15" x14ac:dyDescent="0.35">
      <c r="A53" s="13">
        <v>43</v>
      </c>
      <c r="B53" s="12" t="s">
        <v>79</v>
      </c>
      <c r="C53" s="11">
        <v>27.5</v>
      </c>
      <c r="D53" s="10" t="s">
        <v>83</v>
      </c>
      <c r="E53" s="9" t="str">
        <f t="shared" si="9"/>
        <v>Significantly Different</v>
      </c>
      <c r="G53">
        <f t="shared" si="10"/>
        <v>27.5</v>
      </c>
      <c r="H53">
        <f t="shared" si="11"/>
        <v>6</v>
      </c>
      <c r="I53" t="str">
        <f t="shared" si="12"/>
        <v>+/-</v>
      </c>
      <c r="J53" t="str">
        <f t="shared" si="13"/>
        <v>0.5</v>
      </c>
      <c r="K53" s="1">
        <f t="shared" si="14"/>
        <v>0.303951367781155</v>
      </c>
      <c r="L53" s="1">
        <f t="shared" si="15"/>
        <v>4.6000000000000014</v>
      </c>
      <c r="M53" s="1">
        <f t="shared" si="16"/>
        <v>0.30997079109986531</v>
      </c>
      <c r="N53" s="1">
        <f t="shared" si="17"/>
        <v>14.840107945906391</v>
      </c>
      <c r="O53" t="s">
        <v>47</v>
      </c>
    </row>
    <row r="54" spans="1:15" x14ac:dyDescent="0.35">
      <c r="A54" s="13">
        <v>43</v>
      </c>
      <c r="B54" s="12" t="s">
        <v>59</v>
      </c>
      <c r="C54" s="11">
        <v>27.5</v>
      </c>
      <c r="D54" s="10" t="s">
        <v>44</v>
      </c>
      <c r="E54" s="9" t="str">
        <f t="shared" si="9"/>
        <v>Significantly Different</v>
      </c>
      <c r="G54">
        <f t="shared" si="10"/>
        <v>27.5</v>
      </c>
      <c r="H54">
        <f t="shared" si="11"/>
        <v>6</v>
      </c>
      <c r="I54" t="str">
        <f t="shared" si="12"/>
        <v>+/-</v>
      </c>
      <c r="J54" t="str">
        <f t="shared" si="13"/>
        <v>0.4</v>
      </c>
      <c r="K54" s="1">
        <f t="shared" si="14"/>
        <v>0.24316109422492402</v>
      </c>
      <c r="L54" s="1">
        <f t="shared" si="15"/>
        <v>4.6000000000000014</v>
      </c>
      <c r="M54" s="1">
        <f t="shared" si="16"/>
        <v>0.25064471888253259</v>
      </c>
      <c r="N54" s="1">
        <f t="shared" si="17"/>
        <v>18.352670746499321</v>
      </c>
      <c r="O54" t="s">
        <v>42</v>
      </c>
    </row>
    <row r="55" spans="1:15" x14ac:dyDescent="0.35">
      <c r="A55" s="13">
        <v>45</v>
      </c>
      <c r="B55" s="12" t="s">
        <v>67</v>
      </c>
      <c r="C55" s="11">
        <v>27.3</v>
      </c>
      <c r="D55" s="10" t="s">
        <v>116</v>
      </c>
      <c r="E55" s="9" t="str">
        <f t="shared" si="9"/>
        <v>Significantly Different</v>
      </c>
      <c r="G55">
        <f t="shared" si="10"/>
        <v>27.3</v>
      </c>
      <c r="H55">
        <f t="shared" si="11"/>
        <v>6</v>
      </c>
      <c r="I55" t="str">
        <f t="shared" si="12"/>
        <v>+/-</v>
      </c>
      <c r="J55" t="str">
        <f t="shared" si="13"/>
        <v>0.8</v>
      </c>
      <c r="K55" s="1">
        <f t="shared" si="14"/>
        <v>0.48632218844984804</v>
      </c>
      <c r="L55" s="1">
        <f t="shared" si="15"/>
        <v>4.8000000000000007</v>
      </c>
      <c r="M55" s="1">
        <f t="shared" si="16"/>
        <v>0.49010685399991183</v>
      </c>
      <c r="N55" s="1">
        <f t="shared" si="17"/>
        <v>9.793782643163901</v>
      </c>
      <c r="O55" t="s">
        <v>43</v>
      </c>
    </row>
    <row r="56" spans="1:15" x14ac:dyDescent="0.35">
      <c r="A56" s="13">
        <v>46</v>
      </c>
      <c r="B56" s="12" t="s">
        <v>70</v>
      </c>
      <c r="C56" s="11">
        <v>27.1</v>
      </c>
      <c r="D56" s="10" t="s">
        <v>116</v>
      </c>
      <c r="E56" s="9" t="str">
        <f t="shared" si="9"/>
        <v>Significantly Different</v>
      </c>
      <c r="G56">
        <f t="shared" si="10"/>
        <v>27.1</v>
      </c>
      <c r="H56">
        <f t="shared" si="11"/>
        <v>6</v>
      </c>
      <c r="I56" t="str">
        <f t="shared" si="12"/>
        <v>+/-</v>
      </c>
      <c r="J56" t="str">
        <f t="shared" si="13"/>
        <v>0.8</v>
      </c>
      <c r="K56" s="1">
        <f t="shared" si="14"/>
        <v>0.48632218844984804</v>
      </c>
      <c r="L56" s="1">
        <f t="shared" si="15"/>
        <v>5</v>
      </c>
      <c r="M56" s="1">
        <f t="shared" si="16"/>
        <v>0.49010685399991183</v>
      </c>
      <c r="N56" s="1">
        <f t="shared" si="17"/>
        <v>10.201856919962395</v>
      </c>
      <c r="O56" t="s">
        <v>41</v>
      </c>
    </row>
    <row r="57" spans="1:15" x14ac:dyDescent="0.35">
      <c r="A57" s="13">
        <v>47</v>
      </c>
      <c r="B57" s="12" t="s">
        <v>73</v>
      </c>
      <c r="C57" s="11">
        <v>26.5</v>
      </c>
      <c r="D57" s="10" t="s">
        <v>26</v>
      </c>
      <c r="E57" s="9" t="str">
        <f t="shared" si="9"/>
        <v>Significantly Different</v>
      </c>
      <c r="G57">
        <f t="shared" si="10"/>
        <v>26.5</v>
      </c>
      <c r="H57">
        <f t="shared" si="11"/>
        <v>6</v>
      </c>
      <c r="I57" t="str">
        <f t="shared" si="12"/>
        <v>+/-</v>
      </c>
      <c r="J57" t="str">
        <f t="shared" si="13"/>
        <v>0.6</v>
      </c>
      <c r="K57" s="1">
        <f t="shared" si="14"/>
        <v>0.36474164133738601</v>
      </c>
      <c r="L57" s="1">
        <f t="shared" si="15"/>
        <v>5.6000000000000014</v>
      </c>
      <c r="M57" s="1">
        <f t="shared" si="16"/>
        <v>0.36977279819442066</v>
      </c>
      <c r="N57" s="1">
        <f t="shared" si="17"/>
        <v>15.144434710569517</v>
      </c>
      <c r="O57" t="s">
        <v>38</v>
      </c>
    </row>
    <row r="58" spans="1:15" x14ac:dyDescent="0.35">
      <c r="A58" s="13">
        <v>47</v>
      </c>
      <c r="B58" s="12" t="s">
        <v>77</v>
      </c>
      <c r="C58" s="11">
        <v>26.5</v>
      </c>
      <c r="D58" s="10" t="s">
        <v>36</v>
      </c>
      <c r="E58" s="9" t="str">
        <f t="shared" si="9"/>
        <v>Significantly Different</v>
      </c>
      <c r="G58">
        <f t="shared" si="10"/>
        <v>26.5</v>
      </c>
      <c r="H58">
        <f t="shared" si="11"/>
        <v>6</v>
      </c>
      <c r="I58" t="str">
        <f t="shared" si="12"/>
        <v>+/-</v>
      </c>
      <c r="J58" t="str">
        <f t="shared" si="13"/>
        <v>0.7</v>
      </c>
      <c r="K58" s="1">
        <f t="shared" si="14"/>
        <v>0.42553191489361697</v>
      </c>
      <c r="L58" s="1">
        <f t="shared" si="15"/>
        <v>5.6000000000000014</v>
      </c>
      <c r="M58" s="1">
        <f t="shared" si="16"/>
        <v>0.42985214661796195</v>
      </c>
      <c r="N58" s="1">
        <f t="shared" si="17"/>
        <v>13.027735336580957</v>
      </c>
      <c r="O58" t="s">
        <v>35</v>
      </c>
    </row>
    <row r="59" spans="1:15" x14ac:dyDescent="0.35">
      <c r="A59" s="13">
        <v>49</v>
      </c>
      <c r="B59" s="12" t="s">
        <v>82</v>
      </c>
      <c r="C59" s="11">
        <v>25.9</v>
      </c>
      <c r="D59" s="10" t="s">
        <v>36</v>
      </c>
      <c r="E59" s="9" t="str">
        <f t="shared" si="9"/>
        <v>Significantly Different</v>
      </c>
      <c r="G59">
        <f t="shared" si="10"/>
        <v>25.9</v>
      </c>
      <c r="H59">
        <f t="shared" si="11"/>
        <v>6</v>
      </c>
      <c r="I59" t="str">
        <f t="shared" si="12"/>
        <v>+/-</v>
      </c>
      <c r="J59" t="str">
        <f t="shared" si="13"/>
        <v>0.7</v>
      </c>
      <c r="K59" s="1">
        <f t="shared" si="14"/>
        <v>0.42553191489361697</v>
      </c>
      <c r="L59" s="1">
        <f t="shared" si="15"/>
        <v>6.2000000000000028</v>
      </c>
      <c r="M59" s="1">
        <f t="shared" si="16"/>
        <v>0.42985214661796195</v>
      </c>
      <c r="N59" s="1">
        <f t="shared" si="17"/>
        <v>14.423564122643205</v>
      </c>
      <c r="O59" t="s">
        <v>32</v>
      </c>
    </row>
    <row r="60" spans="1:15" x14ac:dyDescent="0.35">
      <c r="A60" s="13">
        <v>50</v>
      </c>
      <c r="B60" s="12" t="s">
        <v>32</v>
      </c>
      <c r="C60" s="11">
        <v>25.5</v>
      </c>
      <c r="D60" s="10" t="s">
        <v>36</v>
      </c>
      <c r="E60" s="9" t="str">
        <f t="shared" si="9"/>
        <v>Significantly Different</v>
      </c>
      <c r="G60">
        <f t="shared" si="10"/>
        <v>25.5</v>
      </c>
      <c r="H60">
        <f t="shared" si="11"/>
        <v>6</v>
      </c>
      <c r="I60" t="str">
        <f t="shared" si="12"/>
        <v>+/-</v>
      </c>
      <c r="J60" t="str">
        <f t="shared" si="13"/>
        <v>0.7</v>
      </c>
      <c r="K60" s="1">
        <f t="shared" si="14"/>
        <v>0.42553191489361697</v>
      </c>
      <c r="L60" s="1">
        <f t="shared" si="15"/>
        <v>6.6000000000000014</v>
      </c>
      <c r="M60" s="1">
        <f t="shared" si="16"/>
        <v>0.42985214661796195</v>
      </c>
      <c r="N60" s="1">
        <f t="shared" si="17"/>
        <v>15.354116646684698</v>
      </c>
      <c r="O60" t="s">
        <v>30</v>
      </c>
    </row>
    <row r="61" spans="1:15" x14ac:dyDescent="0.35">
      <c r="A61" s="13">
        <v>51</v>
      </c>
      <c r="B61" s="12" t="s">
        <v>27</v>
      </c>
      <c r="C61" s="11">
        <v>24</v>
      </c>
      <c r="D61" s="10" t="s">
        <v>137</v>
      </c>
      <c r="E61" s="9" t="str">
        <f t="shared" si="9"/>
        <v>Significantly Different</v>
      </c>
      <c r="G61">
        <f t="shared" si="10"/>
        <v>24</v>
      </c>
      <c r="H61">
        <f t="shared" si="11"/>
        <v>6</v>
      </c>
      <c r="I61" t="str">
        <f t="shared" si="12"/>
        <v>+/-</v>
      </c>
      <c r="J61" t="str">
        <f t="shared" si="13"/>
        <v>1.6</v>
      </c>
      <c r="K61" s="1">
        <f t="shared" si="14"/>
        <v>0.97264437689969607</v>
      </c>
      <c r="L61" s="1">
        <f t="shared" si="15"/>
        <v>8.1000000000000014</v>
      </c>
      <c r="M61" s="1">
        <f t="shared" si="16"/>
        <v>0.97454222139096647</v>
      </c>
      <c r="N61" s="1">
        <f t="shared" si="17"/>
        <v>8.311594738747031</v>
      </c>
      <c r="O61" t="s">
        <v>27</v>
      </c>
    </row>
    <row r="62" spans="1:15" ht="15" thickBot="1" x14ac:dyDescent="0.4">
      <c r="A62" s="8"/>
      <c r="B62" s="7" t="s">
        <v>25</v>
      </c>
      <c r="C62" s="6">
        <v>39.700000000000003</v>
      </c>
      <c r="D62" s="5" t="s">
        <v>36</v>
      </c>
      <c r="E62" s="4" t="str">
        <f t="shared" si="9"/>
        <v>Significantly Different</v>
      </c>
      <c r="G62">
        <f t="shared" si="10"/>
        <v>39.700000000000003</v>
      </c>
      <c r="H62">
        <f t="shared" si="11"/>
        <v>6</v>
      </c>
      <c r="I62" t="str">
        <f t="shared" si="12"/>
        <v>+/-</v>
      </c>
      <c r="J62" t="str">
        <f t="shared" si="13"/>
        <v>0.7</v>
      </c>
      <c r="K62" s="1">
        <f t="shared" si="14"/>
        <v>0.42553191489361697</v>
      </c>
      <c r="L62" s="1">
        <f t="shared" si="15"/>
        <v>-7.6000000000000014</v>
      </c>
      <c r="M62" s="1">
        <f t="shared" si="16"/>
        <v>0.42985214661796195</v>
      </c>
      <c r="N62" s="1">
        <f t="shared" si="17"/>
        <v>-17.680497956788439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89" priority="1" operator="equal">
      <formula>"OTHER ERROR"</formula>
    </cfRule>
    <cfRule type="cellIs" dxfId="288" priority="2" operator="equal">
      <formula>"Statistical Test not applicable"</formula>
    </cfRule>
    <cfRule type="cellIs" dxfId="287" priority="3" operator="equal">
      <formula>"Geography Selected"</formula>
    </cfRule>
  </conditionalFormatting>
  <conditionalFormatting sqref="E10:J62">
    <cfRule type="cellIs" dxfId="286" priority="4" operator="equal">
      <formula>"Not Significantly Different"</formula>
    </cfRule>
  </conditionalFormatting>
  <conditionalFormatting sqref="F10:J62">
    <cfRule type="cellIs" dxfId="2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6ACE2D5-C82C-4BC3-A45E-54D9B865C6D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519B572-6D85-4AA2-81EE-99B78C04A92D}"/>
    <hyperlink ref="A68" r:id="rId2" xr:uid="{E2C6C832-FDFD-476F-8165-050731F42B64}"/>
    <hyperlink ref="A66" r:id="rId3" xr:uid="{C6CF2F25-B083-484C-BEC4-FDFC8283F19B}"/>
    <hyperlink ref="A67" r:id="rId4" xr:uid="{9BB2E5AE-330D-4BFC-B607-290520979D00}"/>
  </hyperlinks>
  <pageMargins left="0.7" right="0.7" top="0.75" bottom="0.75" header="0.3" footer="0.3"/>
  <pageSetup orientation="portrait" r:id="rId5"/>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6BBAA-52BF-4AC5-BEEC-3ED6BB3A3F90}">
  <sheetPr codeName="Sheet3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246</v>
      </c>
    </row>
    <row r="2" spans="1:16" x14ac:dyDescent="0.35">
      <c r="A2" s="27" t="s">
        <v>109</v>
      </c>
      <c r="B2" t="s">
        <v>245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110.6</v>
      </c>
      <c r="C6" t="s">
        <v>103</v>
      </c>
      <c r="H6" s="15" t="s">
        <v>102</v>
      </c>
      <c r="I6">
        <f>VLOOKUP($B$4,$B$9:$K$62,6,FALSE)</f>
        <v>110.6</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110.6</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110.6</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62</v>
      </c>
      <c r="C11" s="11">
        <v>136.1</v>
      </c>
      <c r="D11" s="14" t="s">
        <v>244</v>
      </c>
      <c r="E11" s="9" t="str">
        <f t="shared" si="0"/>
        <v>Significantly Different</v>
      </c>
      <c r="G11">
        <f t="shared" si="1"/>
        <v>136.1</v>
      </c>
      <c r="H11">
        <f t="shared" si="2"/>
        <v>6</v>
      </c>
      <c r="I11" t="str">
        <f t="shared" si="3"/>
        <v>+/-</v>
      </c>
      <c r="J11" t="str">
        <f t="shared" si="4"/>
        <v>6.7</v>
      </c>
      <c r="K11" s="1">
        <f t="shared" si="5"/>
        <v>4.0729483282674774</v>
      </c>
      <c r="L11" s="1">
        <f t="shared" si="6"/>
        <v>-25.5</v>
      </c>
      <c r="M11" s="1">
        <f t="shared" si="7"/>
        <v>4.0747625592386374</v>
      </c>
      <c r="N11" s="1">
        <f t="shared" si="8"/>
        <v>-6.2580333526880727</v>
      </c>
      <c r="O11" t="s">
        <v>68</v>
      </c>
    </row>
    <row r="12" spans="1:16" x14ac:dyDescent="0.35">
      <c r="A12" s="13">
        <v>2</v>
      </c>
      <c r="B12" s="12" t="s">
        <v>63</v>
      </c>
      <c r="C12" s="11">
        <v>130.9</v>
      </c>
      <c r="D12" s="10" t="s">
        <v>209</v>
      </c>
      <c r="E12" s="9" t="str">
        <f t="shared" si="0"/>
        <v>Significantly Different</v>
      </c>
      <c r="G12">
        <f t="shared" si="1"/>
        <v>130.9</v>
      </c>
      <c r="H12">
        <f t="shared" si="2"/>
        <v>6</v>
      </c>
      <c r="I12" t="str">
        <f t="shared" si="3"/>
        <v>+/-</v>
      </c>
      <c r="J12" t="str">
        <f t="shared" si="4"/>
        <v>5.7</v>
      </c>
      <c r="K12" s="1">
        <f t="shared" si="5"/>
        <v>3.4650455927051671</v>
      </c>
      <c r="L12" s="1">
        <f t="shared" si="6"/>
        <v>-20.300000000000011</v>
      </c>
      <c r="M12" s="1">
        <f t="shared" si="7"/>
        <v>3.4671779286563398</v>
      </c>
      <c r="N12" s="1">
        <f t="shared" si="8"/>
        <v>-5.8549057526641022</v>
      </c>
      <c r="O12" t="s">
        <v>62</v>
      </c>
    </row>
    <row r="13" spans="1:16" x14ac:dyDescent="0.35">
      <c r="A13" s="13">
        <v>3</v>
      </c>
      <c r="B13" s="12" t="s">
        <v>70</v>
      </c>
      <c r="C13" s="11">
        <v>128.30000000000001</v>
      </c>
      <c r="D13" s="10" t="s">
        <v>161</v>
      </c>
      <c r="E13" s="9" t="str">
        <f t="shared" si="0"/>
        <v>Significantly Different</v>
      </c>
      <c r="G13">
        <f t="shared" si="1"/>
        <v>128.30000000000001</v>
      </c>
      <c r="H13">
        <f t="shared" si="2"/>
        <v>6</v>
      </c>
      <c r="I13" t="str">
        <f t="shared" si="3"/>
        <v>+/-</v>
      </c>
      <c r="J13" t="str">
        <f t="shared" si="4"/>
        <v>4.5</v>
      </c>
      <c r="K13" s="1">
        <f t="shared" si="5"/>
        <v>2.735562310030395</v>
      </c>
      <c r="L13" s="1">
        <f t="shared" si="6"/>
        <v>-17.700000000000017</v>
      </c>
      <c r="M13" s="1">
        <f t="shared" si="7"/>
        <v>2.7382627670650961</v>
      </c>
      <c r="N13" s="1">
        <f t="shared" si="8"/>
        <v>-6.4639523324385326</v>
      </c>
      <c r="O13" t="s">
        <v>58</v>
      </c>
    </row>
    <row r="14" spans="1:16" x14ac:dyDescent="0.35">
      <c r="A14" s="13">
        <v>4</v>
      </c>
      <c r="B14" s="12" t="s">
        <v>27</v>
      </c>
      <c r="C14" s="11">
        <v>125.4</v>
      </c>
      <c r="D14" s="10" t="s">
        <v>243</v>
      </c>
      <c r="E14" s="9" t="str">
        <f t="shared" si="0"/>
        <v>Significantly Different</v>
      </c>
      <c r="G14">
        <f t="shared" si="1"/>
        <v>125.4</v>
      </c>
      <c r="H14">
        <f t="shared" si="2"/>
        <v>7</v>
      </c>
      <c r="I14" t="str">
        <f t="shared" si="3"/>
        <v>+/-</v>
      </c>
      <c r="J14" t="str">
        <f t="shared" si="4"/>
        <v>10.6</v>
      </c>
      <c r="K14" s="1">
        <f t="shared" si="5"/>
        <v>6.4437689969604861</v>
      </c>
      <c r="L14" s="1">
        <f t="shared" si="6"/>
        <v>-14.800000000000011</v>
      </c>
      <c r="M14" s="1">
        <f t="shared" si="7"/>
        <v>6.4449158811907941</v>
      </c>
      <c r="N14" s="1">
        <f t="shared" si="8"/>
        <v>-2.2963837345330087</v>
      </c>
      <c r="O14" t="s">
        <v>73</v>
      </c>
    </row>
    <row r="15" spans="1:16" x14ac:dyDescent="0.35">
      <c r="A15" s="13">
        <v>5</v>
      </c>
      <c r="B15" s="12" t="s">
        <v>49</v>
      </c>
      <c r="C15" s="11">
        <v>122.8</v>
      </c>
      <c r="D15" s="10" t="s">
        <v>242</v>
      </c>
      <c r="E15" s="9" t="str">
        <f t="shared" si="0"/>
        <v>Significantly Different</v>
      </c>
      <c r="G15">
        <f t="shared" si="1"/>
        <v>122.8</v>
      </c>
      <c r="H15">
        <f t="shared" si="2"/>
        <v>6</v>
      </c>
      <c r="I15" t="str">
        <f t="shared" si="3"/>
        <v>+/-</v>
      </c>
      <c r="J15" t="str">
        <f t="shared" si="4"/>
        <v>5.3</v>
      </c>
      <c r="K15" s="1">
        <f t="shared" si="5"/>
        <v>3.2218844984802431</v>
      </c>
      <c r="L15" s="1">
        <f t="shared" si="6"/>
        <v>-12.200000000000003</v>
      </c>
      <c r="M15" s="1">
        <f t="shared" si="7"/>
        <v>3.2241776549972321</v>
      </c>
      <c r="N15" s="1">
        <f t="shared" si="8"/>
        <v>-3.7839105984407913</v>
      </c>
      <c r="O15" t="s">
        <v>34</v>
      </c>
    </row>
    <row r="16" spans="1:16" x14ac:dyDescent="0.35">
      <c r="A16" s="13">
        <v>6</v>
      </c>
      <c r="B16" s="12" t="s">
        <v>75</v>
      </c>
      <c r="C16" s="11">
        <v>119.5</v>
      </c>
      <c r="D16" s="10" t="s">
        <v>151</v>
      </c>
      <c r="E16" s="9" t="str">
        <f t="shared" si="0"/>
        <v>Significantly Different</v>
      </c>
      <c r="G16">
        <f t="shared" si="1"/>
        <v>119.5</v>
      </c>
      <c r="H16">
        <f t="shared" si="2"/>
        <v>6</v>
      </c>
      <c r="I16" t="str">
        <f t="shared" si="3"/>
        <v>+/-</v>
      </c>
      <c r="J16" t="str">
        <f t="shared" si="4"/>
        <v>1.7</v>
      </c>
      <c r="K16" s="1">
        <f t="shared" si="5"/>
        <v>1.0334346504559271</v>
      </c>
      <c r="L16" s="1">
        <f t="shared" si="6"/>
        <v>-8.9000000000000057</v>
      </c>
      <c r="M16" s="1">
        <f t="shared" si="7"/>
        <v>1.0405618704330513</v>
      </c>
      <c r="N16" s="1">
        <f t="shared" si="8"/>
        <v>-8.5530714250523978</v>
      </c>
      <c r="O16" t="s">
        <v>75</v>
      </c>
    </row>
    <row r="17" spans="1:15" x14ac:dyDescent="0.35">
      <c r="A17" s="13">
        <v>7</v>
      </c>
      <c r="B17" s="12" t="s">
        <v>78</v>
      </c>
      <c r="C17" s="11">
        <v>119.2</v>
      </c>
      <c r="D17" s="10" t="s">
        <v>140</v>
      </c>
      <c r="E17" s="9" t="str">
        <f t="shared" si="0"/>
        <v>Significantly Different</v>
      </c>
      <c r="G17">
        <f t="shared" si="1"/>
        <v>119.2</v>
      </c>
      <c r="H17">
        <f t="shared" si="2"/>
        <v>6</v>
      </c>
      <c r="I17" t="str">
        <f t="shared" si="3"/>
        <v>+/-</v>
      </c>
      <c r="J17" t="str">
        <f t="shared" si="4"/>
        <v>2.2</v>
      </c>
      <c r="K17" s="1">
        <f t="shared" si="5"/>
        <v>1.3373860182370823</v>
      </c>
      <c r="L17" s="1">
        <f t="shared" si="6"/>
        <v>-8.6000000000000085</v>
      </c>
      <c r="M17" s="1">
        <f t="shared" si="7"/>
        <v>1.3429010355242872</v>
      </c>
      <c r="N17" s="1">
        <f t="shared" si="8"/>
        <v>-6.4040459963175538</v>
      </c>
      <c r="O17" t="s">
        <v>66</v>
      </c>
    </row>
    <row r="18" spans="1:15" x14ac:dyDescent="0.35">
      <c r="A18" s="13">
        <v>8</v>
      </c>
      <c r="B18" s="12" t="s">
        <v>35</v>
      </c>
      <c r="C18" s="11">
        <v>118.5</v>
      </c>
      <c r="D18" s="10" t="s">
        <v>139</v>
      </c>
      <c r="E18" s="9" t="str">
        <f t="shared" si="0"/>
        <v>Significantly Different</v>
      </c>
      <c r="G18">
        <f t="shared" si="1"/>
        <v>118.5</v>
      </c>
      <c r="H18">
        <f t="shared" si="2"/>
        <v>6</v>
      </c>
      <c r="I18" t="str">
        <f t="shared" si="3"/>
        <v>+/-</v>
      </c>
      <c r="J18" t="str">
        <f t="shared" si="4"/>
        <v>1.4</v>
      </c>
      <c r="K18" s="1">
        <f t="shared" si="5"/>
        <v>0.85106382978723394</v>
      </c>
      <c r="L18" s="1">
        <f t="shared" si="6"/>
        <v>-7.9000000000000057</v>
      </c>
      <c r="M18" s="1">
        <f t="shared" si="7"/>
        <v>0.8597042932359239</v>
      </c>
      <c r="N18" s="1">
        <f t="shared" si="8"/>
        <v>-9.1892061749097866</v>
      </c>
      <c r="O18" t="s">
        <v>60</v>
      </c>
    </row>
    <row r="19" spans="1:15" x14ac:dyDescent="0.35">
      <c r="A19" s="13">
        <v>9</v>
      </c>
      <c r="B19" s="12" t="s">
        <v>43</v>
      </c>
      <c r="C19" s="11">
        <v>118.3</v>
      </c>
      <c r="D19" s="10" t="s">
        <v>153</v>
      </c>
      <c r="E19" s="9" t="str">
        <f t="shared" si="0"/>
        <v>Significantly Different</v>
      </c>
      <c r="G19">
        <f t="shared" si="1"/>
        <v>118.3</v>
      </c>
      <c r="H19">
        <f t="shared" si="2"/>
        <v>6</v>
      </c>
      <c r="I19" t="str">
        <f t="shared" si="3"/>
        <v>+/-</v>
      </c>
      <c r="J19" t="str">
        <f t="shared" si="4"/>
        <v>2.3</v>
      </c>
      <c r="K19" s="1">
        <f t="shared" si="5"/>
        <v>1.3981762917933129</v>
      </c>
      <c r="L19" s="1">
        <f t="shared" si="6"/>
        <v>-7.7000000000000028</v>
      </c>
      <c r="M19" s="1">
        <f t="shared" si="7"/>
        <v>1.4034524474912091</v>
      </c>
      <c r="N19" s="1">
        <f t="shared" si="8"/>
        <v>-5.4864701784263579</v>
      </c>
      <c r="O19" t="s">
        <v>31</v>
      </c>
    </row>
    <row r="20" spans="1:15" x14ac:dyDescent="0.35">
      <c r="A20" s="13">
        <v>10</v>
      </c>
      <c r="B20" s="12" t="s">
        <v>29</v>
      </c>
      <c r="C20" s="11">
        <v>118.1</v>
      </c>
      <c r="D20" s="14" t="s">
        <v>155</v>
      </c>
      <c r="E20" s="9" t="str">
        <f t="shared" si="0"/>
        <v>Significantly Different</v>
      </c>
      <c r="G20">
        <f t="shared" si="1"/>
        <v>118.1</v>
      </c>
      <c r="H20">
        <f t="shared" si="2"/>
        <v>6</v>
      </c>
      <c r="I20" t="str">
        <f t="shared" si="3"/>
        <v>+/-</v>
      </c>
      <c r="J20" t="str">
        <f t="shared" si="4"/>
        <v>3.1</v>
      </c>
      <c r="K20" s="1">
        <f t="shared" si="5"/>
        <v>1.884498480243161</v>
      </c>
      <c r="L20" s="1">
        <f t="shared" si="6"/>
        <v>-7.5</v>
      </c>
      <c r="M20" s="1">
        <f t="shared" si="7"/>
        <v>1.8884163607305855</v>
      </c>
      <c r="N20" s="1">
        <f t="shared" si="8"/>
        <v>-3.971581773999469</v>
      </c>
      <c r="O20" t="s">
        <v>50</v>
      </c>
    </row>
    <row r="21" spans="1:15" x14ac:dyDescent="0.35">
      <c r="A21" s="13">
        <v>11</v>
      </c>
      <c r="B21" s="12" t="s">
        <v>37</v>
      </c>
      <c r="C21" s="11">
        <v>117.5</v>
      </c>
      <c r="D21" s="10" t="s">
        <v>135</v>
      </c>
      <c r="E21" s="9" t="str">
        <f t="shared" si="0"/>
        <v>Significantly Different</v>
      </c>
      <c r="G21">
        <f t="shared" si="1"/>
        <v>117.5</v>
      </c>
      <c r="H21">
        <f t="shared" si="2"/>
        <v>6</v>
      </c>
      <c r="I21" t="str">
        <f t="shared" si="3"/>
        <v>+/-</v>
      </c>
      <c r="J21" t="str">
        <f t="shared" si="4"/>
        <v>2.9</v>
      </c>
      <c r="K21" s="1">
        <f t="shared" si="5"/>
        <v>1.762917933130699</v>
      </c>
      <c r="L21" s="1">
        <f t="shared" si="6"/>
        <v>-6.9000000000000057</v>
      </c>
      <c r="M21" s="1">
        <f t="shared" si="7"/>
        <v>1.7671053925530251</v>
      </c>
      <c r="N21" s="1">
        <f t="shared" si="8"/>
        <v>-3.9046907044017516</v>
      </c>
      <c r="O21" t="s">
        <v>46</v>
      </c>
    </row>
    <row r="22" spans="1:15" x14ac:dyDescent="0.35">
      <c r="A22" s="13">
        <v>12</v>
      </c>
      <c r="B22" s="12" t="s">
        <v>69</v>
      </c>
      <c r="C22" s="11">
        <v>117.4</v>
      </c>
      <c r="D22" s="10" t="s">
        <v>135</v>
      </c>
      <c r="E22" s="9" t="str">
        <f t="shared" si="0"/>
        <v>Significantly Different</v>
      </c>
      <c r="G22">
        <f t="shared" si="1"/>
        <v>117.4</v>
      </c>
      <c r="H22">
        <f t="shared" si="2"/>
        <v>6</v>
      </c>
      <c r="I22" t="str">
        <f t="shared" si="3"/>
        <v>+/-</v>
      </c>
      <c r="J22" t="str">
        <f t="shared" si="4"/>
        <v>2.9</v>
      </c>
      <c r="K22" s="1">
        <f t="shared" si="5"/>
        <v>1.762917933130699</v>
      </c>
      <c r="L22" s="1">
        <f t="shared" si="6"/>
        <v>-6.8000000000000114</v>
      </c>
      <c r="M22" s="1">
        <f t="shared" si="7"/>
        <v>1.7671053925530251</v>
      </c>
      <c r="N22" s="1">
        <f t="shared" si="8"/>
        <v>-3.8481009840481066</v>
      </c>
      <c r="O22" t="s">
        <v>29</v>
      </c>
    </row>
    <row r="23" spans="1:15" x14ac:dyDescent="0.35">
      <c r="A23" s="13">
        <v>13</v>
      </c>
      <c r="B23" s="12" t="s">
        <v>32</v>
      </c>
      <c r="C23" s="11">
        <v>117</v>
      </c>
      <c r="D23" s="10" t="s">
        <v>143</v>
      </c>
      <c r="E23" s="9" t="str">
        <f t="shared" si="0"/>
        <v>Significantly Different</v>
      </c>
      <c r="G23">
        <f t="shared" si="1"/>
        <v>117</v>
      </c>
      <c r="H23">
        <f t="shared" si="2"/>
        <v>6</v>
      </c>
      <c r="I23" t="str">
        <f t="shared" si="3"/>
        <v>+/-</v>
      </c>
      <c r="J23" t="str">
        <f t="shared" si="4"/>
        <v>3.4</v>
      </c>
      <c r="K23" s="1">
        <f t="shared" si="5"/>
        <v>2.0668693009118542</v>
      </c>
      <c r="L23" s="1">
        <f t="shared" si="6"/>
        <v>-6.4000000000000057</v>
      </c>
      <c r="M23" s="1">
        <f t="shared" si="7"/>
        <v>2.0704421113588332</v>
      </c>
      <c r="N23" s="1">
        <f t="shared" si="8"/>
        <v>-3.0911272355254016</v>
      </c>
      <c r="O23" t="s">
        <v>82</v>
      </c>
    </row>
    <row r="24" spans="1:15" x14ac:dyDescent="0.35">
      <c r="A24" s="13">
        <v>14</v>
      </c>
      <c r="B24" s="12" t="s">
        <v>82</v>
      </c>
      <c r="C24" s="11">
        <v>116.9</v>
      </c>
      <c r="D24" s="10" t="s">
        <v>162</v>
      </c>
      <c r="E24" s="9" t="str">
        <f t="shared" si="0"/>
        <v>Significantly Different</v>
      </c>
      <c r="G24">
        <f t="shared" si="1"/>
        <v>116.9</v>
      </c>
      <c r="H24">
        <f t="shared" si="2"/>
        <v>6</v>
      </c>
      <c r="I24" t="str">
        <f t="shared" si="3"/>
        <v>+/-</v>
      </c>
      <c r="J24" t="str">
        <f t="shared" si="4"/>
        <v>3.2</v>
      </c>
      <c r="K24" s="1">
        <f t="shared" si="5"/>
        <v>1.9452887537993921</v>
      </c>
      <c r="L24" s="1">
        <f t="shared" si="6"/>
        <v>-6.3000000000000114</v>
      </c>
      <c r="M24" s="1">
        <f t="shared" si="7"/>
        <v>1.9490844427819329</v>
      </c>
      <c r="N24" s="1">
        <f t="shared" si="8"/>
        <v>-3.2322868428460731</v>
      </c>
      <c r="O24" t="s">
        <v>65</v>
      </c>
    </row>
    <row r="25" spans="1:15" x14ac:dyDescent="0.35">
      <c r="A25" s="13">
        <v>15</v>
      </c>
      <c r="B25" s="12" t="s">
        <v>67</v>
      </c>
      <c r="C25" s="11">
        <v>116.6</v>
      </c>
      <c r="D25" s="10" t="s">
        <v>162</v>
      </c>
      <c r="E25" s="9" t="str">
        <f t="shared" si="0"/>
        <v>Significantly Different</v>
      </c>
      <c r="G25">
        <f t="shared" si="1"/>
        <v>116.6</v>
      </c>
      <c r="H25">
        <f t="shared" si="2"/>
        <v>6</v>
      </c>
      <c r="I25" t="str">
        <f t="shared" si="3"/>
        <v>+/-</v>
      </c>
      <c r="J25" t="str">
        <f t="shared" si="4"/>
        <v>3.2</v>
      </c>
      <c r="K25" s="1">
        <f t="shared" si="5"/>
        <v>1.9452887537993921</v>
      </c>
      <c r="L25" s="1">
        <f t="shared" si="6"/>
        <v>-6</v>
      </c>
      <c r="M25" s="1">
        <f t="shared" si="7"/>
        <v>1.9490844427819329</v>
      </c>
      <c r="N25" s="1">
        <f t="shared" si="8"/>
        <v>-3.0783684217581593</v>
      </c>
      <c r="O25" t="s">
        <v>81</v>
      </c>
    </row>
    <row r="26" spans="1:15" x14ac:dyDescent="0.35">
      <c r="A26" s="13">
        <v>16</v>
      </c>
      <c r="B26" s="12" t="s">
        <v>80</v>
      </c>
      <c r="C26" s="11">
        <v>116.4</v>
      </c>
      <c r="D26" s="10" t="s">
        <v>174</v>
      </c>
      <c r="E26" s="9" t="str">
        <f t="shared" si="0"/>
        <v>Significantly Different</v>
      </c>
      <c r="G26">
        <f t="shared" si="1"/>
        <v>116.4</v>
      </c>
      <c r="H26">
        <f t="shared" si="2"/>
        <v>6</v>
      </c>
      <c r="I26" t="str">
        <f t="shared" si="3"/>
        <v>+/-</v>
      </c>
      <c r="J26" t="str">
        <f t="shared" si="4"/>
        <v>2.4</v>
      </c>
      <c r="K26" s="1">
        <f t="shared" si="5"/>
        <v>1.4589665653495441</v>
      </c>
      <c r="L26" s="1">
        <f t="shared" si="6"/>
        <v>-5.8000000000000114</v>
      </c>
      <c r="M26" s="1">
        <f t="shared" si="7"/>
        <v>1.4640236569960239</v>
      </c>
      <c r="N26" s="1">
        <f t="shared" si="8"/>
        <v>-3.9616846164226729</v>
      </c>
      <c r="O26" t="s">
        <v>80</v>
      </c>
    </row>
    <row r="27" spans="1:15" x14ac:dyDescent="0.35">
      <c r="A27" s="13">
        <v>16</v>
      </c>
      <c r="B27" s="12" t="s">
        <v>59</v>
      </c>
      <c r="C27" s="11">
        <v>116.4</v>
      </c>
      <c r="D27" s="10" t="s">
        <v>136</v>
      </c>
      <c r="E27" s="9" t="str">
        <f t="shared" si="0"/>
        <v>Significantly Different</v>
      </c>
      <c r="G27">
        <f t="shared" si="1"/>
        <v>116.4</v>
      </c>
      <c r="H27">
        <f t="shared" si="2"/>
        <v>6</v>
      </c>
      <c r="I27" t="str">
        <f t="shared" si="3"/>
        <v>+/-</v>
      </c>
      <c r="J27" t="str">
        <f t="shared" si="4"/>
        <v>1.9</v>
      </c>
      <c r="K27" s="1">
        <f t="shared" si="5"/>
        <v>1.1550151975683889</v>
      </c>
      <c r="L27" s="1">
        <f t="shared" si="6"/>
        <v>-5.8000000000000114</v>
      </c>
      <c r="M27" s="1">
        <f t="shared" si="7"/>
        <v>1.1613965455649118</v>
      </c>
      <c r="N27" s="1">
        <f t="shared" si="8"/>
        <v>-4.993987645433239</v>
      </c>
      <c r="O27" t="s">
        <v>78</v>
      </c>
    </row>
    <row r="28" spans="1:15" x14ac:dyDescent="0.35">
      <c r="A28" s="13">
        <v>18</v>
      </c>
      <c r="B28" s="12" t="s">
        <v>58</v>
      </c>
      <c r="C28" s="11">
        <v>115.7</v>
      </c>
      <c r="D28" s="10" t="s">
        <v>138</v>
      </c>
      <c r="E28" s="9" t="str">
        <f t="shared" si="0"/>
        <v>Significantly Different</v>
      </c>
      <c r="G28">
        <f t="shared" si="1"/>
        <v>115.7</v>
      </c>
      <c r="H28">
        <f t="shared" si="2"/>
        <v>6</v>
      </c>
      <c r="I28" t="str">
        <f t="shared" si="3"/>
        <v>+/-</v>
      </c>
      <c r="J28" t="str">
        <f t="shared" si="4"/>
        <v>1.5</v>
      </c>
      <c r="K28" s="1">
        <f t="shared" si="5"/>
        <v>0.91185410334346506</v>
      </c>
      <c r="L28" s="1">
        <f t="shared" si="6"/>
        <v>-5.1000000000000085</v>
      </c>
      <c r="M28" s="1">
        <f t="shared" si="7"/>
        <v>0.91992376598307335</v>
      </c>
      <c r="N28" s="1">
        <f t="shared" si="8"/>
        <v>-5.5439376485179848</v>
      </c>
      <c r="O28" t="s">
        <v>79</v>
      </c>
    </row>
    <row r="29" spans="1:15" x14ac:dyDescent="0.35">
      <c r="A29" s="13">
        <v>19</v>
      </c>
      <c r="B29" s="12" t="s">
        <v>45</v>
      </c>
      <c r="C29" s="11">
        <v>114.3</v>
      </c>
      <c r="D29" s="10" t="s">
        <v>152</v>
      </c>
      <c r="E29" s="9" t="str">
        <f t="shared" si="0"/>
        <v>Significantly Different</v>
      </c>
      <c r="G29">
        <f t="shared" si="1"/>
        <v>114.3</v>
      </c>
      <c r="H29">
        <f t="shared" si="2"/>
        <v>6</v>
      </c>
      <c r="I29" t="str">
        <f t="shared" si="3"/>
        <v>+/-</v>
      </c>
      <c r="J29" t="str">
        <f t="shared" si="4"/>
        <v>2.0</v>
      </c>
      <c r="K29" s="1">
        <f t="shared" si="5"/>
        <v>1.21580547112462</v>
      </c>
      <c r="L29" s="1">
        <f t="shared" si="6"/>
        <v>-3.7000000000000028</v>
      </c>
      <c r="M29" s="1">
        <f t="shared" si="7"/>
        <v>1.2218693764280717</v>
      </c>
      <c r="N29" s="1">
        <f t="shared" si="8"/>
        <v>-3.0281469291065521</v>
      </c>
      <c r="O29" t="s">
        <v>56</v>
      </c>
    </row>
    <row r="30" spans="1:15" x14ac:dyDescent="0.35">
      <c r="A30" s="13">
        <v>20</v>
      </c>
      <c r="B30" s="12" t="s">
        <v>79</v>
      </c>
      <c r="C30" s="11">
        <v>113.7</v>
      </c>
      <c r="D30" s="10" t="s">
        <v>174</v>
      </c>
      <c r="E30" s="9" t="str">
        <f t="shared" si="0"/>
        <v>Significantly Different</v>
      </c>
      <c r="G30">
        <f t="shared" si="1"/>
        <v>113.7</v>
      </c>
      <c r="H30">
        <f t="shared" si="2"/>
        <v>6</v>
      </c>
      <c r="I30" t="str">
        <f t="shared" si="3"/>
        <v>+/-</v>
      </c>
      <c r="J30" t="str">
        <f t="shared" si="4"/>
        <v>2.4</v>
      </c>
      <c r="K30" s="1">
        <f t="shared" si="5"/>
        <v>1.4589665653495441</v>
      </c>
      <c r="L30" s="1">
        <f t="shared" si="6"/>
        <v>-3.1000000000000085</v>
      </c>
      <c r="M30" s="1">
        <f t="shared" si="7"/>
        <v>1.4640236569960239</v>
      </c>
      <c r="N30" s="1">
        <f t="shared" si="8"/>
        <v>-2.1174521225707403</v>
      </c>
      <c r="O30" t="s">
        <v>77</v>
      </c>
    </row>
    <row r="31" spans="1:15" x14ac:dyDescent="0.35">
      <c r="A31" s="13">
        <v>21</v>
      </c>
      <c r="B31" s="12" t="s">
        <v>57</v>
      </c>
      <c r="C31" s="11">
        <v>113.6</v>
      </c>
      <c r="D31" s="10" t="s">
        <v>140</v>
      </c>
      <c r="E31" s="9" t="str">
        <f t="shared" si="0"/>
        <v>Significantly Different</v>
      </c>
      <c r="G31">
        <f t="shared" si="1"/>
        <v>113.6</v>
      </c>
      <c r="H31">
        <f t="shared" si="2"/>
        <v>6</v>
      </c>
      <c r="I31" t="str">
        <f t="shared" si="3"/>
        <v>+/-</v>
      </c>
      <c r="J31" t="str">
        <f t="shared" si="4"/>
        <v>2.2</v>
      </c>
      <c r="K31" s="1">
        <f t="shared" si="5"/>
        <v>1.3373860182370823</v>
      </c>
      <c r="L31" s="1">
        <f t="shared" si="6"/>
        <v>-3</v>
      </c>
      <c r="M31" s="1">
        <f t="shared" si="7"/>
        <v>1.3429010355242872</v>
      </c>
      <c r="N31" s="1">
        <f t="shared" si="8"/>
        <v>-2.2339695335991445</v>
      </c>
      <c r="O31" t="s">
        <v>40</v>
      </c>
    </row>
    <row r="32" spans="1:15" x14ac:dyDescent="0.35">
      <c r="A32" s="13">
        <v>22</v>
      </c>
      <c r="B32" s="12" t="s">
        <v>34</v>
      </c>
      <c r="C32" s="11">
        <v>112.7</v>
      </c>
      <c r="D32" s="10" t="s">
        <v>83</v>
      </c>
      <c r="E32" s="9" t="str">
        <f t="shared" si="0"/>
        <v>Significantly Different</v>
      </c>
      <c r="G32">
        <f t="shared" si="1"/>
        <v>112.7</v>
      </c>
      <c r="H32">
        <f t="shared" si="2"/>
        <v>6</v>
      </c>
      <c r="I32" t="str">
        <f t="shared" si="3"/>
        <v>+/-</v>
      </c>
      <c r="J32" t="str">
        <f t="shared" si="4"/>
        <v>0.5</v>
      </c>
      <c r="K32" s="1">
        <f t="shared" si="5"/>
        <v>0.303951367781155</v>
      </c>
      <c r="L32" s="1">
        <f t="shared" si="6"/>
        <v>-2.1000000000000085</v>
      </c>
      <c r="M32" s="1">
        <f t="shared" si="7"/>
        <v>0.32736564177109445</v>
      </c>
      <c r="N32" s="1">
        <f t="shared" si="8"/>
        <v>-6.4148454573262832</v>
      </c>
      <c r="O32" t="s">
        <v>71</v>
      </c>
    </row>
    <row r="33" spans="1:15" x14ac:dyDescent="0.35">
      <c r="A33" s="13">
        <v>23</v>
      </c>
      <c r="B33" s="12" t="s">
        <v>30</v>
      </c>
      <c r="C33" s="11">
        <v>112.4</v>
      </c>
      <c r="D33" s="10" t="s">
        <v>138</v>
      </c>
      <c r="E33" s="9" t="str">
        <f t="shared" si="0"/>
        <v>Significantly Different</v>
      </c>
      <c r="G33">
        <f t="shared" si="1"/>
        <v>112.4</v>
      </c>
      <c r="H33">
        <f t="shared" si="2"/>
        <v>6</v>
      </c>
      <c r="I33" t="str">
        <f t="shared" si="3"/>
        <v>+/-</v>
      </c>
      <c r="J33" t="str">
        <f t="shared" si="4"/>
        <v>1.5</v>
      </c>
      <c r="K33" s="1">
        <f t="shared" si="5"/>
        <v>0.91185410334346506</v>
      </c>
      <c r="L33" s="1">
        <f t="shared" si="6"/>
        <v>-1.8000000000000114</v>
      </c>
      <c r="M33" s="1">
        <f t="shared" si="7"/>
        <v>0.91992376598307335</v>
      </c>
      <c r="N33" s="1">
        <f t="shared" si="8"/>
        <v>-1.9566838759475331</v>
      </c>
      <c r="O33" t="s">
        <v>76</v>
      </c>
    </row>
    <row r="34" spans="1:15" x14ac:dyDescent="0.35">
      <c r="A34" s="13">
        <v>24</v>
      </c>
      <c r="B34" s="12" t="s">
        <v>81</v>
      </c>
      <c r="C34" s="11">
        <v>112.3</v>
      </c>
      <c r="D34" s="10" t="s">
        <v>151</v>
      </c>
      <c r="E34" s="9" t="str">
        <f t="shared" si="0"/>
        <v>Not Significantly Different</v>
      </c>
      <c r="G34">
        <f t="shared" si="1"/>
        <v>112.3</v>
      </c>
      <c r="H34">
        <f t="shared" si="2"/>
        <v>6</v>
      </c>
      <c r="I34" t="str">
        <f t="shared" si="3"/>
        <v>+/-</v>
      </c>
      <c r="J34" t="str">
        <f t="shared" si="4"/>
        <v>1.7</v>
      </c>
      <c r="K34" s="1">
        <f t="shared" si="5"/>
        <v>1.0334346504559271</v>
      </c>
      <c r="L34" s="1">
        <f t="shared" si="6"/>
        <v>-1.7000000000000028</v>
      </c>
      <c r="M34" s="1">
        <f t="shared" si="7"/>
        <v>1.0405618704330513</v>
      </c>
      <c r="N34" s="1">
        <f t="shared" si="8"/>
        <v>-1.6337327441111338</v>
      </c>
      <c r="O34" t="s">
        <v>74</v>
      </c>
    </row>
    <row r="35" spans="1:15" x14ac:dyDescent="0.35">
      <c r="A35" s="13">
        <v>25</v>
      </c>
      <c r="B35" s="12" t="s">
        <v>42</v>
      </c>
      <c r="C35" s="11">
        <v>112.1</v>
      </c>
      <c r="D35" s="10" t="s">
        <v>36</v>
      </c>
      <c r="E35" s="9" t="str">
        <f t="shared" si="0"/>
        <v>Significantly Different</v>
      </c>
      <c r="G35">
        <f t="shared" si="1"/>
        <v>112.1</v>
      </c>
      <c r="H35">
        <f t="shared" si="2"/>
        <v>6</v>
      </c>
      <c r="I35" t="str">
        <f t="shared" si="3"/>
        <v>+/-</v>
      </c>
      <c r="J35" t="str">
        <f t="shared" si="4"/>
        <v>0.7</v>
      </c>
      <c r="K35" s="1">
        <f t="shared" si="5"/>
        <v>0.42553191489361697</v>
      </c>
      <c r="L35" s="1">
        <f t="shared" si="6"/>
        <v>-1.5</v>
      </c>
      <c r="M35" s="1">
        <f t="shared" si="7"/>
        <v>0.44255987168878524</v>
      </c>
      <c r="N35" s="1">
        <f t="shared" si="8"/>
        <v>-3.3893719154339021</v>
      </c>
      <c r="O35" t="s">
        <v>54</v>
      </c>
    </row>
    <row r="36" spans="1:15" x14ac:dyDescent="0.35">
      <c r="A36" s="13">
        <v>26</v>
      </c>
      <c r="B36" s="12" t="s">
        <v>74</v>
      </c>
      <c r="C36" s="11">
        <v>111.6</v>
      </c>
      <c r="D36" s="10" t="s">
        <v>151</v>
      </c>
      <c r="E36" s="9" t="str">
        <f t="shared" si="0"/>
        <v>Not Significantly Different</v>
      </c>
      <c r="G36">
        <f t="shared" si="1"/>
        <v>111.6</v>
      </c>
      <c r="H36">
        <f t="shared" si="2"/>
        <v>6</v>
      </c>
      <c r="I36" t="str">
        <f t="shared" si="3"/>
        <v>+/-</v>
      </c>
      <c r="J36" t="str">
        <f t="shared" si="4"/>
        <v>1.7</v>
      </c>
      <c r="K36" s="1">
        <f t="shared" si="5"/>
        <v>1.0334346504559271</v>
      </c>
      <c r="L36" s="1">
        <f t="shared" si="6"/>
        <v>-1</v>
      </c>
      <c r="M36" s="1">
        <f t="shared" si="7"/>
        <v>1.0405618704330513</v>
      </c>
      <c r="N36" s="1">
        <f t="shared" si="8"/>
        <v>-0.96101926124184178</v>
      </c>
      <c r="O36" t="s">
        <v>72</v>
      </c>
    </row>
    <row r="37" spans="1:15" x14ac:dyDescent="0.35">
      <c r="A37" s="13">
        <v>27</v>
      </c>
      <c r="B37" s="12" t="s">
        <v>77</v>
      </c>
      <c r="C37" s="11">
        <v>111.5</v>
      </c>
      <c r="D37" s="10" t="s">
        <v>155</v>
      </c>
      <c r="E37" s="9" t="str">
        <f t="shared" si="0"/>
        <v>Not Significantly Different</v>
      </c>
      <c r="G37">
        <f t="shared" si="1"/>
        <v>111.5</v>
      </c>
      <c r="H37">
        <f t="shared" si="2"/>
        <v>6</v>
      </c>
      <c r="I37" t="str">
        <f t="shared" si="3"/>
        <v>+/-</v>
      </c>
      <c r="J37" t="str">
        <f t="shared" si="4"/>
        <v>3.1</v>
      </c>
      <c r="K37" s="1">
        <f t="shared" si="5"/>
        <v>1.884498480243161</v>
      </c>
      <c r="L37" s="1">
        <f t="shared" si="6"/>
        <v>-0.90000000000000568</v>
      </c>
      <c r="M37" s="1">
        <f t="shared" si="7"/>
        <v>1.8884163607305855</v>
      </c>
      <c r="N37" s="1">
        <f t="shared" si="8"/>
        <v>-0.47658981287993929</v>
      </c>
      <c r="O37" t="s">
        <v>70</v>
      </c>
    </row>
    <row r="38" spans="1:15" x14ac:dyDescent="0.35">
      <c r="A38" s="13">
        <v>27</v>
      </c>
      <c r="B38" s="12" t="s">
        <v>76</v>
      </c>
      <c r="C38" s="11">
        <v>111.5</v>
      </c>
      <c r="D38" s="10" t="s">
        <v>122</v>
      </c>
      <c r="E38" s="9" t="str">
        <f t="shared" si="0"/>
        <v>Not Significantly Different</v>
      </c>
      <c r="G38">
        <f t="shared" si="1"/>
        <v>111.5</v>
      </c>
      <c r="H38">
        <f t="shared" si="2"/>
        <v>6</v>
      </c>
      <c r="I38" t="str">
        <f t="shared" si="3"/>
        <v>+/-</v>
      </c>
      <c r="J38" t="str">
        <f t="shared" si="4"/>
        <v>1.0</v>
      </c>
      <c r="K38" s="1">
        <f t="shared" si="5"/>
        <v>0.60790273556231</v>
      </c>
      <c r="L38" s="1">
        <f t="shared" si="6"/>
        <v>-0.90000000000000568</v>
      </c>
      <c r="M38" s="1">
        <f t="shared" si="7"/>
        <v>0.61994158219973061</v>
      </c>
      <c r="N38" s="1">
        <f t="shared" si="8"/>
        <v>-1.4517496903604166</v>
      </c>
      <c r="O38" t="s">
        <v>69</v>
      </c>
    </row>
    <row r="39" spans="1:15" x14ac:dyDescent="0.35">
      <c r="A39" s="13">
        <v>29</v>
      </c>
      <c r="B39" s="12" t="s">
        <v>73</v>
      </c>
      <c r="C39" s="11">
        <v>111.2</v>
      </c>
      <c r="D39" s="10" t="s">
        <v>135</v>
      </c>
      <c r="E39" s="9" t="str">
        <f t="shared" si="0"/>
        <v>Not Significantly Different</v>
      </c>
      <c r="G39">
        <f t="shared" si="1"/>
        <v>111.2</v>
      </c>
      <c r="H39">
        <f t="shared" si="2"/>
        <v>6</v>
      </c>
      <c r="I39" t="str">
        <f t="shared" si="3"/>
        <v>+/-</v>
      </c>
      <c r="J39" t="str">
        <f t="shared" si="4"/>
        <v>2.9</v>
      </c>
      <c r="K39" s="1">
        <f t="shared" si="5"/>
        <v>1.762917933130699</v>
      </c>
      <c r="L39" s="1">
        <f t="shared" si="6"/>
        <v>-0.60000000000000853</v>
      </c>
      <c r="M39" s="1">
        <f t="shared" si="7"/>
        <v>1.7671053925530251</v>
      </c>
      <c r="N39" s="1">
        <f t="shared" si="8"/>
        <v>-0.339538322121896</v>
      </c>
      <c r="O39" t="s">
        <v>45</v>
      </c>
    </row>
    <row r="40" spans="1:15" x14ac:dyDescent="0.35">
      <c r="A40" s="13">
        <v>30</v>
      </c>
      <c r="B40" s="12" t="s">
        <v>50</v>
      </c>
      <c r="C40" s="11">
        <v>110.6</v>
      </c>
      <c r="D40" s="10" t="s">
        <v>122</v>
      </c>
      <c r="E40" s="9" t="str">
        <f t="shared" si="0"/>
        <v>Not Significantly Different</v>
      </c>
      <c r="G40">
        <f t="shared" si="1"/>
        <v>110.6</v>
      </c>
      <c r="H40">
        <f t="shared" si="2"/>
        <v>6</v>
      </c>
      <c r="I40" t="str">
        <f t="shared" si="3"/>
        <v>+/-</v>
      </c>
      <c r="J40" t="str">
        <f t="shared" si="4"/>
        <v>1.0</v>
      </c>
      <c r="K40" s="1">
        <f t="shared" si="5"/>
        <v>0.60790273556231</v>
      </c>
      <c r="L40" s="1">
        <f t="shared" si="6"/>
        <v>0</v>
      </c>
      <c r="M40" s="1">
        <f t="shared" si="7"/>
        <v>0.61994158219973061</v>
      </c>
      <c r="N40" s="1">
        <f t="shared" si="8"/>
        <v>0</v>
      </c>
      <c r="O40" t="s">
        <v>67</v>
      </c>
    </row>
    <row r="41" spans="1:15" x14ac:dyDescent="0.35">
      <c r="A41" s="13">
        <v>31</v>
      </c>
      <c r="B41" s="12" t="s">
        <v>38</v>
      </c>
      <c r="C41" s="11">
        <v>110.3</v>
      </c>
      <c r="D41" s="10" t="s">
        <v>139</v>
      </c>
      <c r="E41" s="9" t="str">
        <f t="shared" si="0"/>
        <v>Not Significantly Different</v>
      </c>
      <c r="G41">
        <f t="shared" si="1"/>
        <v>110.3</v>
      </c>
      <c r="H41">
        <f t="shared" si="2"/>
        <v>6</v>
      </c>
      <c r="I41" t="str">
        <f t="shared" si="3"/>
        <v>+/-</v>
      </c>
      <c r="J41" t="str">
        <f t="shared" si="4"/>
        <v>1.4</v>
      </c>
      <c r="K41" s="1">
        <f t="shared" si="5"/>
        <v>0.85106382978723394</v>
      </c>
      <c r="L41" s="1">
        <f t="shared" si="6"/>
        <v>0.29999999999999716</v>
      </c>
      <c r="M41" s="1">
        <f t="shared" si="7"/>
        <v>0.8597042932359239</v>
      </c>
      <c r="N41" s="1">
        <f t="shared" si="8"/>
        <v>0.34895719651555795</v>
      </c>
      <c r="O41" t="s">
        <v>48</v>
      </c>
    </row>
    <row r="42" spans="1:15" x14ac:dyDescent="0.35">
      <c r="A42" s="13">
        <v>32</v>
      </c>
      <c r="B42" s="12" t="s">
        <v>48</v>
      </c>
      <c r="C42" s="11">
        <v>109.9</v>
      </c>
      <c r="D42" s="10" t="s">
        <v>121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109.9</v>
      </c>
      <c r="H42">
        <f t="shared" ref="H42:H62" si="11">LEN(TRIM(D42))</f>
        <v>6</v>
      </c>
      <c r="I42" t="str">
        <f t="shared" ref="I42:I73" si="12">IF(H42&gt;=3,MID(TRIM(D42),1,3),"NO")</f>
        <v>+/-</v>
      </c>
      <c r="J42" t="str">
        <f t="shared" ref="J42:J73" si="13">IF(TRIM(I42)="+/-",MID(TRIM(D42),4,H42-3),D42)</f>
        <v>1.1</v>
      </c>
      <c r="K42" s="1">
        <f t="shared" ref="K42:K73" si="14">IF(TRIM(J42)="*****",0,IF(ISERROR(VALUE(J42)),"NA",VALUE(J42/$I$4)))</f>
        <v>0.66869300911854113</v>
      </c>
      <c r="L42" s="1">
        <f t="shared" ref="L42:L62" si="15">IF(AND(ISNUMBER(G42),ISNUMBER($I$6)),$I$6-G42,"N/A")</f>
        <v>0.69999999999998863</v>
      </c>
      <c r="M42" s="1">
        <f t="shared" ref="M42:M62" si="16">IF(AND(ISNUMBER(K42),ISNUMBER($I$7)),SQRT(K42^2+($I$7)^2),"N/A")</f>
        <v>0.67965592021270205</v>
      </c>
      <c r="N42" s="1">
        <f t="shared" ref="N42:N73" si="17">IF(AND(ISNUMBER(L42),ISNUMBER(M42),M42&lt;&gt;0),L42/M42,"NA")</f>
        <v>1.0299329104363864</v>
      </c>
      <c r="O42" t="s">
        <v>37</v>
      </c>
    </row>
    <row r="43" spans="1:15" x14ac:dyDescent="0.35">
      <c r="A43" s="13">
        <v>33</v>
      </c>
      <c r="B43" s="12" t="s">
        <v>61</v>
      </c>
      <c r="C43" s="11">
        <v>109.8</v>
      </c>
      <c r="D43" s="10" t="s">
        <v>121</v>
      </c>
      <c r="E43" s="9" t="str">
        <f t="shared" si="9"/>
        <v>Not Significantly Different</v>
      </c>
      <c r="G43">
        <f t="shared" si="10"/>
        <v>109.8</v>
      </c>
      <c r="H43">
        <f t="shared" si="11"/>
        <v>6</v>
      </c>
      <c r="I43" t="str">
        <f t="shared" si="12"/>
        <v>+/-</v>
      </c>
      <c r="J43" t="str">
        <f t="shared" si="13"/>
        <v>1.1</v>
      </c>
      <c r="K43" s="1">
        <f t="shared" si="14"/>
        <v>0.66869300911854113</v>
      </c>
      <c r="L43" s="1">
        <f t="shared" si="15"/>
        <v>0.79999999999999716</v>
      </c>
      <c r="M43" s="1">
        <f t="shared" si="16"/>
        <v>0.67965592021270205</v>
      </c>
      <c r="N43" s="1">
        <f t="shared" si="17"/>
        <v>1.1770661833558851</v>
      </c>
      <c r="O43" t="s">
        <v>52</v>
      </c>
    </row>
    <row r="44" spans="1:15" x14ac:dyDescent="0.35">
      <c r="A44" s="13">
        <v>34</v>
      </c>
      <c r="B44" s="12" t="s">
        <v>72</v>
      </c>
      <c r="C44" s="11">
        <v>109.7</v>
      </c>
      <c r="D44" s="10" t="s">
        <v>137</v>
      </c>
      <c r="E44" s="9" t="str">
        <f t="shared" si="9"/>
        <v>Not Significantly Different</v>
      </c>
      <c r="G44">
        <f t="shared" si="10"/>
        <v>109.7</v>
      </c>
      <c r="H44">
        <f t="shared" si="11"/>
        <v>6</v>
      </c>
      <c r="I44" t="str">
        <f t="shared" si="12"/>
        <v>+/-</v>
      </c>
      <c r="J44" t="str">
        <f t="shared" si="13"/>
        <v>1.6</v>
      </c>
      <c r="K44" s="1">
        <f t="shared" si="14"/>
        <v>0.97264437689969607</v>
      </c>
      <c r="L44" s="1">
        <f t="shared" si="15"/>
        <v>0.89999999999999147</v>
      </c>
      <c r="M44" s="1">
        <f t="shared" si="16"/>
        <v>0.98021370799982366</v>
      </c>
      <c r="N44" s="1">
        <f t="shared" si="17"/>
        <v>0.91816712279660695</v>
      </c>
      <c r="O44" t="s">
        <v>64</v>
      </c>
    </row>
    <row r="45" spans="1:15" x14ac:dyDescent="0.35">
      <c r="A45" s="13">
        <v>35</v>
      </c>
      <c r="B45" s="12" t="s">
        <v>55</v>
      </c>
      <c r="C45" s="11">
        <v>109.6</v>
      </c>
      <c r="D45" s="10" t="s">
        <v>116</v>
      </c>
      <c r="E45" s="9" t="str">
        <f t="shared" si="9"/>
        <v>Significantly Different</v>
      </c>
      <c r="G45">
        <f t="shared" si="10"/>
        <v>109.6</v>
      </c>
      <c r="H45">
        <f t="shared" si="11"/>
        <v>6</v>
      </c>
      <c r="I45" t="str">
        <f t="shared" si="12"/>
        <v>+/-</v>
      </c>
      <c r="J45" t="str">
        <f t="shared" si="13"/>
        <v>0.8</v>
      </c>
      <c r="K45" s="1">
        <f t="shared" si="14"/>
        <v>0.48632218844984804</v>
      </c>
      <c r="L45" s="1">
        <f t="shared" si="15"/>
        <v>1</v>
      </c>
      <c r="M45" s="1">
        <f t="shared" si="16"/>
        <v>0.50128943776506518</v>
      </c>
      <c r="N45" s="1">
        <f t="shared" si="17"/>
        <v>1.9948555159238384</v>
      </c>
      <c r="O45" t="s">
        <v>63</v>
      </c>
    </row>
    <row r="46" spans="1:15" x14ac:dyDescent="0.35">
      <c r="A46" s="13">
        <v>36</v>
      </c>
      <c r="B46" s="12" t="s">
        <v>66</v>
      </c>
      <c r="C46" s="11">
        <v>108.5</v>
      </c>
      <c r="D46" s="10" t="s">
        <v>152</v>
      </c>
      <c r="E46" s="9" t="str">
        <f t="shared" si="9"/>
        <v>Significantly Different</v>
      </c>
      <c r="G46">
        <f t="shared" si="10"/>
        <v>108.5</v>
      </c>
      <c r="H46">
        <f t="shared" si="11"/>
        <v>6</v>
      </c>
      <c r="I46" t="str">
        <f t="shared" si="12"/>
        <v>+/-</v>
      </c>
      <c r="J46" t="str">
        <f t="shared" si="13"/>
        <v>2.0</v>
      </c>
      <c r="K46" s="1">
        <f t="shared" si="14"/>
        <v>1.21580547112462</v>
      </c>
      <c r="L46" s="1">
        <f t="shared" si="15"/>
        <v>2.0999999999999943</v>
      </c>
      <c r="M46" s="1">
        <f t="shared" si="16"/>
        <v>1.2218693764280717</v>
      </c>
      <c r="N46" s="1">
        <f t="shared" si="17"/>
        <v>1.7186779867901991</v>
      </c>
      <c r="O46" t="s">
        <v>61</v>
      </c>
    </row>
    <row r="47" spans="1:15" x14ac:dyDescent="0.35">
      <c r="A47" s="13">
        <v>36</v>
      </c>
      <c r="B47" s="12" t="s">
        <v>65</v>
      </c>
      <c r="C47" s="11">
        <v>108.5</v>
      </c>
      <c r="D47" s="10" t="s">
        <v>122</v>
      </c>
      <c r="E47" s="9" t="str">
        <f t="shared" si="9"/>
        <v>Significantly Different</v>
      </c>
      <c r="G47">
        <f t="shared" si="10"/>
        <v>108.5</v>
      </c>
      <c r="H47">
        <f t="shared" si="11"/>
        <v>6</v>
      </c>
      <c r="I47" t="str">
        <f t="shared" si="12"/>
        <v>+/-</v>
      </c>
      <c r="J47" t="str">
        <f t="shared" si="13"/>
        <v>1.0</v>
      </c>
      <c r="K47" s="1">
        <f t="shared" si="14"/>
        <v>0.60790273556231</v>
      </c>
      <c r="L47" s="1">
        <f t="shared" si="15"/>
        <v>2.0999999999999943</v>
      </c>
      <c r="M47" s="1">
        <f t="shared" si="16"/>
        <v>0.61994158219973061</v>
      </c>
      <c r="N47" s="1">
        <f t="shared" si="17"/>
        <v>3.3874159441742751</v>
      </c>
      <c r="O47" t="s">
        <v>59</v>
      </c>
    </row>
    <row r="48" spans="1:15" x14ac:dyDescent="0.35">
      <c r="A48" s="13">
        <v>38</v>
      </c>
      <c r="B48" s="12" t="s">
        <v>53</v>
      </c>
      <c r="C48" s="11">
        <v>108</v>
      </c>
      <c r="D48" s="10" t="s">
        <v>216</v>
      </c>
      <c r="E48" s="9" t="str">
        <f t="shared" si="9"/>
        <v>Not Significantly Different</v>
      </c>
      <c r="G48">
        <f t="shared" si="10"/>
        <v>108</v>
      </c>
      <c r="H48">
        <f t="shared" si="11"/>
        <v>6</v>
      </c>
      <c r="I48" t="str">
        <f t="shared" si="12"/>
        <v>+/-</v>
      </c>
      <c r="J48" t="str">
        <f t="shared" si="13"/>
        <v>3.6</v>
      </c>
      <c r="K48" s="1">
        <f t="shared" si="14"/>
        <v>2.188449848024316</v>
      </c>
      <c r="L48" s="1">
        <f t="shared" si="15"/>
        <v>2.5999999999999943</v>
      </c>
      <c r="M48" s="1">
        <f t="shared" si="16"/>
        <v>2.1918244835647349</v>
      </c>
      <c r="N48" s="1">
        <f t="shared" si="17"/>
        <v>1.18622636962765</v>
      </c>
      <c r="O48" t="s">
        <v>57</v>
      </c>
    </row>
    <row r="49" spans="1:15" x14ac:dyDescent="0.35">
      <c r="A49" s="13">
        <v>39</v>
      </c>
      <c r="B49" s="12" t="s">
        <v>47</v>
      </c>
      <c r="C49" s="11">
        <v>107.9</v>
      </c>
      <c r="D49" s="10" t="s">
        <v>136</v>
      </c>
      <c r="E49" s="9" t="str">
        <f t="shared" si="9"/>
        <v>Significantly Different</v>
      </c>
      <c r="G49">
        <f t="shared" si="10"/>
        <v>107.9</v>
      </c>
      <c r="H49">
        <f t="shared" si="11"/>
        <v>6</v>
      </c>
      <c r="I49" t="str">
        <f t="shared" si="12"/>
        <v>+/-</v>
      </c>
      <c r="J49" t="str">
        <f t="shared" si="13"/>
        <v>1.9</v>
      </c>
      <c r="K49" s="1">
        <f t="shared" si="14"/>
        <v>1.1550151975683889</v>
      </c>
      <c r="L49" s="1">
        <f t="shared" si="15"/>
        <v>2.6999999999999886</v>
      </c>
      <c r="M49" s="1">
        <f t="shared" si="16"/>
        <v>1.1613965455649118</v>
      </c>
      <c r="N49" s="1">
        <f t="shared" si="17"/>
        <v>2.3247873521844244</v>
      </c>
      <c r="O49" t="s">
        <v>55</v>
      </c>
    </row>
    <row r="50" spans="1:15" x14ac:dyDescent="0.35">
      <c r="A50" s="13">
        <v>40</v>
      </c>
      <c r="B50" s="12" t="s">
        <v>64</v>
      </c>
      <c r="C50" s="11">
        <v>106.2</v>
      </c>
      <c r="D50" s="10" t="s">
        <v>139</v>
      </c>
      <c r="E50" s="9" t="str">
        <f t="shared" si="9"/>
        <v>Significantly Different</v>
      </c>
      <c r="G50">
        <f t="shared" si="10"/>
        <v>106.2</v>
      </c>
      <c r="H50">
        <f t="shared" si="11"/>
        <v>6</v>
      </c>
      <c r="I50" t="str">
        <f t="shared" si="12"/>
        <v>+/-</v>
      </c>
      <c r="J50" t="str">
        <f t="shared" si="13"/>
        <v>1.4</v>
      </c>
      <c r="K50" s="1">
        <f t="shared" si="14"/>
        <v>0.85106382978723394</v>
      </c>
      <c r="L50" s="1">
        <f t="shared" si="15"/>
        <v>4.3999999999999915</v>
      </c>
      <c r="M50" s="1">
        <f t="shared" si="16"/>
        <v>0.8597042932359239</v>
      </c>
      <c r="N50" s="1">
        <f t="shared" si="17"/>
        <v>5.1180388822282223</v>
      </c>
      <c r="O50" t="s">
        <v>53</v>
      </c>
    </row>
    <row r="51" spans="1:15" x14ac:dyDescent="0.35">
      <c r="A51" s="13">
        <v>41</v>
      </c>
      <c r="B51" s="12" t="s">
        <v>51</v>
      </c>
      <c r="C51" s="11">
        <v>105.9</v>
      </c>
      <c r="D51" s="10" t="s">
        <v>152</v>
      </c>
      <c r="E51" s="9" t="str">
        <f t="shared" si="9"/>
        <v>Significantly Different</v>
      </c>
      <c r="G51">
        <f t="shared" si="10"/>
        <v>105.9</v>
      </c>
      <c r="H51">
        <f t="shared" si="11"/>
        <v>6</v>
      </c>
      <c r="I51" t="str">
        <f t="shared" si="12"/>
        <v>+/-</v>
      </c>
      <c r="J51" t="str">
        <f t="shared" si="13"/>
        <v>2.0</v>
      </c>
      <c r="K51" s="1">
        <f t="shared" si="14"/>
        <v>1.21580547112462</v>
      </c>
      <c r="L51" s="1">
        <f t="shared" si="15"/>
        <v>4.6999999999999886</v>
      </c>
      <c r="M51" s="1">
        <f t="shared" si="16"/>
        <v>1.2218693764280717</v>
      </c>
      <c r="N51" s="1">
        <f t="shared" si="17"/>
        <v>3.8465650180542563</v>
      </c>
      <c r="O51" t="s">
        <v>51</v>
      </c>
    </row>
    <row r="52" spans="1:15" x14ac:dyDescent="0.35">
      <c r="A52" s="13">
        <v>42</v>
      </c>
      <c r="B52" s="12" t="s">
        <v>40</v>
      </c>
      <c r="C52" s="11">
        <v>105.7</v>
      </c>
      <c r="D52" s="10" t="s">
        <v>139</v>
      </c>
      <c r="E52" s="9" t="str">
        <f t="shared" si="9"/>
        <v>Significantly Different</v>
      </c>
      <c r="G52">
        <f t="shared" si="10"/>
        <v>105.7</v>
      </c>
      <c r="H52">
        <f t="shared" si="11"/>
        <v>6</v>
      </c>
      <c r="I52" t="str">
        <f t="shared" si="12"/>
        <v>+/-</v>
      </c>
      <c r="J52" t="str">
        <f t="shared" si="13"/>
        <v>1.4</v>
      </c>
      <c r="K52" s="1">
        <f t="shared" si="14"/>
        <v>0.85106382978723394</v>
      </c>
      <c r="L52" s="1">
        <f t="shared" si="15"/>
        <v>4.8999999999999915</v>
      </c>
      <c r="M52" s="1">
        <f t="shared" si="16"/>
        <v>0.8597042932359239</v>
      </c>
      <c r="N52" s="1">
        <f t="shared" si="17"/>
        <v>5.6996342097541577</v>
      </c>
      <c r="O52" t="s">
        <v>49</v>
      </c>
    </row>
    <row r="53" spans="1:15" x14ac:dyDescent="0.35">
      <c r="A53" s="13">
        <v>43</v>
      </c>
      <c r="B53" s="12" t="s">
        <v>52</v>
      </c>
      <c r="C53" s="11">
        <v>105</v>
      </c>
      <c r="D53" s="10" t="s">
        <v>36</v>
      </c>
      <c r="E53" s="9" t="str">
        <f t="shared" si="9"/>
        <v>Significantly Different</v>
      </c>
      <c r="G53">
        <f t="shared" si="10"/>
        <v>105</v>
      </c>
      <c r="H53">
        <f t="shared" si="11"/>
        <v>6</v>
      </c>
      <c r="I53" t="str">
        <f t="shared" si="12"/>
        <v>+/-</v>
      </c>
      <c r="J53" t="str">
        <f t="shared" si="13"/>
        <v>0.7</v>
      </c>
      <c r="K53" s="1">
        <f t="shared" si="14"/>
        <v>0.42553191489361697</v>
      </c>
      <c r="L53" s="1">
        <f t="shared" si="15"/>
        <v>5.5999999999999943</v>
      </c>
      <c r="M53" s="1">
        <f t="shared" si="16"/>
        <v>0.44255987168878524</v>
      </c>
      <c r="N53" s="1">
        <f t="shared" si="17"/>
        <v>12.653655150953222</v>
      </c>
      <c r="O53" t="s">
        <v>47</v>
      </c>
    </row>
    <row r="54" spans="1:15" x14ac:dyDescent="0.35">
      <c r="A54" s="13">
        <v>44</v>
      </c>
      <c r="B54" s="12" t="s">
        <v>41</v>
      </c>
      <c r="C54" s="11">
        <v>104.9</v>
      </c>
      <c r="D54" s="10" t="s">
        <v>214</v>
      </c>
      <c r="E54" s="9" t="str">
        <f t="shared" si="9"/>
        <v>Significantly Different</v>
      </c>
      <c r="G54">
        <f t="shared" si="10"/>
        <v>104.9</v>
      </c>
      <c r="H54">
        <f t="shared" si="11"/>
        <v>6</v>
      </c>
      <c r="I54" t="str">
        <f t="shared" si="12"/>
        <v>+/-</v>
      </c>
      <c r="J54" t="str">
        <f t="shared" si="13"/>
        <v>4.2</v>
      </c>
      <c r="K54" s="1">
        <f t="shared" si="14"/>
        <v>2.5531914893617023</v>
      </c>
      <c r="L54" s="1">
        <f t="shared" si="15"/>
        <v>5.6999999999999886</v>
      </c>
      <c r="M54" s="1">
        <f t="shared" si="16"/>
        <v>2.5560846251220228</v>
      </c>
      <c r="N54" s="1">
        <f t="shared" si="17"/>
        <v>2.2299731174698025</v>
      </c>
      <c r="O54" t="s">
        <v>42</v>
      </c>
    </row>
    <row r="55" spans="1:15" x14ac:dyDescent="0.35">
      <c r="A55" s="13">
        <v>45</v>
      </c>
      <c r="B55" s="12" t="s">
        <v>46</v>
      </c>
      <c r="C55" s="11">
        <v>104.2</v>
      </c>
      <c r="D55" s="10" t="s">
        <v>154</v>
      </c>
      <c r="E55" s="9" t="str">
        <f t="shared" si="9"/>
        <v>Significantly Different</v>
      </c>
      <c r="G55">
        <f t="shared" si="10"/>
        <v>104.2</v>
      </c>
      <c r="H55">
        <f t="shared" si="11"/>
        <v>6</v>
      </c>
      <c r="I55" t="str">
        <f t="shared" si="12"/>
        <v>+/-</v>
      </c>
      <c r="J55" t="str">
        <f t="shared" si="13"/>
        <v>1.2</v>
      </c>
      <c r="K55" s="1">
        <f t="shared" si="14"/>
        <v>0.72948328267477203</v>
      </c>
      <c r="L55" s="1">
        <f t="shared" si="15"/>
        <v>6.3999999999999915</v>
      </c>
      <c r="M55" s="1">
        <f t="shared" si="16"/>
        <v>0.73954559638884132</v>
      </c>
      <c r="N55" s="1">
        <f t="shared" si="17"/>
        <v>8.6539626917539962</v>
      </c>
      <c r="O55" t="s">
        <v>43</v>
      </c>
    </row>
    <row r="56" spans="1:15" x14ac:dyDescent="0.35">
      <c r="A56" s="13">
        <v>46</v>
      </c>
      <c r="B56" s="12" t="s">
        <v>56</v>
      </c>
      <c r="C56" s="11">
        <v>104.1</v>
      </c>
      <c r="D56" s="10" t="s">
        <v>152</v>
      </c>
      <c r="E56" s="9" t="str">
        <f t="shared" si="9"/>
        <v>Significantly Different</v>
      </c>
      <c r="G56">
        <f t="shared" si="10"/>
        <v>104.1</v>
      </c>
      <c r="H56">
        <f t="shared" si="11"/>
        <v>6</v>
      </c>
      <c r="I56" t="str">
        <f t="shared" si="12"/>
        <v>+/-</v>
      </c>
      <c r="J56" t="str">
        <f t="shared" si="13"/>
        <v>2.0</v>
      </c>
      <c r="K56" s="1">
        <f t="shared" si="14"/>
        <v>1.21580547112462</v>
      </c>
      <c r="L56" s="1">
        <f t="shared" si="15"/>
        <v>6.5</v>
      </c>
      <c r="M56" s="1">
        <f t="shared" si="16"/>
        <v>1.2218693764280717</v>
      </c>
      <c r="N56" s="1">
        <f t="shared" si="17"/>
        <v>5.3197175781601551</v>
      </c>
      <c r="O56" t="s">
        <v>41</v>
      </c>
    </row>
    <row r="57" spans="1:15" x14ac:dyDescent="0.35">
      <c r="A57" s="13">
        <v>46</v>
      </c>
      <c r="B57" s="12" t="s">
        <v>71</v>
      </c>
      <c r="C57" s="11">
        <v>104.1</v>
      </c>
      <c r="D57" s="10" t="s">
        <v>154</v>
      </c>
      <c r="E57" s="9" t="str">
        <f t="shared" si="9"/>
        <v>Significantly Different</v>
      </c>
      <c r="G57">
        <f t="shared" si="10"/>
        <v>104.1</v>
      </c>
      <c r="H57">
        <f t="shared" si="11"/>
        <v>6</v>
      </c>
      <c r="I57" t="str">
        <f t="shared" si="12"/>
        <v>+/-</v>
      </c>
      <c r="J57" t="str">
        <f t="shared" si="13"/>
        <v>1.2</v>
      </c>
      <c r="K57" s="1">
        <f t="shared" si="14"/>
        <v>0.72948328267477203</v>
      </c>
      <c r="L57" s="1">
        <f t="shared" si="15"/>
        <v>6.5</v>
      </c>
      <c r="M57" s="1">
        <f t="shared" si="16"/>
        <v>0.73954559638884132</v>
      </c>
      <c r="N57" s="1">
        <f t="shared" si="17"/>
        <v>8.7891808588126636</v>
      </c>
      <c r="O57" t="s">
        <v>38</v>
      </c>
    </row>
    <row r="58" spans="1:15" x14ac:dyDescent="0.35">
      <c r="A58" s="13">
        <v>48</v>
      </c>
      <c r="B58" s="12" t="s">
        <v>60</v>
      </c>
      <c r="C58" s="11">
        <v>103.7</v>
      </c>
      <c r="D58" s="10" t="s">
        <v>241</v>
      </c>
      <c r="E58" s="9" t="str">
        <f t="shared" si="9"/>
        <v>Significantly Different</v>
      </c>
      <c r="G58">
        <f t="shared" si="10"/>
        <v>103.7</v>
      </c>
      <c r="H58">
        <f t="shared" si="11"/>
        <v>6</v>
      </c>
      <c r="I58" t="str">
        <f t="shared" si="12"/>
        <v>+/-</v>
      </c>
      <c r="J58" t="str">
        <f t="shared" si="13"/>
        <v>3.5</v>
      </c>
      <c r="K58" s="1">
        <f t="shared" si="14"/>
        <v>2.1276595744680851</v>
      </c>
      <c r="L58" s="1">
        <f t="shared" si="15"/>
        <v>6.8999999999999915</v>
      </c>
      <c r="M58" s="1">
        <f t="shared" si="16"/>
        <v>2.1311304733079761</v>
      </c>
      <c r="N58" s="1">
        <f t="shared" si="17"/>
        <v>3.2377182375369524</v>
      </c>
      <c r="O58" t="s">
        <v>35</v>
      </c>
    </row>
    <row r="59" spans="1:15" x14ac:dyDescent="0.35">
      <c r="A59" s="13">
        <v>49</v>
      </c>
      <c r="B59" s="12" t="s">
        <v>68</v>
      </c>
      <c r="C59" s="11">
        <v>102.5</v>
      </c>
      <c r="D59" s="10" t="s">
        <v>164</v>
      </c>
      <c r="E59" s="9" t="str">
        <f t="shared" si="9"/>
        <v>Significantly Different</v>
      </c>
      <c r="G59">
        <f t="shared" si="10"/>
        <v>102.5</v>
      </c>
      <c r="H59">
        <f t="shared" si="11"/>
        <v>6</v>
      </c>
      <c r="I59" t="str">
        <f t="shared" si="12"/>
        <v>+/-</v>
      </c>
      <c r="J59" t="str">
        <f t="shared" si="13"/>
        <v>1.8</v>
      </c>
      <c r="K59" s="1">
        <f t="shared" si="14"/>
        <v>1.094224924012158</v>
      </c>
      <c r="L59" s="1">
        <f t="shared" si="15"/>
        <v>8.0999999999999943</v>
      </c>
      <c r="M59" s="1">
        <f t="shared" si="16"/>
        <v>1.1009586794088044</v>
      </c>
      <c r="N59" s="1">
        <f t="shared" si="17"/>
        <v>7.357224345921459</v>
      </c>
      <c r="O59" t="s">
        <v>32</v>
      </c>
    </row>
    <row r="60" spans="1:15" x14ac:dyDescent="0.35">
      <c r="A60" s="13">
        <v>50</v>
      </c>
      <c r="B60" s="12" t="s">
        <v>54</v>
      </c>
      <c r="C60" s="11">
        <v>100.5</v>
      </c>
      <c r="D60" s="10" t="s">
        <v>170</v>
      </c>
      <c r="E60" s="9" t="str">
        <f t="shared" si="9"/>
        <v>Significantly Different</v>
      </c>
      <c r="G60">
        <f t="shared" si="10"/>
        <v>100.5</v>
      </c>
      <c r="H60">
        <f t="shared" si="11"/>
        <v>6</v>
      </c>
      <c r="I60" t="str">
        <f t="shared" si="12"/>
        <v>+/-</v>
      </c>
      <c r="J60" t="str">
        <f t="shared" si="13"/>
        <v>3.0</v>
      </c>
      <c r="K60" s="1">
        <f t="shared" si="14"/>
        <v>1.8237082066869301</v>
      </c>
      <c r="L60" s="1">
        <f t="shared" si="15"/>
        <v>10.099999999999994</v>
      </c>
      <c r="M60" s="1">
        <f t="shared" si="16"/>
        <v>1.8277563985863718</v>
      </c>
      <c r="N60" s="1">
        <f t="shared" si="17"/>
        <v>5.5259005017362064</v>
      </c>
      <c r="O60" t="s">
        <v>30</v>
      </c>
    </row>
    <row r="61" spans="1:15" x14ac:dyDescent="0.35">
      <c r="A61" s="13">
        <v>51</v>
      </c>
      <c r="B61" s="12" t="s">
        <v>31</v>
      </c>
      <c r="C61" s="11">
        <v>84.5</v>
      </c>
      <c r="D61" s="10" t="s">
        <v>157</v>
      </c>
      <c r="E61" s="9" t="str">
        <f t="shared" si="9"/>
        <v>Significantly Different</v>
      </c>
      <c r="G61">
        <f t="shared" si="10"/>
        <v>84.5</v>
      </c>
      <c r="H61">
        <f t="shared" si="11"/>
        <v>6</v>
      </c>
      <c r="I61" t="str">
        <f t="shared" si="12"/>
        <v>+/-</v>
      </c>
      <c r="J61" t="str">
        <f t="shared" si="13"/>
        <v>2.1</v>
      </c>
      <c r="K61" s="1">
        <f t="shared" si="14"/>
        <v>1.2765957446808511</v>
      </c>
      <c r="L61" s="1">
        <f t="shared" si="15"/>
        <v>26.099999999999994</v>
      </c>
      <c r="M61" s="1">
        <f t="shared" si="16"/>
        <v>1.2823722255154399</v>
      </c>
      <c r="N61" s="1">
        <f t="shared" si="17"/>
        <v>20.352904937183347</v>
      </c>
      <c r="O61" t="s">
        <v>27</v>
      </c>
    </row>
    <row r="62" spans="1:15" ht="15" thickBot="1" x14ac:dyDescent="0.4">
      <c r="A62" s="8"/>
      <c r="B62" s="7" t="s">
        <v>25</v>
      </c>
      <c r="C62" s="6">
        <v>102.1</v>
      </c>
      <c r="D62" s="5" t="s">
        <v>140</v>
      </c>
      <c r="E62" s="4" t="str">
        <f t="shared" si="9"/>
        <v>Significantly Different</v>
      </c>
      <c r="G62">
        <f t="shared" si="10"/>
        <v>102.1</v>
      </c>
      <c r="H62">
        <f t="shared" si="11"/>
        <v>6</v>
      </c>
      <c r="I62" t="str">
        <f t="shared" si="12"/>
        <v>+/-</v>
      </c>
      <c r="J62" t="str">
        <f t="shared" si="13"/>
        <v>2.2</v>
      </c>
      <c r="K62" s="1">
        <f t="shared" si="14"/>
        <v>1.3373860182370823</v>
      </c>
      <c r="L62" s="1">
        <f t="shared" si="15"/>
        <v>8.5</v>
      </c>
      <c r="M62" s="1">
        <f t="shared" si="16"/>
        <v>1.3429010355242872</v>
      </c>
      <c r="N62" s="1">
        <f t="shared" si="17"/>
        <v>6.3295803451975763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84" priority="1" operator="equal">
      <formula>"OTHER ERROR"</formula>
    </cfRule>
    <cfRule type="cellIs" dxfId="283" priority="2" operator="equal">
      <formula>"Statistical Test not applicable"</formula>
    </cfRule>
    <cfRule type="cellIs" dxfId="282" priority="3" operator="equal">
      <formula>"Geography Selected"</formula>
    </cfRule>
  </conditionalFormatting>
  <conditionalFormatting sqref="E10:J62">
    <cfRule type="cellIs" dxfId="281" priority="4" operator="equal">
      <formula>"Not Significantly Different"</formula>
    </cfRule>
  </conditionalFormatting>
  <conditionalFormatting sqref="F10:J62">
    <cfRule type="cellIs" dxfId="2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061642F-5A2C-4B4C-8EB7-D6B248F696F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403E3BD-E204-417F-ADE1-E4E54CF1BEE5}"/>
    <hyperlink ref="A68" r:id="rId2" xr:uid="{1CBE4267-F524-4408-9F7B-92F66D45FCAE}"/>
    <hyperlink ref="A66" r:id="rId3" xr:uid="{A9EEA64E-86DA-4195-AEE4-2B32B36AE311}"/>
    <hyperlink ref="A67" r:id="rId4" xr:uid="{9245D643-89E9-4A64-AB14-35250270F304}"/>
  </hyperlinks>
  <pageMargins left="0.7" right="0.7" top="0.75" bottom="0.75" header="0.3" footer="0.3"/>
  <pageSetup orientation="portrait" r:id="rId5"/>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5D47-2CEA-48C2-9B9E-126E6FCD245C}">
  <sheetPr codeName="Sheet3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248</v>
      </c>
    </row>
    <row r="2" spans="1:16" x14ac:dyDescent="0.35">
      <c r="A2" s="27" t="s">
        <v>109</v>
      </c>
      <c r="B2" t="s">
        <v>247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30.8</v>
      </c>
      <c r="C6" t="s">
        <v>103</v>
      </c>
      <c r="H6" s="15" t="s">
        <v>102</v>
      </c>
      <c r="I6">
        <f>VLOOKUP($B$4,$B$9:$K$62,6,FALSE)</f>
        <v>30.8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30.8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30.8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66</v>
      </c>
      <c r="C11" s="11">
        <v>32.4</v>
      </c>
      <c r="D11" s="14" t="s">
        <v>36</v>
      </c>
      <c r="E11" s="9" t="str">
        <f t="shared" si="0"/>
        <v>Significantly Different</v>
      </c>
      <c r="G11">
        <f t="shared" si="1"/>
        <v>32.4</v>
      </c>
      <c r="H11">
        <f t="shared" si="2"/>
        <v>6</v>
      </c>
      <c r="I11" t="str">
        <f t="shared" si="3"/>
        <v>+/-</v>
      </c>
      <c r="J11" t="str">
        <f t="shared" si="4"/>
        <v>0.7</v>
      </c>
      <c r="K11" s="1">
        <f t="shared" si="5"/>
        <v>0.42553191489361697</v>
      </c>
      <c r="L11" s="1">
        <f t="shared" si="6"/>
        <v>-1.5999999999999979</v>
      </c>
      <c r="M11" s="1">
        <f t="shared" si="7"/>
        <v>0.42985214661796195</v>
      </c>
      <c r="N11" s="1">
        <f t="shared" si="8"/>
        <v>-3.7222100961659819</v>
      </c>
      <c r="O11" t="s">
        <v>68</v>
      </c>
    </row>
    <row r="12" spans="1:16" x14ac:dyDescent="0.35">
      <c r="A12" s="13">
        <v>1</v>
      </c>
      <c r="B12" s="12" t="s">
        <v>71</v>
      </c>
      <c r="C12" s="11">
        <v>32.4</v>
      </c>
      <c r="D12" s="10" t="s">
        <v>83</v>
      </c>
      <c r="E12" s="9" t="str">
        <f t="shared" si="0"/>
        <v>Significantly Different</v>
      </c>
      <c r="G12">
        <f t="shared" si="1"/>
        <v>32.4</v>
      </c>
      <c r="H12">
        <f t="shared" si="2"/>
        <v>6</v>
      </c>
      <c r="I12" t="str">
        <f t="shared" si="3"/>
        <v>+/-</v>
      </c>
      <c r="J12" t="str">
        <f t="shared" si="4"/>
        <v>0.5</v>
      </c>
      <c r="K12" s="1">
        <f t="shared" si="5"/>
        <v>0.303951367781155</v>
      </c>
      <c r="L12" s="1">
        <f t="shared" si="6"/>
        <v>-1.5999999999999979</v>
      </c>
      <c r="M12" s="1">
        <f t="shared" si="7"/>
        <v>0.30997079109986531</v>
      </c>
      <c r="N12" s="1">
        <f t="shared" si="8"/>
        <v>-5.1617766768369977</v>
      </c>
      <c r="O12" t="s">
        <v>62</v>
      </c>
    </row>
    <row r="13" spans="1:16" x14ac:dyDescent="0.35">
      <c r="A13" s="13">
        <v>1</v>
      </c>
      <c r="B13" s="12" t="s">
        <v>67</v>
      </c>
      <c r="C13" s="11">
        <v>32.4</v>
      </c>
      <c r="D13" s="10" t="s">
        <v>121</v>
      </c>
      <c r="E13" s="9" t="str">
        <f t="shared" si="0"/>
        <v>Significantly Different</v>
      </c>
      <c r="G13">
        <f t="shared" si="1"/>
        <v>32.4</v>
      </c>
      <c r="H13">
        <f t="shared" si="2"/>
        <v>6</v>
      </c>
      <c r="I13" t="str">
        <f t="shared" si="3"/>
        <v>+/-</v>
      </c>
      <c r="J13" t="str">
        <f t="shared" si="4"/>
        <v>1.1</v>
      </c>
      <c r="K13" s="1">
        <f t="shared" si="5"/>
        <v>0.66869300911854113</v>
      </c>
      <c r="L13" s="1">
        <f t="shared" si="6"/>
        <v>-1.5999999999999979</v>
      </c>
      <c r="M13" s="1">
        <f t="shared" si="7"/>
        <v>0.67145051776214359</v>
      </c>
      <c r="N13" s="1">
        <f t="shared" si="8"/>
        <v>-2.3829008358390844</v>
      </c>
      <c r="O13" t="s">
        <v>58</v>
      </c>
    </row>
    <row r="14" spans="1:16" x14ac:dyDescent="0.35">
      <c r="A14" s="13">
        <v>4</v>
      </c>
      <c r="B14" s="12" t="s">
        <v>31</v>
      </c>
      <c r="C14" s="11">
        <v>32.200000000000003</v>
      </c>
      <c r="D14" s="10" t="s">
        <v>134</v>
      </c>
      <c r="E14" s="9" t="str">
        <f t="shared" si="0"/>
        <v>Significantly Different</v>
      </c>
      <c r="G14">
        <f t="shared" si="1"/>
        <v>32.200000000000003</v>
      </c>
      <c r="H14">
        <f t="shared" si="2"/>
        <v>6</v>
      </c>
      <c r="I14" t="str">
        <f t="shared" si="3"/>
        <v>+/-</v>
      </c>
      <c r="J14" t="str">
        <f t="shared" si="4"/>
        <v>1.3</v>
      </c>
      <c r="K14" s="1">
        <f t="shared" si="5"/>
        <v>0.79027355623100304</v>
      </c>
      <c r="L14" s="1">
        <f t="shared" si="6"/>
        <v>-1.4000000000000021</v>
      </c>
      <c r="M14" s="1">
        <f t="shared" si="7"/>
        <v>0.79260819516141623</v>
      </c>
      <c r="N14" s="1">
        <f t="shared" si="8"/>
        <v>-1.766320369315497</v>
      </c>
      <c r="O14" t="s">
        <v>73</v>
      </c>
    </row>
    <row r="15" spans="1:16" x14ac:dyDescent="0.35">
      <c r="A15" s="13">
        <v>4</v>
      </c>
      <c r="B15" s="12" t="s">
        <v>40</v>
      </c>
      <c r="C15" s="11">
        <v>32.200000000000003</v>
      </c>
      <c r="D15" s="10" t="s">
        <v>36</v>
      </c>
      <c r="E15" s="9" t="str">
        <f t="shared" si="0"/>
        <v>Significantly Different</v>
      </c>
      <c r="G15">
        <f t="shared" si="1"/>
        <v>32.200000000000003</v>
      </c>
      <c r="H15">
        <f t="shared" si="2"/>
        <v>6</v>
      </c>
      <c r="I15" t="str">
        <f t="shared" si="3"/>
        <v>+/-</v>
      </c>
      <c r="J15" t="str">
        <f t="shared" si="4"/>
        <v>0.7</v>
      </c>
      <c r="K15" s="1">
        <f t="shared" si="5"/>
        <v>0.42553191489361697</v>
      </c>
      <c r="L15" s="1">
        <f t="shared" si="6"/>
        <v>-1.4000000000000021</v>
      </c>
      <c r="M15" s="1">
        <f t="shared" si="7"/>
        <v>0.42985214661796195</v>
      </c>
      <c r="N15" s="1">
        <f t="shared" si="8"/>
        <v>-3.2569338341452432</v>
      </c>
      <c r="O15" t="s">
        <v>34</v>
      </c>
    </row>
    <row r="16" spans="1:16" x14ac:dyDescent="0.35">
      <c r="A16" s="13">
        <v>4</v>
      </c>
      <c r="B16" s="12" t="s">
        <v>53</v>
      </c>
      <c r="C16" s="11">
        <v>32.200000000000003</v>
      </c>
      <c r="D16" s="10" t="s">
        <v>140</v>
      </c>
      <c r="E16" s="9" t="str">
        <f t="shared" si="0"/>
        <v>Not Significantly Different</v>
      </c>
      <c r="G16">
        <f t="shared" si="1"/>
        <v>32.200000000000003</v>
      </c>
      <c r="H16">
        <f t="shared" si="2"/>
        <v>6</v>
      </c>
      <c r="I16" t="str">
        <f t="shared" si="3"/>
        <v>+/-</v>
      </c>
      <c r="J16" t="str">
        <f t="shared" si="4"/>
        <v>2.2</v>
      </c>
      <c r="K16" s="1">
        <f t="shared" si="5"/>
        <v>1.3373860182370823</v>
      </c>
      <c r="L16" s="1">
        <f t="shared" si="6"/>
        <v>-1.4000000000000021</v>
      </c>
      <c r="M16" s="1">
        <f t="shared" si="7"/>
        <v>1.3387669024647564</v>
      </c>
      <c r="N16" s="1">
        <f t="shared" si="8"/>
        <v>-1.0457384309565105</v>
      </c>
      <c r="O16" t="s">
        <v>75</v>
      </c>
    </row>
    <row r="17" spans="1:15" x14ac:dyDescent="0.35">
      <c r="A17" s="13">
        <v>7</v>
      </c>
      <c r="B17" s="12" t="s">
        <v>34</v>
      </c>
      <c r="C17" s="11">
        <v>32.1</v>
      </c>
      <c r="D17" s="10" t="s">
        <v>28</v>
      </c>
      <c r="E17" s="9" t="str">
        <f t="shared" si="0"/>
        <v>Significantly Different</v>
      </c>
      <c r="G17">
        <f t="shared" si="1"/>
        <v>32.1</v>
      </c>
      <c r="H17">
        <f t="shared" si="2"/>
        <v>6</v>
      </c>
      <c r="I17" t="str">
        <f t="shared" si="3"/>
        <v>+/-</v>
      </c>
      <c r="J17" t="str">
        <f t="shared" si="4"/>
        <v>0.3</v>
      </c>
      <c r="K17" s="1">
        <f t="shared" si="5"/>
        <v>0.18237082066869301</v>
      </c>
      <c r="L17" s="1">
        <f t="shared" si="6"/>
        <v>-1.3000000000000007</v>
      </c>
      <c r="M17" s="1">
        <f t="shared" si="7"/>
        <v>0.19223572402239389</v>
      </c>
      <c r="N17" s="1">
        <f t="shared" si="8"/>
        <v>-6.7625307762700828</v>
      </c>
      <c r="O17" t="s">
        <v>66</v>
      </c>
    </row>
    <row r="18" spans="1:15" x14ac:dyDescent="0.35">
      <c r="A18" s="13">
        <v>8</v>
      </c>
      <c r="B18" s="12" t="s">
        <v>37</v>
      </c>
      <c r="C18" s="11">
        <v>32</v>
      </c>
      <c r="D18" s="10" t="s">
        <v>151</v>
      </c>
      <c r="E18" s="9" t="str">
        <f t="shared" si="0"/>
        <v>Not Significantly Different</v>
      </c>
      <c r="G18">
        <f t="shared" si="1"/>
        <v>32</v>
      </c>
      <c r="H18">
        <f t="shared" si="2"/>
        <v>6</v>
      </c>
      <c r="I18" t="str">
        <f t="shared" si="3"/>
        <v>+/-</v>
      </c>
      <c r="J18" t="str">
        <f t="shared" si="4"/>
        <v>1.7</v>
      </c>
      <c r="K18" s="1">
        <f t="shared" si="5"/>
        <v>1.0334346504559271</v>
      </c>
      <c r="L18" s="1">
        <f t="shared" si="6"/>
        <v>-1.1999999999999993</v>
      </c>
      <c r="M18" s="1">
        <f t="shared" si="7"/>
        <v>1.0352210556794166</v>
      </c>
      <c r="N18" s="1">
        <f t="shared" si="8"/>
        <v>-1.159172713322024</v>
      </c>
      <c r="O18" t="s">
        <v>60</v>
      </c>
    </row>
    <row r="19" spans="1:15" x14ac:dyDescent="0.35">
      <c r="A19" s="13">
        <v>9</v>
      </c>
      <c r="B19" s="12" t="s">
        <v>52</v>
      </c>
      <c r="C19" s="11">
        <v>31.9</v>
      </c>
      <c r="D19" s="10" t="s">
        <v>28</v>
      </c>
      <c r="E19" s="9" t="str">
        <f t="shared" si="0"/>
        <v>Significantly Different</v>
      </c>
      <c r="G19">
        <f t="shared" si="1"/>
        <v>31.9</v>
      </c>
      <c r="H19">
        <f t="shared" si="2"/>
        <v>6</v>
      </c>
      <c r="I19" t="str">
        <f t="shared" si="3"/>
        <v>+/-</v>
      </c>
      <c r="J19" t="str">
        <f t="shared" si="4"/>
        <v>0.3</v>
      </c>
      <c r="K19" s="1">
        <f t="shared" si="5"/>
        <v>0.18237082066869301</v>
      </c>
      <c r="L19" s="1">
        <f t="shared" si="6"/>
        <v>-1.0999999999999979</v>
      </c>
      <c r="M19" s="1">
        <f t="shared" si="7"/>
        <v>0.19223572402239389</v>
      </c>
      <c r="N19" s="1">
        <f t="shared" si="8"/>
        <v>-5.7221414260746712</v>
      </c>
      <c r="O19" t="s">
        <v>31</v>
      </c>
    </row>
    <row r="20" spans="1:15" x14ac:dyDescent="0.35">
      <c r="A20" s="13">
        <v>10</v>
      </c>
      <c r="B20" s="12" t="s">
        <v>45</v>
      </c>
      <c r="C20" s="11">
        <v>31.7</v>
      </c>
      <c r="D20" s="14" t="s">
        <v>84</v>
      </c>
      <c r="E20" s="9" t="str">
        <f t="shared" si="0"/>
        <v>Not Significantly Different</v>
      </c>
      <c r="G20">
        <f t="shared" si="1"/>
        <v>31.7</v>
      </c>
      <c r="H20">
        <f t="shared" si="2"/>
        <v>6</v>
      </c>
      <c r="I20" t="str">
        <f t="shared" si="3"/>
        <v>+/-</v>
      </c>
      <c r="J20" t="str">
        <f t="shared" si="4"/>
        <v>0.9</v>
      </c>
      <c r="K20" s="1">
        <f t="shared" si="5"/>
        <v>0.54711246200607899</v>
      </c>
      <c r="L20" s="1">
        <f t="shared" si="6"/>
        <v>-0.89999999999999858</v>
      </c>
      <c r="M20" s="1">
        <f t="shared" si="7"/>
        <v>0.55047933970440222</v>
      </c>
      <c r="N20" s="1">
        <f t="shared" si="8"/>
        <v>-1.6349387435381006</v>
      </c>
      <c r="O20" t="s">
        <v>50</v>
      </c>
    </row>
    <row r="21" spans="1:15" x14ac:dyDescent="0.35">
      <c r="A21" s="13">
        <v>11</v>
      </c>
      <c r="B21" s="12" t="s">
        <v>48</v>
      </c>
      <c r="C21" s="11">
        <v>31.6</v>
      </c>
      <c r="D21" s="10" t="s">
        <v>44</v>
      </c>
      <c r="E21" s="9" t="str">
        <f t="shared" si="0"/>
        <v>Significantly Different</v>
      </c>
      <c r="G21">
        <f t="shared" si="1"/>
        <v>31.6</v>
      </c>
      <c r="H21">
        <f t="shared" si="2"/>
        <v>6</v>
      </c>
      <c r="I21" t="str">
        <f t="shared" si="3"/>
        <v>+/-</v>
      </c>
      <c r="J21" t="str">
        <f t="shared" si="4"/>
        <v>0.4</v>
      </c>
      <c r="K21" s="1">
        <f t="shared" si="5"/>
        <v>0.24316109422492402</v>
      </c>
      <c r="L21" s="1">
        <f t="shared" si="6"/>
        <v>-0.80000000000000071</v>
      </c>
      <c r="M21" s="1">
        <f t="shared" si="7"/>
        <v>0.25064471888253259</v>
      </c>
      <c r="N21" s="1">
        <f t="shared" si="8"/>
        <v>-3.1917688254781442</v>
      </c>
      <c r="O21" t="s">
        <v>46</v>
      </c>
    </row>
    <row r="22" spans="1:15" x14ac:dyDescent="0.35">
      <c r="A22" s="13">
        <v>12</v>
      </c>
      <c r="B22" s="12" t="s">
        <v>65</v>
      </c>
      <c r="C22" s="11">
        <v>31.3</v>
      </c>
      <c r="D22" s="10" t="s">
        <v>44</v>
      </c>
      <c r="E22" s="9" t="str">
        <f t="shared" si="0"/>
        <v>Significantly Different</v>
      </c>
      <c r="G22">
        <f t="shared" si="1"/>
        <v>31.3</v>
      </c>
      <c r="H22">
        <f t="shared" si="2"/>
        <v>6</v>
      </c>
      <c r="I22" t="str">
        <f t="shared" si="3"/>
        <v>+/-</v>
      </c>
      <c r="J22" t="str">
        <f t="shared" si="4"/>
        <v>0.4</v>
      </c>
      <c r="K22" s="1">
        <f t="shared" si="5"/>
        <v>0.24316109422492402</v>
      </c>
      <c r="L22" s="1">
        <f t="shared" si="6"/>
        <v>-0.5</v>
      </c>
      <c r="M22" s="1">
        <f t="shared" si="7"/>
        <v>0.25064471888253259</v>
      </c>
      <c r="N22" s="1">
        <f t="shared" si="8"/>
        <v>-1.9948555159238384</v>
      </c>
      <c r="O22" t="s">
        <v>29</v>
      </c>
    </row>
    <row r="23" spans="1:15" x14ac:dyDescent="0.35">
      <c r="A23" s="13">
        <v>13</v>
      </c>
      <c r="B23" s="12" t="s">
        <v>50</v>
      </c>
      <c r="C23" s="11">
        <v>31.2</v>
      </c>
      <c r="D23" s="10" t="s">
        <v>28</v>
      </c>
      <c r="E23" s="9" t="str">
        <f t="shared" si="0"/>
        <v>Significantly Different</v>
      </c>
      <c r="G23">
        <f t="shared" si="1"/>
        <v>31.2</v>
      </c>
      <c r="H23">
        <f t="shared" si="2"/>
        <v>6</v>
      </c>
      <c r="I23" t="str">
        <f t="shared" si="3"/>
        <v>+/-</v>
      </c>
      <c r="J23" t="str">
        <f t="shared" si="4"/>
        <v>0.3</v>
      </c>
      <c r="K23" s="1">
        <f t="shared" si="5"/>
        <v>0.18237082066869301</v>
      </c>
      <c r="L23" s="1">
        <f t="shared" si="6"/>
        <v>-0.39999999999999858</v>
      </c>
      <c r="M23" s="1">
        <f t="shared" si="7"/>
        <v>0.19223572402239389</v>
      </c>
      <c r="N23" s="1">
        <f t="shared" si="8"/>
        <v>-2.0807787003907863</v>
      </c>
      <c r="O23" t="s">
        <v>82</v>
      </c>
    </row>
    <row r="24" spans="1:15" x14ac:dyDescent="0.35">
      <c r="A24" s="13">
        <v>14</v>
      </c>
      <c r="B24" s="12" t="s">
        <v>60</v>
      </c>
      <c r="C24" s="11">
        <v>31.1</v>
      </c>
      <c r="D24" s="10" t="s">
        <v>121</v>
      </c>
      <c r="E24" s="9" t="str">
        <f t="shared" si="0"/>
        <v>Not Significantly Different</v>
      </c>
      <c r="G24">
        <f t="shared" si="1"/>
        <v>31.1</v>
      </c>
      <c r="H24">
        <f t="shared" si="2"/>
        <v>6</v>
      </c>
      <c r="I24" t="str">
        <f t="shared" si="3"/>
        <v>+/-</v>
      </c>
      <c r="J24" t="str">
        <f t="shared" si="4"/>
        <v>1.1</v>
      </c>
      <c r="K24" s="1">
        <f t="shared" si="5"/>
        <v>0.66869300911854113</v>
      </c>
      <c r="L24" s="1">
        <f t="shared" si="6"/>
        <v>-0.30000000000000071</v>
      </c>
      <c r="M24" s="1">
        <f t="shared" si="7"/>
        <v>0.67145051776214359</v>
      </c>
      <c r="N24" s="1">
        <f t="shared" si="8"/>
        <v>-0.44679390671982994</v>
      </c>
      <c r="O24" t="s">
        <v>65</v>
      </c>
    </row>
    <row r="25" spans="1:15" x14ac:dyDescent="0.35">
      <c r="A25" s="13">
        <v>15</v>
      </c>
      <c r="B25" s="12" t="s">
        <v>76</v>
      </c>
      <c r="C25" s="11">
        <v>31</v>
      </c>
      <c r="D25" s="10" t="s">
        <v>28</v>
      </c>
      <c r="E25" s="9" t="str">
        <f t="shared" si="0"/>
        <v>Not Significantly Different</v>
      </c>
      <c r="G25">
        <f t="shared" si="1"/>
        <v>31</v>
      </c>
      <c r="H25">
        <f t="shared" si="2"/>
        <v>6</v>
      </c>
      <c r="I25" t="str">
        <f t="shared" si="3"/>
        <v>+/-</v>
      </c>
      <c r="J25" t="str">
        <f t="shared" si="4"/>
        <v>0.3</v>
      </c>
      <c r="K25" s="1">
        <f t="shared" si="5"/>
        <v>0.18237082066869301</v>
      </c>
      <c r="L25" s="1">
        <f t="shared" si="6"/>
        <v>-0.19999999999999929</v>
      </c>
      <c r="M25" s="1">
        <f t="shared" si="7"/>
        <v>0.19223572402239389</v>
      </c>
      <c r="N25" s="1">
        <f t="shared" si="8"/>
        <v>-1.0403893501953931</v>
      </c>
      <c r="O25" t="s">
        <v>81</v>
      </c>
    </row>
    <row r="26" spans="1:15" x14ac:dyDescent="0.35">
      <c r="A26" s="13">
        <v>15</v>
      </c>
      <c r="B26" s="12" t="s">
        <v>35</v>
      </c>
      <c r="C26" s="11">
        <v>31</v>
      </c>
      <c r="D26" s="10" t="s">
        <v>83</v>
      </c>
      <c r="E26" s="9" t="str">
        <f t="shared" si="0"/>
        <v>Not Significantly Different</v>
      </c>
      <c r="G26">
        <f t="shared" si="1"/>
        <v>31</v>
      </c>
      <c r="H26">
        <f t="shared" si="2"/>
        <v>6</v>
      </c>
      <c r="I26" t="str">
        <f t="shared" si="3"/>
        <v>+/-</v>
      </c>
      <c r="J26" t="str">
        <f t="shared" si="4"/>
        <v>0.5</v>
      </c>
      <c r="K26" s="1">
        <f t="shared" si="5"/>
        <v>0.303951367781155</v>
      </c>
      <c r="L26" s="1">
        <f t="shared" si="6"/>
        <v>-0.19999999999999929</v>
      </c>
      <c r="M26" s="1">
        <f t="shared" si="7"/>
        <v>0.30997079109986531</v>
      </c>
      <c r="N26" s="1">
        <f t="shared" si="8"/>
        <v>-0.64522208460462327</v>
      </c>
      <c r="O26" t="s">
        <v>80</v>
      </c>
    </row>
    <row r="27" spans="1:15" x14ac:dyDescent="0.35">
      <c r="A27" s="13">
        <v>17</v>
      </c>
      <c r="B27" s="12" t="s">
        <v>58</v>
      </c>
      <c r="C27" s="11">
        <v>30.9</v>
      </c>
      <c r="D27" s="10" t="s">
        <v>26</v>
      </c>
      <c r="E27" s="9" t="str">
        <f t="shared" si="0"/>
        <v>Not Significantly Different</v>
      </c>
      <c r="G27">
        <f t="shared" si="1"/>
        <v>30.9</v>
      </c>
      <c r="H27">
        <f t="shared" si="2"/>
        <v>6</v>
      </c>
      <c r="I27" t="str">
        <f t="shared" si="3"/>
        <v>+/-</v>
      </c>
      <c r="J27" t="str">
        <f t="shared" si="4"/>
        <v>0.6</v>
      </c>
      <c r="K27" s="1">
        <f t="shared" si="5"/>
        <v>0.36474164133738601</v>
      </c>
      <c r="L27" s="1">
        <f t="shared" si="6"/>
        <v>-9.9999999999997868E-2</v>
      </c>
      <c r="M27" s="1">
        <f t="shared" si="7"/>
        <v>0.36977279819442066</v>
      </c>
      <c r="N27" s="1">
        <f t="shared" si="8"/>
        <v>-0.27043633411730694</v>
      </c>
      <c r="O27" t="s">
        <v>78</v>
      </c>
    </row>
    <row r="28" spans="1:15" x14ac:dyDescent="0.35">
      <c r="A28" s="13">
        <v>17</v>
      </c>
      <c r="B28" s="12" t="s">
        <v>29</v>
      </c>
      <c r="C28" s="11">
        <v>30.9</v>
      </c>
      <c r="D28" s="10" t="s">
        <v>84</v>
      </c>
      <c r="E28" s="9" t="str">
        <f t="shared" si="0"/>
        <v>Not Significantly Different</v>
      </c>
      <c r="G28">
        <f t="shared" si="1"/>
        <v>30.9</v>
      </c>
      <c r="H28">
        <f t="shared" si="2"/>
        <v>6</v>
      </c>
      <c r="I28" t="str">
        <f t="shared" si="3"/>
        <v>+/-</v>
      </c>
      <c r="J28" t="str">
        <f t="shared" si="4"/>
        <v>0.9</v>
      </c>
      <c r="K28" s="1">
        <f t="shared" si="5"/>
        <v>0.54711246200607899</v>
      </c>
      <c r="L28" s="1">
        <f t="shared" si="6"/>
        <v>-9.9999999999997868E-2</v>
      </c>
      <c r="M28" s="1">
        <f t="shared" si="7"/>
        <v>0.55047933970440222</v>
      </c>
      <c r="N28" s="1">
        <f t="shared" si="8"/>
        <v>-0.18165986039311868</v>
      </c>
      <c r="O28" t="s">
        <v>79</v>
      </c>
    </row>
    <row r="29" spans="1:15" x14ac:dyDescent="0.35">
      <c r="A29" s="13">
        <v>17</v>
      </c>
      <c r="B29" s="12" t="s">
        <v>55</v>
      </c>
      <c r="C29" s="11">
        <v>30.9</v>
      </c>
      <c r="D29" s="10" t="s">
        <v>28</v>
      </c>
      <c r="E29" s="9" t="str">
        <f t="shared" si="0"/>
        <v>Not Significantly Different</v>
      </c>
      <c r="G29">
        <f t="shared" si="1"/>
        <v>30.9</v>
      </c>
      <c r="H29">
        <f t="shared" si="2"/>
        <v>6</v>
      </c>
      <c r="I29" t="str">
        <f t="shared" si="3"/>
        <v>+/-</v>
      </c>
      <c r="J29" t="str">
        <f t="shared" si="4"/>
        <v>0.3</v>
      </c>
      <c r="K29" s="1">
        <f t="shared" si="5"/>
        <v>0.18237082066869301</v>
      </c>
      <c r="L29" s="1">
        <f t="shared" si="6"/>
        <v>-9.9999999999997868E-2</v>
      </c>
      <c r="M29" s="1">
        <f t="shared" si="7"/>
        <v>0.19223572402239389</v>
      </c>
      <c r="N29" s="1">
        <f t="shared" si="8"/>
        <v>-0.52019467509768724</v>
      </c>
      <c r="O29" t="s">
        <v>56</v>
      </c>
    </row>
    <row r="30" spans="1:15" x14ac:dyDescent="0.35">
      <c r="A30" s="13">
        <v>20</v>
      </c>
      <c r="B30" s="12" t="s">
        <v>75</v>
      </c>
      <c r="C30" s="11">
        <v>30.8</v>
      </c>
      <c r="D30" s="10" t="s">
        <v>83</v>
      </c>
      <c r="E30" s="9" t="str">
        <f t="shared" si="0"/>
        <v>Not Significantly Different</v>
      </c>
      <c r="G30">
        <f t="shared" si="1"/>
        <v>30.8</v>
      </c>
      <c r="H30">
        <f t="shared" si="2"/>
        <v>6</v>
      </c>
      <c r="I30" t="str">
        <f t="shared" si="3"/>
        <v>+/-</v>
      </c>
      <c r="J30" t="str">
        <f t="shared" si="4"/>
        <v>0.5</v>
      </c>
      <c r="K30" s="1">
        <f t="shared" si="5"/>
        <v>0.303951367781155</v>
      </c>
      <c r="L30" s="1">
        <f t="shared" si="6"/>
        <v>0</v>
      </c>
      <c r="M30" s="1">
        <f t="shared" si="7"/>
        <v>0.30997079109986531</v>
      </c>
      <c r="N30" s="1">
        <f t="shared" si="8"/>
        <v>0</v>
      </c>
      <c r="O30" t="s">
        <v>77</v>
      </c>
    </row>
    <row r="31" spans="1:15" x14ac:dyDescent="0.35">
      <c r="A31" s="13">
        <v>20</v>
      </c>
      <c r="B31" s="12" t="s">
        <v>46</v>
      </c>
      <c r="C31" s="11">
        <v>30.8</v>
      </c>
      <c r="D31" s="10" t="s">
        <v>44</v>
      </c>
      <c r="E31" s="9" t="str">
        <f t="shared" si="0"/>
        <v>Not Significantly Different</v>
      </c>
      <c r="G31">
        <f t="shared" si="1"/>
        <v>30.8</v>
      </c>
      <c r="H31">
        <f t="shared" si="2"/>
        <v>6</v>
      </c>
      <c r="I31" t="str">
        <f t="shared" si="3"/>
        <v>+/-</v>
      </c>
      <c r="J31" t="str">
        <f t="shared" si="4"/>
        <v>0.4</v>
      </c>
      <c r="K31" s="1">
        <f t="shared" si="5"/>
        <v>0.24316109422492402</v>
      </c>
      <c r="L31" s="1">
        <f t="shared" si="6"/>
        <v>0</v>
      </c>
      <c r="M31" s="1">
        <f t="shared" si="7"/>
        <v>0.25064471888253259</v>
      </c>
      <c r="N31" s="1">
        <f t="shared" si="8"/>
        <v>0</v>
      </c>
      <c r="O31" t="s">
        <v>40</v>
      </c>
    </row>
    <row r="32" spans="1:15" x14ac:dyDescent="0.35">
      <c r="A32" s="13">
        <v>20</v>
      </c>
      <c r="B32" s="12" t="s">
        <v>41</v>
      </c>
      <c r="C32" s="11">
        <v>30.8</v>
      </c>
      <c r="D32" s="10" t="s">
        <v>36</v>
      </c>
      <c r="E32" s="9" t="str">
        <f t="shared" si="0"/>
        <v>Not Significantly Different</v>
      </c>
      <c r="G32">
        <f t="shared" si="1"/>
        <v>30.8</v>
      </c>
      <c r="H32">
        <f t="shared" si="2"/>
        <v>6</v>
      </c>
      <c r="I32" t="str">
        <f t="shared" si="3"/>
        <v>+/-</v>
      </c>
      <c r="J32" t="str">
        <f t="shared" si="4"/>
        <v>0.7</v>
      </c>
      <c r="K32" s="1">
        <f t="shared" si="5"/>
        <v>0.42553191489361697</v>
      </c>
      <c r="L32" s="1">
        <f t="shared" si="6"/>
        <v>0</v>
      </c>
      <c r="M32" s="1">
        <f t="shared" si="7"/>
        <v>0.42985214661796195</v>
      </c>
      <c r="N32" s="1">
        <f t="shared" si="8"/>
        <v>0</v>
      </c>
      <c r="O32" t="s">
        <v>71</v>
      </c>
    </row>
    <row r="33" spans="1:15" x14ac:dyDescent="0.35">
      <c r="A33" s="13">
        <v>20</v>
      </c>
      <c r="B33" s="12" t="s">
        <v>38</v>
      </c>
      <c r="C33" s="11">
        <v>30.8</v>
      </c>
      <c r="D33" s="10" t="s">
        <v>83</v>
      </c>
      <c r="E33" s="9" t="str">
        <f t="shared" si="0"/>
        <v>Not Significantly Different</v>
      </c>
      <c r="G33">
        <f t="shared" si="1"/>
        <v>30.8</v>
      </c>
      <c r="H33">
        <f t="shared" si="2"/>
        <v>6</v>
      </c>
      <c r="I33" t="str">
        <f t="shared" si="3"/>
        <v>+/-</v>
      </c>
      <c r="J33" t="str">
        <f t="shared" si="4"/>
        <v>0.5</v>
      </c>
      <c r="K33" s="1">
        <f t="shared" si="5"/>
        <v>0.303951367781155</v>
      </c>
      <c r="L33" s="1">
        <f t="shared" si="6"/>
        <v>0</v>
      </c>
      <c r="M33" s="1">
        <f t="shared" si="7"/>
        <v>0.30997079109986531</v>
      </c>
      <c r="N33" s="1">
        <f t="shared" si="8"/>
        <v>0</v>
      </c>
      <c r="O33" t="s">
        <v>76</v>
      </c>
    </row>
    <row r="34" spans="1:15" x14ac:dyDescent="0.35">
      <c r="A34" s="13">
        <v>24</v>
      </c>
      <c r="B34" s="12" t="s">
        <v>74</v>
      </c>
      <c r="C34" s="11">
        <v>30.6</v>
      </c>
      <c r="D34" s="10" t="s">
        <v>44</v>
      </c>
      <c r="E34" s="9" t="str">
        <f t="shared" si="0"/>
        <v>Not Significantly Different</v>
      </c>
      <c r="G34">
        <f t="shared" si="1"/>
        <v>30.6</v>
      </c>
      <c r="H34">
        <f t="shared" si="2"/>
        <v>6</v>
      </c>
      <c r="I34" t="str">
        <f t="shared" si="3"/>
        <v>+/-</v>
      </c>
      <c r="J34" t="str">
        <f t="shared" si="4"/>
        <v>0.4</v>
      </c>
      <c r="K34" s="1">
        <f t="shared" si="5"/>
        <v>0.24316109422492402</v>
      </c>
      <c r="L34" s="1">
        <f t="shared" si="6"/>
        <v>0.19999999999999929</v>
      </c>
      <c r="M34" s="1">
        <f t="shared" si="7"/>
        <v>0.25064471888253259</v>
      </c>
      <c r="N34" s="1">
        <f t="shared" si="8"/>
        <v>0.7979422063695325</v>
      </c>
      <c r="O34" t="s">
        <v>74</v>
      </c>
    </row>
    <row r="35" spans="1:15" x14ac:dyDescent="0.35">
      <c r="A35" s="13">
        <v>25</v>
      </c>
      <c r="B35" s="12" t="s">
        <v>77</v>
      </c>
      <c r="C35" s="11">
        <v>30.5</v>
      </c>
      <c r="D35" s="10" t="s">
        <v>122</v>
      </c>
      <c r="E35" s="9" t="str">
        <f t="shared" si="0"/>
        <v>Not Significantly Different</v>
      </c>
      <c r="G35">
        <f t="shared" si="1"/>
        <v>30.5</v>
      </c>
      <c r="H35">
        <f t="shared" si="2"/>
        <v>6</v>
      </c>
      <c r="I35" t="str">
        <f t="shared" si="3"/>
        <v>+/-</v>
      </c>
      <c r="J35" t="str">
        <f t="shared" si="4"/>
        <v>1.0</v>
      </c>
      <c r="K35" s="1">
        <f t="shared" si="5"/>
        <v>0.60790273556231</v>
      </c>
      <c r="L35" s="1">
        <f t="shared" si="6"/>
        <v>0.30000000000000071</v>
      </c>
      <c r="M35" s="1">
        <f t="shared" si="7"/>
        <v>0.61093468821403585</v>
      </c>
      <c r="N35" s="1">
        <f t="shared" si="8"/>
        <v>0.4910508533686308</v>
      </c>
      <c r="O35" t="s">
        <v>54</v>
      </c>
    </row>
    <row r="36" spans="1:15" x14ac:dyDescent="0.35">
      <c r="A36" s="13">
        <v>25</v>
      </c>
      <c r="B36" s="12" t="s">
        <v>70</v>
      </c>
      <c r="C36" s="11">
        <v>30.5</v>
      </c>
      <c r="D36" s="10" t="s">
        <v>121</v>
      </c>
      <c r="E36" s="9" t="str">
        <f t="shared" si="0"/>
        <v>Not Significantly Different</v>
      </c>
      <c r="G36">
        <f t="shared" si="1"/>
        <v>30.5</v>
      </c>
      <c r="H36">
        <f t="shared" si="2"/>
        <v>6</v>
      </c>
      <c r="I36" t="str">
        <f t="shared" si="3"/>
        <v>+/-</v>
      </c>
      <c r="J36" t="str">
        <f t="shared" si="4"/>
        <v>1.1</v>
      </c>
      <c r="K36" s="1">
        <f t="shared" si="5"/>
        <v>0.66869300911854113</v>
      </c>
      <c r="L36" s="1">
        <f t="shared" si="6"/>
        <v>0.30000000000000071</v>
      </c>
      <c r="M36" s="1">
        <f t="shared" si="7"/>
        <v>0.67145051776214359</v>
      </c>
      <c r="N36" s="1">
        <f t="shared" si="8"/>
        <v>0.44679390671982994</v>
      </c>
      <c r="O36" t="s">
        <v>72</v>
      </c>
    </row>
    <row r="37" spans="1:15" x14ac:dyDescent="0.35">
      <c r="A37" s="13">
        <v>25</v>
      </c>
      <c r="B37" s="12" t="s">
        <v>30</v>
      </c>
      <c r="C37" s="11">
        <v>30.5</v>
      </c>
      <c r="D37" s="10" t="s">
        <v>28</v>
      </c>
      <c r="E37" s="9" t="str">
        <f t="shared" si="0"/>
        <v>Not Significantly Different</v>
      </c>
      <c r="G37">
        <f t="shared" si="1"/>
        <v>30.5</v>
      </c>
      <c r="H37">
        <f t="shared" si="2"/>
        <v>6</v>
      </c>
      <c r="I37" t="str">
        <f t="shared" si="3"/>
        <v>+/-</v>
      </c>
      <c r="J37" t="str">
        <f t="shared" si="4"/>
        <v>0.3</v>
      </c>
      <c r="K37" s="1">
        <f t="shared" si="5"/>
        <v>0.18237082066869301</v>
      </c>
      <c r="L37" s="1">
        <f t="shared" si="6"/>
        <v>0.30000000000000071</v>
      </c>
      <c r="M37" s="1">
        <f t="shared" si="7"/>
        <v>0.19223572402239389</v>
      </c>
      <c r="N37" s="1">
        <f t="shared" si="8"/>
        <v>1.5605840252930989</v>
      </c>
      <c r="O37" t="s">
        <v>70</v>
      </c>
    </row>
    <row r="38" spans="1:15" x14ac:dyDescent="0.35">
      <c r="A38" s="13">
        <v>28</v>
      </c>
      <c r="B38" s="12" t="s">
        <v>42</v>
      </c>
      <c r="C38" s="11">
        <v>30.4</v>
      </c>
      <c r="D38" s="10" t="s">
        <v>39</v>
      </c>
      <c r="E38" s="9" t="str">
        <f t="shared" si="0"/>
        <v>Significantly Different</v>
      </c>
      <c r="G38">
        <f t="shared" si="1"/>
        <v>30.4</v>
      </c>
      <c r="H38">
        <f t="shared" si="2"/>
        <v>6</v>
      </c>
      <c r="I38" t="str">
        <f t="shared" si="3"/>
        <v>+/-</v>
      </c>
      <c r="J38" t="str">
        <f t="shared" si="4"/>
        <v>0.2</v>
      </c>
      <c r="K38" s="1">
        <f t="shared" si="5"/>
        <v>0.12158054711246201</v>
      </c>
      <c r="L38" s="1">
        <f t="shared" si="6"/>
        <v>0.40000000000000213</v>
      </c>
      <c r="M38" s="1">
        <f t="shared" si="7"/>
        <v>0.1359311840425404</v>
      </c>
      <c r="N38" s="1">
        <f t="shared" si="8"/>
        <v>2.9426654583897389</v>
      </c>
      <c r="O38" t="s">
        <v>69</v>
      </c>
    </row>
    <row r="39" spans="1:15" x14ac:dyDescent="0.35">
      <c r="A39" s="13">
        <v>29</v>
      </c>
      <c r="B39" s="12" t="s">
        <v>57</v>
      </c>
      <c r="C39" s="11">
        <v>30.3</v>
      </c>
      <c r="D39" s="10" t="s">
        <v>83</v>
      </c>
      <c r="E39" s="9" t="str">
        <f t="shared" si="0"/>
        <v>Not Significantly Different</v>
      </c>
      <c r="G39">
        <f t="shared" si="1"/>
        <v>30.3</v>
      </c>
      <c r="H39">
        <f t="shared" si="2"/>
        <v>6</v>
      </c>
      <c r="I39" t="str">
        <f t="shared" si="3"/>
        <v>+/-</v>
      </c>
      <c r="J39" t="str">
        <f t="shared" si="4"/>
        <v>0.5</v>
      </c>
      <c r="K39" s="1">
        <f t="shared" si="5"/>
        <v>0.303951367781155</v>
      </c>
      <c r="L39" s="1">
        <f t="shared" si="6"/>
        <v>0.5</v>
      </c>
      <c r="M39" s="1">
        <f t="shared" si="7"/>
        <v>0.30997079109986531</v>
      </c>
      <c r="N39" s="1">
        <f t="shared" si="8"/>
        <v>1.6130552115115637</v>
      </c>
      <c r="O39" t="s">
        <v>45</v>
      </c>
    </row>
    <row r="40" spans="1:15" x14ac:dyDescent="0.35">
      <c r="A40" s="13">
        <v>30</v>
      </c>
      <c r="B40" s="12" t="s">
        <v>56</v>
      </c>
      <c r="C40" s="11">
        <v>30.2</v>
      </c>
      <c r="D40" s="10" t="s">
        <v>116</v>
      </c>
      <c r="E40" s="9" t="str">
        <f t="shared" si="0"/>
        <v>Not Significantly Different</v>
      </c>
      <c r="G40">
        <f t="shared" si="1"/>
        <v>30.2</v>
      </c>
      <c r="H40">
        <f t="shared" si="2"/>
        <v>6</v>
      </c>
      <c r="I40" t="str">
        <f t="shared" si="3"/>
        <v>+/-</v>
      </c>
      <c r="J40" t="str">
        <f t="shared" si="4"/>
        <v>0.8</v>
      </c>
      <c r="K40" s="1">
        <f t="shared" si="5"/>
        <v>0.48632218844984804</v>
      </c>
      <c r="L40" s="1">
        <f t="shared" si="6"/>
        <v>0.60000000000000142</v>
      </c>
      <c r="M40" s="1">
        <f t="shared" si="7"/>
        <v>0.49010685399991183</v>
      </c>
      <c r="N40" s="1">
        <f t="shared" si="8"/>
        <v>1.2242228303954903</v>
      </c>
      <c r="O40" t="s">
        <v>67</v>
      </c>
    </row>
    <row r="41" spans="1:15" x14ac:dyDescent="0.35">
      <c r="A41" s="13">
        <v>31</v>
      </c>
      <c r="B41" s="12" t="s">
        <v>61</v>
      </c>
      <c r="C41" s="11">
        <v>30.1</v>
      </c>
      <c r="D41" s="10" t="s">
        <v>28</v>
      </c>
      <c r="E41" s="9" t="str">
        <f t="shared" si="0"/>
        <v>Significantly Different</v>
      </c>
      <c r="G41">
        <f t="shared" si="1"/>
        <v>30.1</v>
      </c>
      <c r="H41">
        <f t="shared" si="2"/>
        <v>6</v>
      </c>
      <c r="I41" t="str">
        <f t="shared" si="3"/>
        <v>+/-</v>
      </c>
      <c r="J41" t="str">
        <f t="shared" si="4"/>
        <v>0.3</v>
      </c>
      <c r="K41" s="1">
        <f t="shared" si="5"/>
        <v>0.18237082066869301</v>
      </c>
      <c r="L41" s="1">
        <f t="shared" si="6"/>
        <v>0.69999999999999929</v>
      </c>
      <c r="M41" s="1">
        <f t="shared" si="7"/>
        <v>0.19223572402239389</v>
      </c>
      <c r="N41" s="1">
        <f t="shared" si="8"/>
        <v>3.641362725683885</v>
      </c>
      <c r="O41" t="s">
        <v>48</v>
      </c>
    </row>
    <row r="42" spans="1:15" x14ac:dyDescent="0.35">
      <c r="A42" s="13">
        <v>32</v>
      </c>
      <c r="B42" s="12" t="s">
        <v>64</v>
      </c>
      <c r="C42" s="11">
        <v>29.9</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29.9</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0.90000000000000213</v>
      </c>
      <c r="M42" s="1">
        <f t="shared" ref="M42:M62" si="16">IF(AND(ISNUMBER(K42),ISNUMBER($I$7)),SQRT(K42^2+($I$7)^2),"N/A")</f>
        <v>0.25064471888253259</v>
      </c>
      <c r="N42" s="1">
        <f t="shared" ref="N42:N73" si="17">IF(AND(ISNUMBER(L42),ISNUMBER(M42),M42&lt;&gt;0),L42/M42,"NA")</f>
        <v>3.5907399286629178</v>
      </c>
      <c r="O42" t="s">
        <v>37</v>
      </c>
    </row>
    <row r="43" spans="1:15" x14ac:dyDescent="0.35">
      <c r="A43" s="13">
        <v>33</v>
      </c>
      <c r="B43" s="12" t="s">
        <v>68</v>
      </c>
      <c r="C43" s="11">
        <v>29.6</v>
      </c>
      <c r="D43" s="10" t="s">
        <v>26</v>
      </c>
      <c r="E43" s="9" t="str">
        <f t="shared" si="9"/>
        <v>Significantly Different</v>
      </c>
      <c r="G43">
        <f t="shared" si="10"/>
        <v>29.6</v>
      </c>
      <c r="H43">
        <f t="shared" si="11"/>
        <v>6</v>
      </c>
      <c r="I43" t="str">
        <f t="shared" si="12"/>
        <v>+/-</v>
      </c>
      <c r="J43" t="str">
        <f t="shared" si="13"/>
        <v>0.6</v>
      </c>
      <c r="K43" s="1">
        <f t="shared" si="14"/>
        <v>0.36474164133738601</v>
      </c>
      <c r="L43" s="1">
        <f t="shared" si="15"/>
        <v>1.1999999999999993</v>
      </c>
      <c r="M43" s="1">
        <f t="shared" si="16"/>
        <v>0.36977279819442066</v>
      </c>
      <c r="N43" s="1">
        <f t="shared" si="17"/>
        <v>3.2452360094077508</v>
      </c>
      <c r="O43" t="s">
        <v>52</v>
      </c>
    </row>
    <row r="44" spans="1:15" x14ac:dyDescent="0.35">
      <c r="A44" s="13">
        <v>34</v>
      </c>
      <c r="B44" s="12" t="s">
        <v>81</v>
      </c>
      <c r="C44" s="11">
        <v>29.5</v>
      </c>
      <c r="D44" s="10" t="s">
        <v>44</v>
      </c>
      <c r="E44" s="9" t="str">
        <f t="shared" si="9"/>
        <v>Significantly Different</v>
      </c>
      <c r="G44">
        <f t="shared" si="10"/>
        <v>29.5</v>
      </c>
      <c r="H44">
        <f t="shared" si="11"/>
        <v>6</v>
      </c>
      <c r="I44" t="str">
        <f t="shared" si="12"/>
        <v>+/-</v>
      </c>
      <c r="J44" t="str">
        <f t="shared" si="13"/>
        <v>0.4</v>
      </c>
      <c r="K44" s="1">
        <f t="shared" si="14"/>
        <v>0.24316109422492402</v>
      </c>
      <c r="L44" s="1">
        <f t="shared" si="15"/>
        <v>1.3000000000000007</v>
      </c>
      <c r="M44" s="1">
        <f t="shared" si="16"/>
        <v>0.25064471888253259</v>
      </c>
      <c r="N44" s="1">
        <f t="shared" si="17"/>
        <v>5.1866243414019824</v>
      </c>
      <c r="O44" t="s">
        <v>64</v>
      </c>
    </row>
    <row r="45" spans="1:15" x14ac:dyDescent="0.35">
      <c r="A45" s="13">
        <v>34</v>
      </c>
      <c r="B45" s="12" t="s">
        <v>51</v>
      </c>
      <c r="C45" s="11">
        <v>29.5</v>
      </c>
      <c r="D45" s="10" t="s">
        <v>83</v>
      </c>
      <c r="E45" s="9" t="str">
        <f t="shared" si="9"/>
        <v>Significantly Different</v>
      </c>
      <c r="G45">
        <f t="shared" si="10"/>
        <v>29.5</v>
      </c>
      <c r="H45">
        <f t="shared" si="11"/>
        <v>6</v>
      </c>
      <c r="I45" t="str">
        <f t="shared" si="12"/>
        <v>+/-</v>
      </c>
      <c r="J45" t="str">
        <f t="shared" si="13"/>
        <v>0.5</v>
      </c>
      <c r="K45" s="1">
        <f t="shared" si="14"/>
        <v>0.303951367781155</v>
      </c>
      <c r="L45" s="1">
        <f t="shared" si="15"/>
        <v>1.3000000000000007</v>
      </c>
      <c r="M45" s="1">
        <f t="shared" si="16"/>
        <v>0.30997079109986531</v>
      </c>
      <c r="N45" s="1">
        <f t="shared" si="17"/>
        <v>4.1939435499300686</v>
      </c>
      <c r="O45" t="s">
        <v>63</v>
      </c>
    </row>
    <row r="46" spans="1:15" x14ac:dyDescent="0.35">
      <c r="A46" s="13">
        <v>36</v>
      </c>
      <c r="B46" s="12" t="s">
        <v>80</v>
      </c>
      <c r="C46" s="11">
        <v>29.4</v>
      </c>
      <c r="D46" s="10" t="s">
        <v>83</v>
      </c>
      <c r="E46" s="9" t="str">
        <f t="shared" si="9"/>
        <v>Significantly Different</v>
      </c>
      <c r="G46">
        <f t="shared" si="10"/>
        <v>29.4</v>
      </c>
      <c r="H46">
        <f t="shared" si="11"/>
        <v>6</v>
      </c>
      <c r="I46" t="str">
        <f t="shared" si="12"/>
        <v>+/-</v>
      </c>
      <c r="J46" t="str">
        <f t="shared" si="13"/>
        <v>0.5</v>
      </c>
      <c r="K46" s="1">
        <f t="shared" si="14"/>
        <v>0.303951367781155</v>
      </c>
      <c r="L46" s="1">
        <f t="shared" si="15"/>
        <v>1.4000000000000021</v>
      </c>
      <c r="M46" s="1">
        <f t="shared" si="16"/>
        <v>0.30997079109986531</v>
      </c>
      <c r="N46" s="1">
        <f t="shared" si="17"/>
        <v>4.516554592232386</v>
      </c>
      <c r="O46" t="s">
        <v>61</v>
      </c>
    </row>
    <row r="47" spans="1:15" x14ac:dyDescent="0.35">
      <c r="A47" s="13">
        <v>37</v>
      </c>
      <c r="B47" s="12" t="s">
        <v>72</v>
      </c>
      <c r="C47" s="11">
        <v>29.2</v>
      </c>
      <c r="D47" s="10" t="s">
        <v>83</v>
      </c>
      <c r="E47" s="9" t="str">
        <f t="shared" si="9"/>
        <v>Significantly Different</v>
      </c>
      <c r="G47">
        <f t="shared" si="10"/>
        <v>29.2</v>
      </c>
      <c r="H47">
        <f t="shared" si="11"/>
        <v>6</v>
      </c>
      <c r="I47" t="str">
        <f t="shared" si="12"/>
        <v>+/-</v>
      </c>
      <c r="J47" t="str">
        <f t="shared" si="13"/>
        <v>0.5</v>
      </c>
      <c r="K47" s="1">
        <f t="shared" si="14"/>
        <v>0.303951367781155</v>
      </c>
      <c r="L47" s="1">
        <f t="shared" si="15"/>
        <v>1.6000000000000014</v>
      </c>
      <c r="M47" s="1">
        <f t="shared" si="16"/>
        <v>0.30997079109986531</v>
      </c>
      <c r="N47" s="1">
        <f t="shared" si="17"/>
        <v>5.1617766768370092</v>
      </c>
      <c r="O47" t="s">
        <v>59</v>
      </c>
    </row>
    <row r="48" spans="1:15" x14ac:dyDescent="0.35">
      <c r="A48" s="13">
        <v>37</v>
      </c>
      <c r="B48" s="12" t="s">
        <v>69</v>
      </c>
      <c r="C48" s="11">
        <v>29.2</v>
      </c>
      <c r="D48" s="10" t="s">
        <v>26</v>
      </c>
      <c r="E48" s="9" t="str">
        <f t="shared" si="9"/>
        <v>Significantly Different</v>
      </c>
      <c r="G48">
        <f t="shared" si="10"/>
        <v>29.2</v>
      </c>
      <c r="H48">
        <f t="shared" si="11"/>
        <v>6</v>
      </c>
      <c r="I48" t="str">
        <f t="shared" si="12"/>
        <v>+/-</v>
      </c>
      <c r="J48" t="str">
        <f t="shared" si="13"/>
        <v>0.6</v>
      </c>
      <c r="K48" s="1">
        <f t="shared" si="14"/>
        <v>0.36474164133738601</v>
      </c>
      <c r="L48" s="1">
        <f t="shared" si="15"/>
        <v>1.6000000000000014</v>
      </c>
      <c r="M48" s="1">
        <f t="shared" si="16"/>
        <v>0.36977279819442066</v>
      </c>
      <c r="N48" s="1">
        <f t="shared" si="17"/>
        <v>4.3269813458770079</v>
      </c>
      <c r="O48" t="s">
        <v>57</v>
      </c>
    </row>
    <row r="49" spans="1:15" x14ac:dyDescent="0.35">
      <c r="A49" s="13">
        <v>39</v>
      </c>
      <c r="B49" s="12" t="s">
        <v>78</v>
      </c>
      <c r="C49" s="11">
        <v>28.8</v>
      </c>
      <c r="D49" s="10" t="s">
        <v>26</v>
      </c>
      <c r="E49" s="9" t="str">
        <f t="shared" si="9"/>
        <v>Significantly Different</v>
      </c>
      <c r="G49">
        <f t="shared" si="10"/>
        <v>28.8</v>
      </c>
      <c r="H49">
        <f t="shared" si="11"/>
        <v>6</v>
      </c>
      <c r="I49" t="str">
        <f t="shared" si="12"/>
        <v>+/-</v>
      </c>
      <c r="J49" t="str">
        <f t="shared" si="13"/>
        <v>0.6</v>
      </c>
      <c r="K49" s="1">
        <f t="shared" si="14"/>
        <v>0.36474164133738601</v>
      </c>
      <c r="L49" s="1">
        <f t="shared" si="15"/>
        <v>2</v>
      </c>
      <c r="M49" s="1">
        <f t="shared" si="16"/>
        <v>0.36977279819442066</v>
      </c>
      <c r="N49" s="1">
        <f t="shared" si="17"/>
        <v>5.4087266823462548</v>
      </c>
      <c r="O49" t="s">
        <v>55</v>
      </c>
    </row>
    <row r="50" spans="1:15" x14ac:dyDescent="0.35">
      <c r="A50" s="13">
        <v>40</v>
      </c>
      <c r="B50" s="12" t="s">
        <v>47</v>
      </c>
      <c r="C50" s="11">
        <v>28.7</v>
      </c>
      <c r="D50" s="10" t="s">
        <v>26</v>
      </c>
      <c r="E50" s="9" t="str">
        <f t="shared" si="9"/>
        <v>Significantly Different</v>
      </c>
      <c r="G50">
        <f t="shared" si="10"/>
        <v>28.7</v>
      </c>
      <c r="H50">
        <f t="shared" si="11"/>
        <v>6</v>
      </c>
      <c r="I50" t="str">
        <f t="shared" si="12"/>
        <v>+/-</v>
      </c>
      <c r="J50" t="str">
        <f t="shared" si="13"/>
        <v>0.6</v>
      </c>
      <c r="K50" s="1">
        <f t="shared" si="14"/>
        <v>0.36474164133738601</v>
      </c>
      <c r="L50" s="1">
        <f t="shared" si="15"/>
        <v>2.1000000000000014</v>
      </c>
      <c r="M50" s="1">
        <f t="shared" si="16"/>
        <v>0.36977279819442066</v>
      </c>
      <c r="N50" s="1">
        <f t="shared" si="17"/>
        <v>5.6791630164635709</v>
      </c>
      <c r="O50" t="s">
        <v>53</v>
      </c>
    </row>
    <row r="51" spans="1:15" x14ac:dyDescent="0.35">
      <c r="A51" s="13">
        <v>40</v>
      </c>
      <c r="B51" s="12" t="s">
        <v>27</v>
      </c>
      <c r="C51" s="11">
        <v>28.7</v>
      </c>
      <c r="D51" s="10" t="s">
        <v>154</v>
      </c>
      <c r="E51" s="9" t="str">
        <f t="shared" si="9"/>
        <v>Significantly Different</v>
      </c>
      <c r="G51">
        <f t="shared" si="10"/>
        <v>28.7</v>
      </c>
      <c r="H51">
        <f t="shared" si="11"/>
        <v>6</v>
      </c>
      <c r="I51" t="str">
        <f t="shared" si="12"/>
        <v>+/-</v>
      </c>
      <c r="J51" t="str">
        <f t="shared" si="13"/>
        <v>1.2</v>
      </c>
      <c r="K51" s="1">
        <f t="shared" si="14"/>
        <v>0.72948328267477203</v>
      </c>
      <c r="L51" s="1">
        <f t="shared" si="15"/>
        <v>2.1000000000000014</v>
      </c>
      <c r="M51" s="1">
        <f t="shared" si="16"/>
        <v>0.73201182849801194</v>
      </c>
      <c r="N51" s="1">
        <f t="shared" si="17"/>
        <v>2.8688061015474489</v>
      </c>
      <c r="O51" t="s">
        <v>51</v>
      </c>
    </row>
    <row r="52" spans="1:15" x14ac:dyDescent="0.35">
      <c r="A52" s="13">
        <v>42</v>
      </c>
      <c r="B52" s="12" t="s">
        <v>62</v>
      </c>
      <c r="C52" s="11">
        <v>28.3</v>
      </c>
      <c r="D52" s="10" t="s">
        <v>162</v>
      </c>
      <c r="E52" s="9" t="str">
        <f t="shared" si="9"/>
        <v>Not Significantly Different</v>
      </c>
      <c r="G52">
        <f t="shared" si="10"/>
        <v>28.3</v>
      </c>
      <c r="H52">
        <f t="shared" si="11"/>
        <v>6</v>
      </c>
      <c r="I52" t="str">
        <f t="shared" si="12"/>
        <v>+/-</v>
      </c>
      <c r="J52" t="str">
        <f t="shared" si="13"/>
        <v>3.2</v>
      </c>
      <c r="K52" s="1">
        <f t="shared" si="14"/>
        <v>1.9452887537993921</v>
      </c>
      <c r="L52" s="1">
        <f t="shared" si="15"/>
        <v>2.5</v>
      </c>
      <c r="M52" s="1">
        <f t="shared" si="16"/>
        <v>1.9462383700403796</v>
      </c>
      <c r="N52" s="1">
        <f t="shared" si="17"/>
        <v>1.2845291915337849</v>
      </c>
      <c r="O52" t="s">
        <v>49</v>
      </c>
    </row>
    <row r="53" spans="1:15" x14ac:dyDescent="0.35">
      <c r="A53" s="13">
        <v>42</v>
      </c>
      <c r="B53" s="12" t="s">
        <v>63</v>
      </c>
      <c r="C53" s="11">
        <v>28.3</v>
      </c>
      <c r="D53" s="10" t="s">
        <v>137</v>
      </c>
      <c r="E53" s="9" t="str">
        <f t="shared" si="9"/>
        <v>Significantly Different</v>
      </c>
      <c r="G53">
        <f t="shared" si="10"/>
        <v>28.3</v>
      </c>
      <c r="H53">
        <f t="shared" si="11"/>
        <v>6</v>
      </c>
      <c r="I53" t="str">
        <f t="shared" si="12"/>
        <v>+/-</v>
      </c>
      <c r="J53" t="str">
        <f t="shared" si="13"/>
        <v>1.6</v>
      </c>
      <c r="K53" s="1">
        <f t="shared" si="14"/>
        <v>0.97264437689969607</v>
      </c>
      <c r="L53" s="1">
        <f t="shared" si="15"/>
        <v>2.5</v>
      </c>
      <c r="M53" s="1">
        <f t="shared" si="16"/>
        <v>0.97454222139096647</v>
      </c>
      <c r="N53" s="1">
        <f t="shared" si="17"/>
        <v>2.5653070181317994</v>
      </c>
      <c r="O53" t="s">
        <v>47</v>
      </c>
    </row>
    <row r="54" spans="1:15" x14ac:dyDescent="0.35">
      <c r="A54" s="13">
        <v>44</v>
      </c>
      <c r="B54" s="12" t="s">
        <v>82</v>
      </c>
      <c r="C54" s="11">
        <v>28.2</v>
      </c>
      <c r="D54" s="10" t="s">
        <v>122</v>
      </c>
      <c r="E54" s="9" t="str">
        <f t="shared" si="9"/>
        <v>Significantly Different</v>
      </c>
      <c r="G54">
        <f t="shared" si="10"/>
        <v>28.2</v>
      </c>
      <c r="H54">
        <f t="shared" si="11"/>
        <v>6</v>
      </c>
      <c r="I54" t="str">
        <f t="shared" si="12"/>
        <v>+/-</v>
      </c>
      <c r="J54" t="str">
        <f t="shared" si="13"/>
        <v>1.0</v>
      </c>
      <c r="K54" s="1">
        <f t="shared" si="14"/>
        <v>0.60790273556231</v>
      </c>
      <c r="L54" s="1">
        <f t="shared" si="15"/>
        <v>2.6000000000000014</v>
      </c>
      <c r="M54" s="1">
        <f t="shared" si="16"/>
        <v>0.61093468821403585</v>
      </c>
      <c r="N54" s="1">
        <f t="shared" si="17"/>
        <v>4.2557740625281264</v>
      </c>
      <c r="O54" t="s">
        <v>42</v>
      </c>
    </row>
    <row r="55" spans="1:15" x14ac:dyDescent="0.35">
      <c r="A55" s="13">
        <v>45</v>
      </c>
      <c r="B55" s="12" t="s">
        <v>59</v>
      </c>
      <c r="C55" s="11">
        <v>28.1</v>
      </c>
      <c r="D55" s="10" t="s">
        <v>116</v>
      </c>
      <c r="E55" s="9" t="str">
        <f t="shared" si="9"/>
        <v>Significantly Different</v>
      </c>
      <c r="G55">
        <f t="shared" si="10"/>
        <v>28.1</v>
      </c>
      <c r="H55">
        <f t="shared" si="11"/>
        <v>6</v>
      </c>
      <c r="I55" t="str">
        <f t="shared" si="12"/>
        <v>+/-</v>
      </c>
      <c r="J55" t="str">
        <f t="shared" si="13"/>
        <v>0.8</v>
      </c>
      <c r="K55" s="1">
        <f t="shared" si="14"/>
        <v>0.48632218844984804</v>
      </c>
      <c r="L55" s="1">
        <f t="shared" si="15"/>
        <v>2.6999999999999993</v>
      </c>
      <c r="M55" s="1">
        <f t="shared" si="16"/>
        <v>0.49010685399991183</v>
      </c>
      <c r="N55" s="1">
        <f t="shared" si="17"/>
        <v>5.5090027367796921</v>
      </c>
      <c r="O55" t="s">
        <v>43</v>
      </c>
    </row>
    <row r="56" spans="1:15" x14ac:dyDescent="0.35">
      <c r="A56" s="13">
        <v>46</v>
      </c>
      <c r="B56" s="12" t="s">
        <v>79</v>
      </c>
      <c r="C56" s="11">
        <v>27.8</v>
      </c>
      <c r="D56" s="10" t="s">
        <v>36</v>
      </c>
      <c r="E56" s="9" t="str">
        <f t="shared" si="9"/>
        <v>Significantly Different</v>
      </c>
      <c r="G56">
        <f t="shared" si="10"/>
        <v>27.8</v>
      </c>
      <c r="H56">
        <f t="shared" si="11"/>
        <v>6</v>
      </c>
      <c r="I56" t="str">
        <f t="shared" si="12"/>
        <v>+/-</v>
      </c>
      <c r="J56" t="str">
        <f t="shared" si="13"/>
        <v>0.7</v>
      </c>
      <c r="K56" s="1">
        <f t="shared" si="14"/>
        <v>0.42553191489361697</v>
      </c>
      <c r="L56" s="1">
        <f t="shared" si="15"/>
        <v>3</v>
      </c>
      <c r="M56" s="1">
        <f t="shared" si="16"/>
        <v>0.42985214661796195</v>
      </c>
      <c r="N56" s="1">
        <f t="shared" si="17"/>
        <v>6.979143930311225</v>
      </c>
      <c r="O56" t="s">
        <v>41</v>
      </c>
    </row>
    <row r="57" spans="1:15" x14ac:dyDescent="0.35">
      <c r="A57" s="13">
        <v>47</v>
      </c>
      <c r="B57" s="12" t="s">
        <v>32</v>
      </c>
      <c r="C57" s="11">
        <v>27.7</v>
      </c>
      <c r="D57" s="10" t="s">
        <v>154</v>
      </c>
      <c r="E57" s="9" t="str">
        <f t="shared" si="9"/>
        <v>Significantly Different</v>
      </c>
      <c r="G57">
        <f t="shared" si="10"/>
        <v>27.7</v>
      </c>
      <c r="H57">
        <f t="shared" si="11"/>
        <v>6</v>
      </c>
      <c r="I57" t="str">
        <f t="shared" si="12"/>
        <v>+/-</v>
      </c>
      <c r="J57" t="str">
        <f t="shared" si="13"/>
        <v>1.2</v>
      </c>
      <c r="K57" s="1">
        <f t="shared" si="14"/>
        <v>0.72948328267477203</v>
      </c>
      <c r="L57" s="1">
        <f t="shared" si="15"/>
        <v>3.1000000000000014</v>
      </c>
      <c r="M57" s="1">
        <f t="shared" si="16"/>
        <v>0.73201182849801194</v>
      </c>
      <c r="N57" s="1">
        <f t="shared" si="17"/>
        <v>4.2349042451414709</v>
      </c>
      <c r="O57" t="s">
        <v>38</v>
      </c>
    </row>
    <row r="58" spans="1:15" x14ac:dyDescent="0.35">
      <c r="A58" s="13">
        <v>48</v>
      </c>
      <c r="B58" s="12" t="s">
        <v>54</v>
      </c>
      <c r="C58" s="11">
        <v>27.5</v>
      </c>
      <c r="D58" s="10" t="s">
        <v>122</v>
      </c>
      <c r="E58" s="9" t="str">
        <f t="shared" si="9"/>
        <v>Significantly Different</v>
      </c>
      <c r="G58">
        <f t="shared" si="10"/>
        <v>27.5</v>
      </c>
      <c r="H58">
        <f t="shared" si="11"/>
        <v>6</v>
      </c>
      <c r="I58" t="str">
        <f t="shared" si="12"/>
        <v>+/-</v>
      </c>
      <c r="J58" t="str">
        <f t="shared" si="13"/>
        <v>1.0</v>
      </c>
      <c r="K58" s="1">
        <f t="shared" si="14"/>
        <v>0.60790273556231</v>
      </c>
      <c r="L58" s="1">
        <f t="shared" si="15"/>
        <v>3.3000000000000007</v>
      </c>
      <c r="M58" s="1">
        <f t="shared" si="16"/>
        <v>0.61093468821403585</v>
      </c>
      <c r="N58" s="1">
        <f t="shared" si="17"/>
        <v>5.4015593870549274</v>
      </c>
      <c r="O58" t="s">
        <v>35</v>
      </c>
    </row>
    <row r="59" spans="1:15" x14ac:dyDescent="0.35">
      <c r="A59" s="13">
        <v>48</v>
      </c>
      <c r="B59" s="12" t="s">
        <v>49</v>
      </c>
      <c r="C59" s="11">
        <v>27.5</v>
      </c>
      <c r="D59" s="10" t="s">
        <v>134</v>
      </c>
      <c r="E59" s="9" t="str">
        <f t="shared" si="9"/>
        <v>Significantly Different</v>
      </c>
      <c r="G59">
        <f t="shared" si="10"/>
        <v>27.5</v>
      </c>
      <c r="H59">
        <f t="shared" si="11"/>
        <v>6</v>
      </c>
      <c r="I59" t="str">
        <f t="shared" si="12"/>
        <v>+/-</v>
      </c>
      <c r="J59" t="str">
        <f t="shared" si="13"/>
        <v>1.3</v>
      </c>
      <c r="K59" s="1">
        <f t="shared" si="14"/>
        <v>0.79027355623100304</v>
      </c>
      <c r="L59" s="1">
        <f t="shared" si="15"/>
        <v>3.3000000000000007</v>
      </c>
      <c r="M59" s="1">
        <f t="shared" si="16"/>
        <v>0.79260819516141623</v>
      </c>
      <c r="N59" s="1">
        <f t="shared" si="17"/>
        <v>4.1634694419579512</v>
      </c>
      <c r="O59" t="s">
        <v>32</v>
      </c>
    </row>
    <row r="60" spans="1:15" x14ac:dyDescent="0.35">
      <c r="A60" s="13">
        <v>50</v>
      </c>
      <c r="B60" s="12" t="s">
        <v>73</v>
      </c>
      <c r="C60" s="11">
        <v>27.2</v>
      </c>
      <c r="D60" s="10" t="s">
        <v>36</v>
      </c>
      <c r="E60" s="9" t="str">
        <f t="shared" si="9"/>
        <v>Significantly Different</v>
      </c>
      <c r="G60">
        <f t="shared" si="10"/>
        <v>27.2</v>
      </c>
      <c r="H60">
        <f t="shared" si="11"/>
        <v>6</v>
      </c>
      <c r="I60" t="str">
        <f t="shared" si="12"/>
        <v>+/-</v>
      </c>
      <c r="J60" t="str">
        <f t="shared" si="13"/>
        <v>0.7</v>
      </c>
      <c r="K60" s="1">
        <f t="shared" si="14"/>
        <v>0.42553191489361697</v>
      </c>
      <c r="L60" s="1">
        <f t="shared" si="15"/>
        <v>3.6000000000000014</v>
      </c>
      <c r="M60" s="1">
        <f t="shared" si="16"/>
        <v>0.42985214661796195</v>
      </c>
      <c r="N60" s="1">
        <f t="shared" si="17"/>
        <v>8.374972716373474</v>
      </c>
      <c r="O60" t="s">
        <v>30</v>
      </c>
    </row>
    <row r="61" spans="1:15" x14ac:dyDescent="0.35">
      <c r="A61" s="13">
        <v>50</v>
      </c>
      <c r="B61" s="12" t="s">
        <v>43</v>
      </c>
      <c r="C61" s="11">
        <v>27.2</v>
      </c>
      <c r="D61" s="10" t="s">
        <v>26</v>
      </c>
      <c r="E61" s="9" t="str">
        <f t="shared" si="9"/>
        <v>Significantly Different</v>
      </c>
      <c r="G61">
        <f t="shared" si="10"/>
        <v>27.2</v>
      </c>
      <c r="H61">
        <f t="shared" si="11"/>
        <v>6</v>
      </c>
      <c r="I61" t="str">
        <f t="shared" si="12"/>
        <v>+/-</v>
      </c>
      <c r="J61" t="str">
        <f t="shared" si="13"/>
        <v>0.6</v>
      </c>
      <c r="K61" s="1">
        <f t="shared" si="14"/>
        <v>0.36474164133738601</v>
      </c>
      <c r="L61" s="1">
        <f t="shared" si="15"/>
        <v>3.6000000000000014</v>
      </c>
      <c r="M61" s="1">
        <f t="shared" si="16"/>
        <v>0.36977279819442066</v>
      </c>
      <c r="N61" s="1">
        <f t="shared" si="17"/>
        <v>9.7357080282232626</v>
      </c>
      <c r="O61" t="s">
        <v>27</v>
      </c>
    </row>
    <row r="62" spans="1:15" ht="15" thickBot="1" x14ac:dyDescent="0.4">
      <c r="A62" s="8"/>
      <c r="B62" s="7" t="s">
        <v>25</v>
      </c>
      <c r="C62" s="6">
        <v>34.6</v>
      </c>
      <c r="D62" s="5" t="s">
        <v>122</v>
      </c>
      <c r="E62" s="4" t="str">
        <f t="shared" si="9"/>
        <v>Significantly Different</v>
      </c>
      <c r="G62">
        <f t="shared" si="10"/>
        <v>34.6</v>
      </c>
      <c r="H62">
        <f t="shared" si="11"/>
        <v>6</v>
      </c>
      <c r="I62" t="str">
        <f t="shared" si="12"/>
        <v>+/-</v>
      </c>
      <c r="J62" t="str">
        <f t="shared" si="13"/>
        <v>1.0</v>
      </c>
      <c r="K62" s="1">
        <f t="shared" si="14"/>
        <v>0.60790273556231</v>
      </c>
      <c r="L62" s="1">
        <f t="shared" si="15"/>
        <v>-3.8000000000000007</v>
      </c>
      <c r="M62" s="1">
        <f t="shared" si="16"/>
        <v>0.61093468821403585</v>
      </c>
      <c r="N62" s="1">
        <f t="shared" si="17"/>
        <v>-6.2199774760026436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79" priority="1" operator="equal">
      <formula>"OTHER ERROR"</formula>
    </cfRule>
    <cfRule type="cellIs" dxfId="278" priority="2" operator="equal">
      <formula>"Statistical Test not applicable"</formula>
    </cfRule>
    <cfRule type="cellIs" dxfId="277" priority="3" operator="equal">
      <formula>"Geography Selected"</formula>
    </cfRule>
  </conditionalFormatting>
  <conditionalFormatting sqref="E10:J62">
    <cfRule type="cellIs" dxfId="276" priority="4" operator="equal">
      <formula>"Not Significantly Different"</formula>
    </cfRule>
  </conditionalFormatting>
  <conditionalFormatting sqref="F10:J62">
    <cfRule type="cellIs" dxfId="2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893564C-164F-40FD-A4D6-5DC5123F7A6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FB2065A-266A-42C7-88B1-2FDF6D2E8B5D}"/>
    <hyperlink ref="A68" r:id="rId2" xr:uid="{A191E7BD-CB80-4160-9655-F1B6135D08CC}"/>
    <hyperlink ref="A66" r:id="rId3" xr:uid="{DFF19183-202A-47EC-B0F0-F1F412327578}"/>
    <hyperlink ref="A67" r:id="rId4" xr:uid="{B7F59A8B-0C4A-4338-90B8-2AA7F6509730}"/>
  </hyperlinks>
  <pageMargins left="0.7" right="0.7" top="0.75" bottom="0.75" header="0.3" footer="0.3"/>
  <pageSetup orientation="portrait" r:id="rId5"/>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5549D-B93B-4B5F-8F1E-3CA5F4C2EC12}">
  <sheetPr codeName="Sheet3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250</v>
      </c>
    </row>
    <row r="2" spans="1:16" x14ac:dyDescent="0.35">
      <c r="A2" s="27" t="s">
        <v>109</v>
      </c>
      <c r="B2" t="s">
        <v>249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28.8</v>
      </c>
      <c r="C6" t="s">
        <v>103</v>
      </c>
      <c r="H6" s="15" t="s">
        <v>102</v>
      </c>
      <c r="I6">
        <f>VLOOKUP($B$4,$B$9:$K$62,6,FALSE)</f>
        <v>28.8</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28.8</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28.8</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31</v>
      </c>
      <c r="C11" s="11">
        <v>32.299999999999997</v>
      </c>
      <c r="D11" s="14" t="s">
        <v>139</v>
      </c>
      <c r="E11" s="9" t="str">
        <f t="shared" si="0"/>
        <v>Significantly Different</v>
      </c>
      <c r="G11">
        <f t="shared" si="1"/>
        <v>32.299999999999997</v>
      </c>
      <c r="H11">
        <f t="shared" si="2"/>
        <v>6</v>
      </c>
      <c r="I11" t="str">
        <f t="shared" si="3"/>
        <v>+/-</v>
      </c>
      <c r="J11" t="str">
        <f t="shared" si="4"/>
        <v>1.4</v>
      </c>
      <c r="K11" s="1">
        <f t="shared" si="5"/>
        <v>0.85106382978723394</v>
      </c>
      <c r="L11" s="1">
        <f t="shared" si="6"/>
        <v>-3.4999999999999964</v>
      </c>
      <c r="M11" s="1">
        <f t="shared" si="7"/>
        <v>0.8597042932359239</v>
      </c>
      <c r="N11" s="1">
        <f t="shared" si="8"/>
        <v>-4.0711672926815439</v>
      </c>
      <c r="O11" t="s">
        <v>68</v>
      </c>
    </row>
    <row r="12" spans="1:16" x14ac:dyDescent="0.35">
      <c r="A12" s="13">
        <v>2</v>
      </c>
      <c r="B12" s="12" t="s">
        <v>71</v>
      </c>
      <c r="C12" s="11">
        <v>30.9</v>
      </c>
      <c r="D12" s="10" t="s">
        <v>28</v>
      </c>
      <c r="E12" s="9" t="str">
        <f t="shared" si="0"/>
        <v>Significantly Different</v>
      </c>
      <c r="G12">
        <f t="shared" si="1"/>
        <v>30.9</v>
      </c>
      <c r="H12">
        <f t="shared" si="2"/>
        <v>6</v>
      </c>
      <c r="I12" t="str">
        <f t="shared" si="3"/>
        <v>+/-</v>
      </c>
      <c r="J12" t="str">
        <f t="shared" si="4"/>
        <v>0.3</v>
      </c>
      <c r="K12" s="1">
        <f t="shared" si="5"/>
        <v>0.18237082066869301</v>
      </c>
      <c r="L12" s="1">
        <f t="shared" si="6"/>
        <v>-2.0999999999999979</v>
      </c>
      <c r="M12" s="1">
        <f t="shared" si="7"/>
        <v>0.21918244835647352</v>
      </c>
      <c r="N12" s="1">
        <f t="shared" si="8"/>
        <v>-9.58105913930026</v>
      </c>
      <c r="O12" t="s">
        <v>62</v>
      </c>
    </row>
    <row r="13" spans="1:16" x14ac:dyDescent="0.35">
      <c r="A13" s="13">
        <v>2</v>
      </c>
      <c r="B13" s="12" t="s">
        <v>53</v>
      </c>
      <c r="C13" s="11">
        <v>30.9</v>
      </c>
      <c r="D13" s="10" t="s">
        <v>122</v>
      </c>
      <c r="E13" s="9" t="str">
        <f t="shared" si="0"/>
        <v>Significantly Different</v>
      </c>
      <c r="G13">
        <f t="shared" si="1"/>
        <v>30.9</v>
      </c>
      <c r="H13">
        <f t="shared" si="2"/>
        <v>6</v>
      </c>
      <c r="I13" t="str">
        <f t="shared" si="3"/>
        <v>+/-</v>
      </c>
      <c r="J13" t="str">
        <f t="shared" si="4"/>
        <v>1.0</v>
      </c>
      <c r="K13" s="1">
        <f t="shared" si="5"/>
        <v>0.60790273556231</v>
      </c>
      <c r="L13" s="1">
        <f t="shared" si="6"/>
        <v>-2.0999999999999979</v>
      </c>
      <c r="M13" s="1">
        <f t="shared" si="7"/>
        <v>0.61994158219973061</v>
      </c>
      <c r="N13" s="1">
        <f t="shared" si="8"/>
        <v>-3.3874159441742808</v>
      </c>
      <c r="O13" t="s">
        <v>58</v>
      </c>
    </row>
    <row r="14" spans="1:16" x14ac:dyDescent="0.35">
      <c r="A14" s="13">
        <v>4</v>
      </c>
      <c r="B14" s="12" t="s">
        <v>34</v>
      </c>
      <c r="C14" s="11">
        <v>30.4</v>
      </c>
      <c r="D14" s="10" t="s">
        <v>39</v>
      </c>
      <c r="E14" s="9" t="str">
        <f t="shared" si="0"/>
        <v>Significantly Different</v>
      </c>
      <c r="G14">
        <f t="shared" si="1"/>
        <v>30.4</v>
      </c>
      <c r="H14">
        <f t="shared" si="2"/>
        <v>6</v>
      </c>
      <c r="I14" t="str">
        <f t="shared" si="3"/>
        <v>+/-</v>
      </c>
      <c r="J14" t="str">
        <f t="shared" si="4"/>
        <v>0.2</v>
      </c>
      <c r="K14" s="1">
        <f t="shared" si="5"/>
        <v>0.12158054711246201</v>
      </c>
      <c r="L14" s="1">
        <f t="shared" si="6"/>
        <v>-1.5999999999999979</v>
      </c>
      <c r="M14" s="1">
        <f t="shared" si="7"/>
        <v>0.17194085864718481</v>
      </c>
      <c r="N14" s="1">
        <f t="shared" si="8"/>
        <v>-9.3055252404149531</v>
      </c>
      <c r="O14" t="s">
        <v>73</v>
      </c>
    </row>
    <row r="15" spans="1:16" x14ac:dyDescent="0.35">
      <c r="A15" s="13">
        <v>4</v>
      </c>
      <c r="B15" s="12" t="s">
        <v>52</v>
      </c>
      <c r="C15" s="11">
        <v>30.4</v>
      </c>
      <c r="D15" s="10" t="s">
        <v>39</v>
      </c>
      <c r="E15" s="9" t="str">
        <f t="shared" si="0"/>
        <v>Significantly Different</v>
      </c>
      <c r="G15">
        <f t="shared" si="1"/>
        <v>30.4</v>
      </c>
      <c r="H15">
        <f t="shared" si="2"/>
        <v>6</v>
      </c>
      <c r="I15" t="str">
        <f t="shared" si="3"/>
        <v>+/-</v>
      </c>
      <c r="J15" t="str">
        <f t="shared" si="4"/>
        <v>0.2</v>
      </c>
      <c r="K15" s="1">
        <f t="shared" si="5"/>
        <v>0.12158054711246201</v>
      </c>
      <c r="L15" s="1">
        <f t="shared" si="6"/>
        <v>-1.5999999999999979</v>
      </c>
      <c r="M15" s="1">
        <f t="shared" si="7"/>
        <v>0.17194085864718481</v>
      </c>
      <c r="N15" s="1">
        <f t="shared" si="8"/>
        <v>-9.3055252404149531</v>
      </c>
      <c r="O15" t="s">
        <v>34</v>
      </c>
    </row>
    <row r="16" spans="1:16" x14ac:dyDescent="0.35">
      <c r="A16" s="13">
        <v>6</v>
      </c>
      <c r="B16" s="12" t="s">
        <v>66</v>
      </c>
      <c r="C16" s="11">
        <v>30.3</v>
      </c>
      <c r="D16" s="10" t="s">
        <v>44</v>
      </c>
      <c r="E16" s="9" t="str">
        <f t="shared" si="0"/>
        <v>Significantly Different</v>
      </c>
      <c r="G16">
        <f t="shared" si="1"/>
        <v>30.3</v>
      </c>
      <c r="H16">
        <f t="shared" si="2"/>
        <v>6</v>
      </c>
      <c r="I16" t="str">
        <f t="shared" si="3"/>
        <v>+/-</v>
      </c>
      <c r="J16" t="str">
        <f t="shared" si="4"/>
        <v>0.4</v>
      </c>
      <c r="K16" s="1">
        <f t="shared" si="5"/>
        <v>0.24316109422492402</v>
      </c>
      <c r="L16" s="1">
        <f t="shared" si="6"/>
        <v>-1.5</v>
      </c>
      <c r="M16" s="1">
        <f t="shared" si="7"/>
        <v>0.2718623680850808</v>
      </c>
      <c r="N16" s="1">
        <f t="shared" si="8"/>
        <v>-5.517497734480731</v>
      </c>
      <c r="O16" t="s">
        <v>75</v>
      </c>
    </row>
    <row r="17" spans="1:15" x14ac:dyDescent="0.35">
      <c r="A17" s="13">
        <v>7</v>
      </c>
      <c r="B17" s="12" t="s">
        <v>45</v>
      </c>
      <c r="C17" s="11">
        <v>30</v>
      </c>
      <c r="D17" s="10" t="s">
        <v>26</v>
      </c>
      <c r="E17" s="9" t="str">
        <f t="shared" si="0"/>
        <v>Significantly Different</v>
      </c>
      <c r="G17">
        <f t="shared" si="1"/>
        <v>30</v>
      </c>
      <c r="H17">
        <f t="shared" si="2"/>
        <v>6</v>
      </c>
      <c r="I17" t="str">
        <f t="shared" si="3"/>
        <v>+/-</v>
      </c>
      <c r="J17" t="str">
        <f t="shared" si="4"/>
        <v>0.6</v>
      </c>
      <c r="K17" s="1">
        <f t="shared" si="5"/>
        <v>0.36474164133738601</v>
      </c>
      <c r="L17" s="1">
        <f t="shared" si="6"/>
        <v>-1.1999999999999993</v>
      </c>
      <c r="M17" s="1">
        <f t="shared" si="7"/>
        <v>0.38447144804478778</v>
      </c>
      <c r="N17" s="1">
        <f t="shared" si="8"/>
        <v>-3.1211680505861885</v>
      </c>
      <c r="O17" t="s">
        <v>66</v>
      </c>
    </row>
    <row r="18" spans="1:15" x14ac:dyDescent="0.35">
      <c r="A18" s="13">
        <v>7</v>
      </c>
      <c r="B18" s="12" t="s">
        <v>67</v>
      </c>
      <c r="C18" s="11">
        <v>30</v>
      </c>
      <c r="D18" s="10" t="s">
        <v>26</v>
      </c>
      <c r="E18" s="9" t="str">
        <f t="shared" si="0"/>
        <v>Significantly Different</v>
      </c>
      <c r="G18">
        <f t="shared" si="1"/>
        <v>30</v>
      </c>
      <c r="H18">
        <f t="shared" si="2"/>
        <v>6</v>
      </c>
      <c r="I18" t="str">
        <f t="shared" si="3"/>
        <v>+/-</v>
      </c>
      <c r="J18" t="str">
        <f t="shared" si="4"/>
        <v>0.6</v>
      </c>
      <c r="K18" s="1">
        <f t="shared" si="5"/>
        <v>0.36474164133738601</v>
      </c>
      <c r="L18" s="1">
        <f t="shared" si="6"/>
        <v>-1.1999999999999993</v>
      </c>
      <c r="M18" s="1">
        <f t="shared" si="7"/>
        <v>0.38447144804478778</v>
      </c>
      <c r="N18" s="1">
        <f t="shared" si="8"/>
        <v>-3.1211680505861885</v>
      </c>
      <c r="O18" t="s">
        <v>60</v>
      </c>
    </row>
    <row r="19" spans="1:15" x14ac:dyDescent="0.35">
      <c r="A19" s="13">
        <v>9</v>
      </c>
      <c r="B19" s="12" t="s">
        <v>65</v>
      </c>
      <c r="C19" s="11">
        <v>29.9</v>
      </c>
      <c r="D19" s="10" t="s">
        <v>28</v>
      </c>
      <c r="E19" s="9" t="str">
        <f t="shared" si="0"/>
        <v>Significantly Different</v>
      </c>
      <c r="G19">
        <f t="shared" si="1"/>
        <v>29.9</v>
      </c>
      <c r="H19">
        <f t="shared" si="2"/>
        <v>6</v>
      </c>
      <c r="I19" t="str">
        <f t="shared" si="3"/>
        <v>+/-</v>
      </c>
      <c r="J19" t="str">
        <f t="shared" si="4"/>
        <v>0.3</v>
      </c>
      <c r="K19" s="1">
        <f t="shared" si="5"/>
        <v>0.18237082066869301</v>
      </c>
      <c r="L19" s="1">
        <f t="shared" si="6"/>
        <v>-1.0999999999999979</v>
      </c>
      <c r="M19" s="1">
        <f t="shared" si="7"/>
        <v>0.21918244835647352</v>
      </c>
      <c r="N19" s="1">
        <f t="shared" si="8"/>
        <v>-5.0186500253477506</v>
      </c>
      <c r="O19" t="s">
        <v>31</v>
      </c>
    </row>
    <row r="20" spans="1:15" x14ac:dyDescent="0.35">
      <c r="A20" s="13">
        <v>10</v>
      </c>
      <c r="B20" s="12" t="s">
        <v>48</v>
      </c>
      <c r="C20" s="11">
        <v>29.8</v>
      </c>
      <c r="D20" s="14" t="s">
        <v>28</v>
      </c>
      <c r="E20" s="9" t="str">
        <f t="shared" si="0"/>
        <v>Significantly Different</v>
      </c>
      <c r="G20">
        <f t="shared" si="1"/>
        <v>29.8</v>
      </c>
      <c r="H20">
        <f t="shared" si="2"/>
        <v>6</v>
      </c>
      <c r="I20" t="str">
        <f t="shared" si="3"/>
        <v>+/-</v>
      </c>
      <c r="J20" t="str">
        <f t="shared" si="4"/>
        <v>0.3</v>
      </c>
      <c r="K20" s="1">
        <f t="shared" si="5"/>
        <v>0.18237082066869301</v>
      </c>
      <c r="L20" s="1">
        <f t="shared" si="6"/>
        <v>-1</v>
      </c>
      <c r="M20" s="1">
        <f t="shared" si="7"/>
        <v>0.21918244835647352</v>
      </c>
      <c r="N20" s="1">
        <f t="shared" si="8"/>
        <v>-4.5624091139525094</v>
      </c>
      <c r="O20" t="s">
        <v>50</v>
      </c>
    </row>
    <row r="21" spans="1:15" x14ac:dyDescent="0.35">
      <c r="A21" s="13">
        <v>10</v>
      </c>
      <c r="B21" s="12" t="s">
        <v>41</v>
      </c>
      <c r="C21" s="11">
        <v>29.8</v>
      </c>
      <c r="D21" s="10" t="s">
        <v>116</v>
      </c>
      <c r="E21" s="9" t="str">
        <f t="shared" si="0"/>
        <v>Significantly Different</v>
      </c>
      <c r="G21">
        <f t="shared" si="1"/>
        <v>29.8</v>
      </c>
      <c r="H21">
        <f t="shared" si="2"/>
        <v>6</v>
      </c>
      <c r="I21" t="str">
        <f t="shared" si="3"/>
        <v>+/-</v>
      </c>
      <c r="J21" t="str">
        <f t="shared" si="4"/>
        <v>0.8</v>
      </c>
      <c r="K21" s="1">
        <f t="shared" si="5"/>
        <v>0.48632218844984804</v>
      </c>
      <c r="L21" s="1">
        <f t="shared" si="6"/>
        <v>-1</v>
      </c>
      <c r="M21" s="1">
        <f t="shared" si="7"/>
        <v>0.50128943776506518</v>
      </c>
      <c r="N21" s="1">
        <f t="shared" si="8"/>
        <v>-1.9948555159238384</v>
      </c>
      <c r="O21" t="s">
        <v>46</v>
      </c>
    </row>
    <row r="22" spans="1:15" x14ac:dyDescent="0.35">
      <c r="A22" s="13">
        <v>12</v>
      </c>
      <c r="B22" s="12" t="s">
        <v>60</v>
      </c>
      <c r="C22" s="11">
        <v>29.7</v>
      </c>
      <c r="D22" s="10" t="s">
        <v>84</v>
      </c>
      <c r="E22" s="9" t="str">
        <f t="shared" si="0"/>
        <v>Not Significantly Different</v>
      </c>
      <c r="G22">
        <f t="shared" si="1"/>
        <v>29.7</v>
      </c>
      <c r="H22">
        <f t="shared" si="2"/>
        <v>6</v>
      </c>
      <c r="I22" t="str">
        <f t="shared" si="3"/>
        <v>+/-</v>
      </c>
      <c r="J22" t="str">
        <f t="shared" si="4"/>
        <v>0.9</v>
      </c>
      <c r="K22" s="1">
        <f t="shared" si="5"/>
        <v>0.54711246200607899</v>
      </c>
      <c r="L22" s="1">
        <f t="shared" si="6"/>
        <v>-0.89999999999999858</v>
      </c>
      <c r="M22" s="1">
        <f t="shared" si="7"/>
        <v>0.5604586296226679</v>
      </c>
      <c r="N22" s="1">
        <f t="shared" si="8"/>
        <v>-1.6058277140025998</v>
      </c>
      <c r="O22" t="s">
        <v>29</v>
      </c>
    </row>
    <row r="23" spans="1:15" x14ac:dyDescent="0.35">
      <c r="A23" s="13">
        <v>12</v>
      </c>
      <c r="B23" s="12" t="s">
        <v>29</v>
      </c>
      <c r="C23" s="11">
        <v>29.7</v>
      </c>
      <c r="D23" s="10" t="s">
        <v>116</v>
      </c>
      <c r="E23" s="9" t="str">
        <f t="shared" si="0"/>
        <v>Significantly Different</v>
      </c>
      <c r="G23">
        <f t="shared" si="1"/>
        <v>29.7</v>
      </c>
      <c r="H23">
        <f t="shared" si="2"/>
        <v>6</v>
      </c>
      <c r="I23" t="str">
        <f t="shared" si="3"/>
        <v>+/-</v>
      </c>
      <c r="J23" t="str">
        <f t="shared" si="4"/>
        <v>0.8</v>
      </c>
      <c r="K23" s="1">
        <f t="shared" si="5"/>
        <v>0.48632218844984804</v>
      </c>
      <c r="L23" s="1">
        <f t="shared" si="6"/>
        <v>-0.89999999999999858</v>
      </c>
      <c r="M23" s="1">
        <f t="shared" si="7"/>
        <v>0.50128943776506518</v>
      </c>
      <c r="N23" s="1">
        <f t="shared" si="8"/>
        <v>-1.7953699643314518</v>
      </c>
      <c r="O23" t="s">
        <v>82</v>
      </c>
    </row>
    <row r="24" spans="1:15" x14ac:dyDescent="0.35">
      <c r="A24" s="13">
        <v>14</v>
      </c>
      <c r="B24" s="12" t="s">
        <v>40</v>
      </c>
      <c r="C24" s="11">
        <v>29.6</v>
      </c>
      <c r="D24" s="10" t="s">
        <v>28</v>
      </c>
      <c r="E24" s="9" t="str">
        <f t="shared" si="0"/>
        <v>Significantly Different</v>
      </c>
      <c r="G24">
        <f t="shared" si="1"/>
        <v>29.6</v>
      </c>
      <c r="H24">
        <f t="shared" si="2"/>
        <v>6</v>
      </c>
      <c r="I24" t="str">
        <f t="shared" si="3"/>
        <v>+/-</v>
      </c>
      <c r="J24" t="str">
        <f t="shared" si="4"/>
        <v>0.3</v>
      </c>
      <c r="K24" s="1">
        <f t="shared" si="5"/>
        <v>0.18237082066869301</v>
      </c>
      <c r="L24" s="1">
        <f t="shared" si="6"/>
        <v>-0.80000000000000071</v>
      </c>
      <c r="M24" s="1">
        <f t="shared" si="7"/>
        <v>0.21918244835647352</v>
      </c>
      <c r="N24" s="1">
        <f t="shared" si="8"/>
        <v>-3.6499272911620109</v>
      </c>
      <c r="O24" t="s">
        <v>65</v>
      </c>
    </row>
    <row r="25" spans="1:15" x14ac:dyDescent="0.35">
      <c r="A25" s="13">
        <v>15</v>
      </c>
      <c r="B25" s="12" t="s">
        <v>37</v>
      </c>
      <c r="C25" s="11">
        <v>29.4</v>
      </c>
      <c r="D25" s="10" t="s">
        <v>154</v>
      </c>
      <c r="E25" s="9" t="str">
        <f t="shared" si="0"/>
        <v>Not Significantly Different</v>
      </c>
      <c r="G25">
        <f t="shared" si="1"/>
        <v>29.4</v>
      </c>
      <c r="H25">
        <f t="shared" si="2"/>
        <v>6</v>
      </c>
      <c r="I25" t="str">
        <f t="shared" si="3"/>
        <v>+/-</v>
      </c>
      <c r="J25" t="str">
        <f t="shared" si="4"/>
        <v>1.2</v>
      </c>
      <c r="K25" s="1">
        <f t="shared" si="5"/>
        <v>0.72948328267477203</v>
      </c>
      <c r="L25" s="1">
        <f t="shared" si="6"/>
        <v>-0.59999999999999787</v>
      </c>
      <c r="M25" s="1">
        <f t="shared" si="7"/>
        <v>0.73954559638884132</v>
      </c>
      <c r="N25" s="1">
        <f t="shared" si="8"/>
        <v>-0.81130900235193537</v>
      </c>
      <c r="O25" t="s">
        <v>81</v>
      </c>
    </row>
    <row r="26" spans="1:15" x14ac:dyDescent="0.35">
      <c r="A26" s="13">
        <v>16</v>
      </c>
      <c r="B26" s="12" t="s">
        <v>50</v>
      </c>
      <c r="C26" s="11">
        <v>29.3</v>
      </c>
      <c r="D26" s="10" t="s">
        <v>28</v>
      </c>
      <c r="E26" s="9" t="str">
        <f t="shared" si="0"/>
        <v>Significantly Different</v>
      </c>
      <c r="G26">
        <f t="shared" si="1"/>
        <v>29.3</v>
      </c>
      <c r="H26">
        <f t="shared" si="2"/>
        <v>6</v>
      </c>
      <c r="I26" t="str">
        <f t="shared" si="3"/>
        <v>+/-</v>
      </c>
      <c r="J26" t="str">
        <f t="shared" si="4"/>
        <v>0.3</v>
      </c>
      <c r="K26" s="1">
        <f t="shared" si="5"/>
        <v>0.18237082066869301</v>
      </c>
      <c r="L26" s="1">
        <f t="shared" si="6"/>
        <v>-0.5</v>
      </c>
      <c r="M26" s="1">
        <f t="shared" si="7"/>
        <v>0.21918244835647352</v>
      </c>
      <c r="N26" s="1">
        <f t="shared" si="8"/>
        <v>-2.2812045569762547</v>
      </c>
      <c r="O26" t="s">
        <v>80</v>
      </c>
    </row>
    <row r="27" spans="1:15" x14ac:dyDescent="0.35">
      <c r="A27" s="13">
        <v>16</v>
      </c>
      <c r="B27" s="12" t="s">
        <v>55</v>
      </c>
      <c r="C27" s="11">
        <v>29.3</v>
      </c>
      <c r="D27" s="10" t="s">
        <v>28</v>
      </c>
      <c r="E27" s="9" t="str">
        <f t="shared" si="0"/>
        <v>Significantly Different</v>
      </c>
      <c r="G27">
        <f t="shared" si="1"/>
        <v>29.3</v>
      </c>
      <c r="H27">
        <f t="shared" si="2"/>
        <v>6</v>
      </c>
      <c r="I27" t="str">
        <f t="shared" si="3"/>
        <v>+/-</v>
      </c>
      <c r="J27" t="str">
        <f t="shared" si="4"/>
        <v>0.3</v>
      </c>
      <c r="K27" s="1">
        <f t="shared" si="5"/>
        <v>0.18237082066869301</v>
      </c>
      <c r="L27" s="1">
        <f t="shared" si="6"/>
        <v>-0.5</v>
      </c>
      <c r="M27" s="1">
        <f t="shared" si="7"/>
        <v>0.21918244835647352</v>
      </c>
      <c r="N27" s="1">
        <f t="shared" si="8"/>
        <v>-2.2812045569762547</v>
      </c>
      <c r="O27" t="s">
        <v>78</v>
      </c>
    </row>
    <row r="28" spans="1:15" x14ac:dyDescent="0.35">
      <c r="A28" s="13">
        <v>18</v>
      </c>
      <c r="B28" s="12" t="s">
        <v>57</v>
      </c>
      <c r="C28" s="11">
        <v>29.2</v>
      </c>
      <c r="D28" s="10" t="s">
        <v>26</v>
      </c>
      <c r="E28" s="9" t="str">
        <f t="shared" si="0"/>
        <v>Not Significantly Different</v>
      </c>
      <c r="G28">
        <f t="shared" si="1"/>
        <v>29.2</v>
      </c>
      <c r="H28">
        <f t="shared" si="2"/>
        <v>6</v>
      </c>
      <c r="I28" t="str">
        <f t="shared" si="3"/>
        <v>+/-</v>
      </c>
      <c r="J28" t="str">
        <f t="shared" si="4"/>
        <v>0.6</v>
      </c>
      <c r="K28" s="1">
        <f t="shared" si="5"/>
        <v>0.36474164133738601</v>
      </c>
      <c r="L28" s="1">
        <f t="shared" si="6"/>
        <v>-0.39999999999999858</v>
      </c>
      <c r="M28" s="1">
        <f t="shared" si="7"/>
        <v>0.38447144804478778</v>
      </c>
      <c r="N28" s="1">
        <f t="shared" si="8"/>
        <v>-1.0403893501953931</v>
      </c>
      <c r="O28" t="s">
        <v>79</v>
      </c>
    </row>
    <row r="29" spans="1:15" x14ac:dyDescent="0.35">
      <c r="A29" s="13">
        <v>19</v>
      </c>
      <c r="B29" s="12" t="s">
        <v>46</v>
      </c>
      <c r="C29" s="11">
        <v>28.8</v>
      </c>
      <c r="D29" s="10" t="s">
        <v>83</v>
      </c>
      <c r="E29" s="9" t="str">
        <f t="shared" si="0"/>
        <v>Not Significantly Different</v>
      </c>
      <c r="G29">
        <f t="shared" si="1"/>
        <v>28.8</v>
      </c>
      <c r="H29">
        <f t="shared" si="2"/>
        <v>6</v>
      </c>
      <c r="I29" t="str">
        <f t="shared" si="3"/>
        <v>+/-</v>
      </c>
      <c r="J29" t="str">
        <f t="shared" si="4"/>
        <v>0.5</v>
      </c>
      <c r="K29" s="1">
        <f t="shared" si="5"/>
        <v>0.303951367781155</v>
      </c>
      <c r="L29" s="1">
        <f t="shared" si="6"/>
        <v>0</v>
      </c>
      <c r="M29" s="1">
        <f t="shared" si="7"/>
        <v>0.32736564177109445</v>
      </c>
      <c r="N29" s="1">
        <f t="shared" si="8"/>
        <v>0</v>
      </c>
      <c r="O29" t="s">
        <v>56</v>
      </c>
    </row>
    <row r="30" spans="1:15" x14ac:dyDescent="0.35">
      <c r="A30" s="13">
        <v>19</v>
      </c>
      <c r="B30" s="12" t="s">
        <v>35</v>
      </c>
      <c r="C30" s="11">
        <v>28.8</v>
      </c>
      <c r="D30" s="10" t="s">
        <v>44</v>
      </c>
      <c r="E30" s="9" t="str">
        <f t="shared" si="0"/>
        <v>Not Significantly Different</v>
      </c>
      <c r="G30">
        <f t="shared" si="1"/>
        <v>28.8</v>
      </c>
      <c r="H30">
        <f t="shared" si="2"/>
        <v>6</v>
      </c>
      <c r="I30" t="str">
        <f t="shared" si="3"/>
        <v>+/-</v>
      </c>
      <c r="J30" t="str">
        <f t="shared" si="4"/>
        <v>0.4</v>
      </c>
      <c r="K30" s="1">
        <f t="shared" si="5"/>
        <v>0.24316109422492402</v>
      </c>
      <c r="L30" s="1">
        <f t="shared" si="6"/>
        <v>0</v>
      </c>
      <c r="M30" s="1">
        <f t="shared" si="7"/>
        <v>0.2718623680850808</v>
      </c>
      <c r="N30" s="1">
        <f t="shared" si="8"/>
        <v>0</v>
      </c>
      <c r="O30" t="s">
        <v>77</v>
      </c>
    </row>
    <row r="31" spans="1:15" x14ac:dyDescent="0.35">
      <c r="A31" s="13">
        <v>21</v>
      </c>
      <c r="B31" s="12" t="s">
        <v>76</v>
      </c>
      <c r="C31" s="11">
        <v>28.7</v>
      </c>
      <c r="D31" s="10" t="s">
        <v>44</v>
      </c>
      <c r="E31" s="9" t="str">
        <f t="shared" si="0"/>
        <v>Not Significantly Different</v>
      </c>
      <c r="G31">
        <f t="shared" si="1"/>
        <v>28.7</v>
      </c>
      <c r="H31">
        <f t="shared" si="2"/>
        <v>6</v>
      </c>
      <c r="I31" t="str">
        <f t="shared" si="3"/>
        <v>+/-</v>
      </c>
      <c r="J31" t="str">
        <f t="shared" si="4"/>
        <v>0.4</v>
      </c>
      <c r="K31" s="1">
        <f t="shared" si="5"/>
        <v>0.24316109422492402</v>
      </c>
      <c r="L31" s="1">
        <f t="shared" si="6"/>
        <v>0.10000000000000142</v>
      </c>
      <c r="M31" s="1">
        <f t="shared" si="7"/>
        <v>0.2718623680850808</v>
      </c>
      <c r="N31" s="1">
        <f t="shared" si="8"/>
        <v>0.36783318229872064</v>
      </c>
      <c r="O31" t="s">
        <v>40</v>
      </c>
    </row>
    <row r="32" spans="1:15" x14ac:dyDescent="0.35">
      <c r="A32" s="13">
        <v>21</v>
      </c>
      <c r="B32" s="12" t="s">
        <v>38</v>
      </c>
      <c r="C32" s="11">
        <v>28.7</v>
      </c>
      <c r="D32" s="10" t="s">
        <v>83</v>
      </c>
      <c r="E32" s="9" t="str">
        <f t="shared" si="0"/>
        <v>Not Significantly Different</v>
      </c>
      <c r="G32">
        <f t="shared" si="1"/>
        <v>28.7</v>
      </c>
      <c r="H32">
        <f t="shared" si="2"/>
        <v>6</v>
      </c>
      <c r="I32" t="str">
        <f t="shared" si="3"/>
        <v>+/-</v>
      </c>
      <c r="J32" t="str">
        <f t="shared" si="4"/>
        <v>0.5</v>
      </c>
      <c r="K32" s="1">
        <f t="shared" si="5"/>
        <v>0.303951367781155</v>
      </c>
      <c r="L32" s="1">
        <f t="shared" si="6"/>
        <v>0.10000000000000142</v>
      </c>
      <c r="M32" s="1">
        <f t="shared" si="7"/>
        <v>0.32736564177109445</v>
      </c>
      <c r="N32" s="1">
        <f t="shared" si="8"/>
        <v>0.30546883130125468</v>
      </c>
      <c r="O32" t="s">
        <v>71</v>
      </c>
    </row>
    <row r="33" spans="1:15" x14ac:dyDescent="0.35">
      <c r="A33" s="13">
        <v>23</v>
      </c>
      <c r="B33" s="12" t="s">
        <v>75</v>
      </c>
      <c r="C33" s="11">
        <v>28.6</v>
      </c>
      <c r="D33" s="10" t="s">
        <v>83</v>
      </c>
      <c r="E33" s="9" t="str">
        <f t="shared" si="0"/>
        <v>Not Significantly Different</v>
      </c>
      <c r="G33">
        <f t="shared" si="1"/>
        <v>28.6</v>
      </c>
      <c r="H33">
        <f t="shared" si="2"/>
        <v>6</v>
      </c>
      <c r="I33" t="str">
        <f t="shared" si="3"/>
        <v>+/-</v>
      </c>
      <c r="J33" t="str">
        <f t="shared" si="4"/>
        <v>0.5</v>
      </c>
      <c r="K33" s="1">
        <f t="shared" si="5"/>
        <v>0.303951367781155</v>
      </c>
      <c r="L33" s="1">
        <f t="shared" si="6"/>
        <v>0.19999999999999929</v>
      </c>
      <c r="M33" s="1">
        <f t="shared" si="7"/>
        <v>0.32736564177109445</v>
      </c>
      <c r="N33" s="1">
        <f t="shared" si="8"/>
        <v>0.61093766260249849</v>
      </c>
      <c r="O33" t="s">
        <v>76</v>
      </c>
    </row>
    <row r="34" spans="1:15" x14ac:dyDescent="0.35">
      <c r="A34" s="13">
        <v>23</v>
      </c>
      <c r="B34" s="12" t="s">
        <v>74</v>
      </c>
      <c r="C34" s="11">
        <v>28.6</v>
      </c>
      <c r="D34" s="10" t="s">
        <v>44</v>
      </c>
      <c r="E34" s="9" t="str">
        <f t="shared" si="0"/>
        <v>Not Significantly Different</v>
      </c>
      <c r="G34">
        <f t="shared" si="1"/>
        <v>28.6</v>
      </c>
      <c r="H34">
        <f t="shared" si="2"/>
        <v>6</v>
      </c>
      <c r="I34" t="str">
        <f t="shared" si="3"/>
        <v>+/-</v>
      </c>
      <c r="J34" t="str">
        <f t="shared" si="4"/>
        <v>0.4</v>
      </c>
      <c r="K34" s="1">
        <f t="shared" si="5"/>
        <v>0.24316109422492402</v>
      </c>
      <c r="L34" s="1">
        <f t="shared" si="6"/>
        <v>0.19999999999999929</v>
      </c>
      <c r="M34" s="1">
        <f t="shared" si="7"/>
        <v>0.2718623680850808</v>
      </c>
      <c r="N34" s="1">
        <f t="shared" si="8"/>
        <v>0.73566636459742829</v>
      </c>
      <c r="O34" t="s">
        <v>74</v>
      </c>
    </row>
    <row r="35" spans="1:15" x14ac:dyDescent="0.35">
      <c r="A35" s="13">
        <v>25</v>
      </c>
      <c r="B35" s="12" t="s">
        <v>58</v>
      </c>
      <c r="C35" s="11">
        <v>28.4</v>
      </c>
      <c r="D35" s="10" t="s">
        <v>36</v>
      </c>
      <c r="E35" s="9" t="str">
        <f t="shared" si="0"/>
        <v>Not Significantly Different</v>
      </c>
      <c r="G35">
        <f t="shared" si="1"/>
        <v>28.4</v>
      </c>
      <c r="H35">
        <f t="shared" si="2"/>
        <v>6</v>
      </c>
      <c r="I35" t="str">
        <f t="shared" si="3"/>
        <v>+/-</v>
      </c>
      <c r="J35" t="str">
        <f t="shared" si="4"/>
        <v>0.7</v>
      </c>
      <c r="K35" s="1">
        <f t="shared" si="5"/>
        <v>0.42553191489361697</v>
      </c>
      <c r="L35" s="1">
        <f t="shared" si="6"/>
        <v>0.40000000000000213</v>
      </c>
      <c r="M35" s="1">
        <f t="shared" si="7"/>
        <v>0.44255987168878524</v>
      </c>
      <c r="N35" s="1">
        <f t="shared" si="8"/>
        <v>0.9038325107823787</v>
      </c>
      <c r="O35" t="s">
        <v>54</v>
      </c>
    </row>
    <row r="36" spans="1:15" x14ac:dyDescent="0.35">
      <c r="A36" s="13">
        <v>26</v>
      </c>
      <c r="B36" s="12" t="s">
        <v>30</v>
      </c>
      <c r="C36" s="11">
        <v>28.3</v>
      </c>
      <c r="D36" s="10" t="s">
        <v>26</v>
      </c>
      <c r="E36" s="9" t="str">
        <f t="shared" si="0"/>
        <v>Not Significantly Different</v>
      </c>
      <c r="G36">
        <f t="shared" si="1"/>
        <v>28.3</v>
      </c>
      <c r="H36">
        <f t="shared" si="2"/>
        <v>6</v>
      </c>
      <c r="I36" t="str">
        <f t="shared" si="3"/>
        <v>+/-</v>
      </c>
      <c r="J36" t="str">
        <f t="shared" si="4"/>
        <v>0.6</v>
      </c>
      <c r="K36" s="1">
        <f t="shared" si="5"/>
        <v>0.36474164133738601</v>
      </c>
      <c r="L36" s="1">
        <f t="shared" si="6"/>
        <v>0.5</v>
      </c>
      <c r="M36" s="1">
        <f t="shared" si="7"/>
        <v>0.38447144804478778</v>
      </c>
      <c r="N36" s="1">
        <f t="shared" si="8"/>
        <v>1.300486687744246</v>
      </c>
      <c r="O36" t="s">
        <v>72</v>
      </c>
    </row>
    <row r="37" spans="1:15" x14ac:dyDescent="0.35">
      <c r="A37" s="13">
        <v>27</v>
      </c>
      <c r="B37" s="12" t="s">
        <v>77</v>
      </c>
      <c r="C37" s="11">
        <v>28</v>
      </c>
      <c r="D37" s="10" t="s">
        <v>121</v>
      </c>
      <c r="E37" s="9" t="str">
        <f t="shared" si="0"/>
        <v>Not Significantly Different</v>
      </c>
      <c r="G37">
        <f t="shared" si="1"/>
        <v>28</v>
      </c>
      <c r="H37">
        <f t="shared" si="2"/>
        <v>6</v>
      </c>
      <c r="I37" t="str">
        <f t="shared" si="3"/>
        <v>+/-</v>
      </c>
      <c r="J37" t="str">
        <f t="shared" si="4"/>
        <v>1.1</v>
      </c>
      <c r="K37" s="1">
        <f t="shared" si="5"/>
        <v>0.66869300911854113</v>
      </c>
      <c r="L37" s="1">
        <f t="shared" si="6"/>
        <v>0.80000000000000071</v>
      </c>
      <c r="M37" s="1">
        <f t="shared" si="7"/>
        <v>0.67965592021270205</v>
      </c>
      <c r="N37" s="1">
        <f t="shared" si="8"/>
        <v>1.1770661833558904</v>
      </c>
      <c r="O37" t="s">
        <v>70</v>
      </c>
    </row>
    <row r="38" spans="1:15" x14ac:dyDescent="0.35">
      <c r="A38" s="13">
        <v>27</v>
      </c>
      <c r="B38" s="12" t="s">
        <v>70</v>
      </c>
      <c r="C38" s="11">
        <v>28</v>
      </c>
      <c r="D38" s="10" t="s">
        <v>134</v>
      </c>
      <c r="E38" s="9" t="str">
        <f t="shared" si="0"/>
        <v>Not Significantly Different</v>
      </c>
      <c r="G38">
        <f t="shared" si="1"/>
        <v>28</v>
      </c>
      <c r="H38">
        <f t="shared" si="2"/>
        <v>6</v>
      </c>
      <c r="I38" t="str">
        <f t="shared" si="3"/>
        <v>+/-</v>
      </c>
      <c r="J38" t="str">
        <f t="shared" si="4"/>
        <v>1.3</v>
      </c>
      <c r="K38" s="1">
        <f t="shared" si="5"/>
        <v>0.79027355623100304</v>
      </c>
      <c r="L38" s="1">
        <f t="shared" si="6"/>
        <v>0.80000000000000071</v>
      </c>
      <c r="M38" s="1">
        <f t="shared" si="7"/>
        <v>0.79957121203440151</v>
      </c>
      <c r="N38" s="1">
        <f t="shared" si="8"/>
        <v>1.0005362723909335</v>
      </c>
      <c r="O38" t="s">
        <v>69</v>
      </c>
    </row>
    <row r="39" spans="1:15" x14ac:dyDescent="0.35">
      <c r="A39" s="13">
        <v>27</v>
      </c>
      <c r="B39" s="12" t="s">
        <v>51</v>
      </c>
      <c r="C39" s="11">
        <v>28</v>
      </c>
      <c r="D39" s="10" t="s">
        <v>26</v>
      </c>
      <c r="E39" s="9" t="str">
        <f t="shared" si="0"/>
        <v>Significantly Different</v>
      </c>
      <c r="G39">
        <f t="shared" si="1"/>
        <v>28</v>
      </c>
      <c r="H39">
        <f t="shared" si="2"/>
        <v>6</v>
      </c>
      <c r="I39" t="str">
        <f t="shared" si="3"/>
        <v>+/-</v>
      </c>
      <c r="J39" t="str">
        <f t="shared" si="4"/>
        <v>0.6</v>
      </c>
      <c r="K39" s="1">
        <f t="shared" si="5"/>
        <v>0.36474164133738601</v>
      </c>
      <c r="L39" s="1">
        <f t="shared" si="6"/>
        <v>0.80000000000000071</v>
      </c>
      <c r="M39" s="1">
        <f t="shared" si="7"/>
        <v>0.38447144804478778</v>
      </c>
      <c r="N39" s="1">
        <f t="shared" si="8"/>
        <v>2.0807787003907952</v>
      </c>
      <c r="O39" t="s">
        <v>45</v>
      </c>
    </row>
    <row r="40" spans="1:15" x14ac:dyDescent="0.35">
      <c r="A40" s="13">
        <v>30</v>
      </c>
      <c r="B40" s="12" t="s">
        <v>42</v>
      </c>
      <c r="C40" s="11">
        <v>27.9</v>
      </c>
      <c r="D40" s="10" t="s">
        <v>28</v>
      </c>
      <c r="E40" s="9" t="str">
        <f t="shared" si="0"/>
        <v>Significantly Different</v>
      </c>
      <c r="G40">
        <f t="shared" si="1"/>
        <v>27.9</v>
      </c>
      <c r="H40">
        <f t="shared" si="2"/>
        <v>6</v>
      </c>
      <c r="I40" t="str">
        <f t="shared" si="3"/>
        <v>+/-</v>
      </c>
      <c r="J40" t="str">
        <f t="shared" si="4"/>
        <v>0.3</v>
      </c>
      <c r="K40" s="1">
        <f t="shared" si="5"/>
        <v>0.18237082066869301</v>
      </c>
      <c r="L40" s="1">
        <f t="shared" si="6"/>
        <v>0.90000000000000213</v>
      </c>
      <c r="M40" s="1">
        <f t="shared" si="7"/>
        <v>0.21918244835647352</v>
      </c>
      <c r="N40" s="1">
        <f t="shared" si="8"/>
        <v>4.1061682025572681</v>
      </c>
      <c r="O40" t="s">
        <v>67</v>
      </c>
    </row>
    <row r="41" spans="1:15" x14ac:dyDescent="0.35">
      <c r="A41" s="13">
        <v>31</v>
      </c>
      <c r="B41" s="12" t="s">
        <v>81</v>
      </c>
      <c r="C41" s="11">
        <v>27.5</v>
      </c>
      <c r="D41" s="10" t="s">
        <v>44</v>
      </c>
      <c r="E41" s="9" t="str">
        <f t="shared" si="0"/>
        <v>Significantly Different</v>
      </c>
      <c r="G41">
        <f t="shared" si="1"/>
        <v>27.5</v>
      </c>
      <c r="H41">
        <f t="shared" si="2"/>
        <v>6</v>
      </c>
      <c r="I41" t="str">
        <f t="shared" si="3"/>
        <v>+/-</v>
      </c>
      <c r="J41" t="str">
        <f t="shared" si="4"/>
        <v>0.4</v>
      </c>
      <c r="K41" s="1">
        <f t="shared" si="5"/>
        <v>0.24316109422492402</v>
      </c>
      <c r="L41" s="1">
        <f t="shared" si="6"/>
        <v>1.3000000000000007</v>
      </c>
      <c r="M41" s="1">
        <f t="shared" si="7"/>
        <v>0.2718623680850808</v>
      </c>
      <c r="N41" s="1">
        <f t="shared" si="8"/>
        <v>4.781831369883303</v>
      </c>
      <c r="O41" t="s">
        <v>48</v>
      </c>
    </row>
    <row r="42" spans="1:15" x14ac:dyDescent="0.35">
      <c r="A42" s="13">
        <v>31</v>
      </c>
      <c r="B42" s="12" t="s">
        <v>64</v>
      </c>
      <c r="C42" s="11">
        <v>27.5</v>
      </c>
      <c r="D42" s="10" t="s">
        <v>83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27.5</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1.3000000000000007</v>
      </c>
      <c r="M42" s="1">
        <f t="shared" ref="M42:M62" si="16">IF(AND(ISNUMBER(K42),ISNUMBER($I$7)),SQRT(K42^2+($I$7)^2),"N/A")</f>
        <v>0.32736564177109445</v>
      </c>
      <c r="N42" s="1">
        <f t="shared" ref="N42:N73" si="17">IF(AND(ISNUMBER(L42),ISNUMBER(M42),M42&lt;&gt;0),L42/M42,"NA")</f>
        <v>3.9710948069162564</v>
      </c>
      <c r="O42" t="s">
        <v>37</v>
      </c>
    </row>
    <row r="43" spans="1:15" x14ac:dyDescent="0.35">
      <c r="A43" s="13">
        <v>31</v>
      </c>
      <c r="B43" s="12" t="s">
        <v>61</v>
      </c>
      <c r="C43" s="11">
        <v>27.5</v>
      </c>
      <c r="D43" s="10" t="s">
        <v>83</v>
      </c>
      <c r="E43" s="9" t="str">
        <f t="shared" si="9"/>
        <v>Significantly Different</v>
      </c>
      <c r="G43">
        <f t="shared" si="10"/>
        <v>27.5</v>
      </c>
      <c r="H43">
        <f t="shared" si="11"/>
        <v>6</v>
      </c>
      <c r="I43" t="str">
        <f t="shared" si="12"/>
        <v>+/-</v>
      </c>
      <c r="J43" t="str">
        <f t="shared" si="13"/>
        <v>0.5</v>
      </c>
      <c r="K43" s="1">
        <f t="shared" si="14"/>
        <v>0.303951367781155</v>
      </c>
      <c r="L43" s="1">
        <f t="shared" si="15"/>
        <v>1.3000000000000007</v>
      </c>
      <c r="M43" s="1">
        <f t="shared" si="16"/>
        <v>0.32736564177109445</v>
      </c>
      <c r="N43" s="1">
        <f t="shared" si="17"/>
        <v>3.9710948069162564</v>
      </c>
      <c r="O43" t="s">
        <v>52</v>
      </c>
    </row>
    <row r="44" spans="1:15" x14ac:dyDescent="0.35">
      <c r="A44" s="13">
        <v>34</v>
      </c>
      <c r="B44" s="12" t="s">
        <v>56</v>
      </c>
      <c r="C44" s="11">
        <v>27.3</v>
      </c>
      <c r="D44" s="10" t="s">
        <v>116</v>
      </c>
      <c r="E44" s="9" t="str">
        <f t="shared" si="9"/>
        <v>Significantly Different</v>
      </c>
      <c r="G44">
        <f t="shared" si="10"/>
        <v>27.3</v>
      </c>
      <c r="H44">
        <f t="shared" si="11"/>
        <v>6</v>
      </c>
      <c r="I44" t="str">
        <f t="shared" si="12"/>
        <v>+/-</v>
      </c>
      <c r="J44" t="str">
        <f t="shared" si="13"/>
        <v>0.8</v>
      </c>
      <c r="K44" s="1">
        <f t="shared" si="14"/>
        <v>0.48632218844984804</v>
      </c>
      <c r="L44" s="1">
        <f t="shared" si="15"/>
        <v>1.5</v>
      </c>
      <c r="M44" s="1">
        <f t="shared" si="16"/>
        <v>0.50128943776506518</v>
      </c>
      <c r="N44" s="1">
        <f t="shared" si="17"/>
        <v>2.9922832738857577</v>
      </c>
      <c r="O44" t="s">
        <v>64</v>
      </c>
    </row>
    <row r="45" spans="1:15" x14ac:dyDescent="0.35">
      <c r="A45" s="13">
        <v>35</v>
      </c>
      <c r="B45" s="12" t="s">
        <v>47</v>
      </c>
      <c r="C45" s="11">
        <v>27.1</v>
      </c>
      <c r="D45" s="10" t="s">
        <v>44</v>
      </c>
      <c r="E45" s="9" t="str">
        <f t="shared" si="9"/>
        <v>Significantly Different</v>
      </c>
      <c r="G45">
        <f t="shared" si="10"/>
        <v>27.1</v>
      </c>
      <c r="H45">
        <f t="shared" si="11"/>
        <v>6</v>
      </c>
      <c r="I45" t="str">
        <f t="shared" si="12"/>
        <v>+/-</v>
      </c>
      <c r="J45" t="str">
        <f t="shared" si="13"/>
        <v>0.4</v>
      </c>
      <c r="K45" s="1">
        <f t="shared" si="14"/>
        <v>0.24316109422492402</v>
      </c>
      <c r="L45" s="1">
        <f t="shared" si="15"/>
        <v>1.6999999999999993</v>
      </c>
      <c r="M45" s="1">
        <f t="shared" si="16"/>
        <v>0.2718623680850808</v>
      </c>
      <c r="N45" s="1">
        <f t="shared" si="17"/>
        <v>6.2531640990781598</v>
      </c>
      <c r="O45" t="s">
        <v>63</v>
      </c>
    </row>
    <row r="46" spans="1:15" x14ac:dyDescent="0.35">
      <c r="A46" s="13">
        <v>36</v>
      </c>
      <c r="B46" s="12" t="s">
        <v>68</v>
      </c>
      <c r="C46" s="11">
        <v>27</v>
      </c>
      <c r="D46" s="10" t="s">
        <v>83</v>
      </c>
      <c r="E46" s="9" t="str">
        <f t="shared" si="9"/>
        <v>Significantly Different</v>
      </c>
      <c r="G46">
        <f t="shared" si="10"/>
        <v>27</v>
      </c>
      <c r="H46">
        <f t="shared" si="11"/>
        <v>6</v>
      </c>
      <c r="I46" t="str">
        <f t="shared" si="12"/>
        <v>+/-</v>
      </c>
      <c r="J46" t="str">
        <f t="shared" si="13"/>
        <v>0.5</v>
      </c>
      <c r="K46" s="1">
        <f t="shared" si="14"/>
        <v>0.303951367781155</v>
      </c>
      <c r="L46" s="1">
        <f t="shared" si="15"/>
        <v>1.8000000000000007</v>
      </c>
      <c r="M46" s="1">
        <f t="shared" si="16"/>
        <v>0.32736564177109445</v>
      </c>
      <c r="N46" s="1">
        <f t="shared" si="17"/>
        <v>5.4984389634225082</v>
      </c>
      <c r="O46" t="s">
        <v>61</v>
      </c>
    </row>
    <row r="47" spans="1:15" x14ac:dyDescent="0.35">
      <c r="A47" s="13">
        <v>37</v>
      </c>
      <c r="B47" s="12" t="s">
        <v>80</v>
      </c>
      <c r="C47" s="11">
        <v>26.9</v>
      </c>
      <c r="D47" s="10" t="s">
        <v>26</v>
      </c>
      <c r="E47" s="9" t="str">
        <f t="shared" si="9"/>
        <v>Significantly Different</v>
      </c>
      <c r="G47">
        <f t="shared" si="10"/>
        <v>26.9</v>
      </c>
      <c r="H47">
        <f t="shared" si="11"/>
        <v>6</v>
      </c>
      <c r="I47" t="str">
        <f t="shared" si="12"/>
        <v>+/-</v>
      </c>
      <c r="J47" t="str">
        <f t="shared" si="13"/>
        <v>0.6</v>
      </c>
      <c r="K47" s="1">
        <f t="shared" si="14"/>
        <v>0.36474164133738601</v>
      </c>
      <c r="L47" s="1">
        <f t="shared" si="15"/>
        <v>1.9000000000000021</v>
      </c>
      <c r="M47" s="1">
        <f t="shared" si="16"/>
        <v>0.38447144804478778</v>
      </c>
      <c r="N47" s="1">
        <f t="shared" si="17"/>
        <v>4.9418494134281401</v>
      </c>
      <c r="O47" t="s">
        <v>59</v>
      </c>
    </row>
    <row r="48" spans="1:15" x14ac:dyDescent="0.35">
      <c r="A48" s="13">
        <v>38</v>
      </c>
      <c r="B48" s="12" t="s">
        <v>72</v>
      </c>
      <c r="C48" s="11">
        <v>26.8</v>
      </c>
      <c r="D48" s="10" t="s">
        <v>83</v>
      </c>
      <c r="E48" s="9" t="str">
        <f t="shared" si="9"/>
        <v>Significantly Different</v>
      </c>
      <c r="G48">
        <f t="shared" si="10"/>
        <v>26.8</v>
      </c>
      <c r="H48">
        <f t="shared" si="11"/>
        <v>6</v>
      </c>
      <c r="I48" t="str">
        <f t="shared" si="12"/>
        <v>+/-</v>
      </c>
      <c r="J48" t="str">
        <f t="shared" si="13"/>
        <v>0.5</v>
      </c>
      <c r="K48" s="1">
        <f t="shared" si="14"/>
        <v>0.303951367781155</v>
      </c>
      <c r="L48" s="1">
        <f t="shared" si="15"/>
        <v>2</v>
      </c>
      <c r="M48" s="1">
        <f t="shared" si="16"/>
        <v>0.32736564177109445</v>
      </c>
      <c r="N48" s="1">
        <f t="shared" si="17"/>
        <v>6.1093766260250071</v>
      </c>
      <c r="O48" t="s">
        <v>57</v>
      </c>
    </row>
    <row r="49" spans="1:15" x14ac:dyDescent="0.35">
      <c r="A49" s="13">
        <v>38</v>
      </c>
      <c r="B49" s="12" t="s">
        <v>69</v>
      </c>
      <c r="C49" s="11">
        <v>26.8</v>
      </c>
      <c r="D49" s="10" t="s">
        <v>36</v>
      </c>
      <c r="E49" s="9" t="str">
        <f t="shared" si="9"/>
        <v>Significantly Different</v>
      </c>
      <c r="G49">
        <f t="shared" si="10"/>
        <v>26.8</v>
      </c>
      <c r="H49">
        <f t="shared" si="11"/>
        <v>6</v>
      </c>
      <c r="I49" t="str">
        <f t="shared" si="12"/>
        <v>+/-</v>
      </c>
      <c r="J49" t="str">
        <f t="shared" si="13"/>
        <v>0.7</v>
      </c>
      <c r="K49" s="1">
        <f t="shared" si="14"/>
        <v>0.42553191489361697</v>
      </c>
      <c r="L49" s="1">
        <f t="shared" si="15"/>
        <v>2</v>
      </c>
      <c r="M49" s="1">
        <f t="shared" si="16"/>
        <v>0.44255987168878524</v>
      </c>
      <c r="N49" s="1">
        <f t="shared" si="17"/>
        <v>4.5191625539118698</v>
      </c>
      <c r="O49" t="s">
        <v>55</v>
      </c>
    </row>
    <row r="50" spans="1:15" x14ac:dyDescent="0.35">
      <c r="A50" s="13">
        <v>38</v>
      </c>
      <c r="B50" s="12" t="s">
        <v>32</v>
      </c>
      <c r="C50" s="11">
        <v>26.8</v>
      </c>
      <c r="D50" s="10" t="s">
        <v>116</v>
      </c>
      <c r="E50" s="9" t="str">
        <f t="shared" si="9"/>
        <v>Significantly Different</v>
      </c>
      <c r="G50">
        <f t="shared" si="10"/>
        <v>26.8</v>
      </c>
      <c r="H50">
        <f t="shared" si="11"/>
        <v>6</v>
      </c>
      <c r="I50" t="str">
        <f t="shared" si="12"/>
        <v>+/-</v>
      </c>
      <c r="J50" t="str">
        <f t="shared" si="13"/>
        <v>0.8</v>
      </c>
      <c r="K50" s="1">
        <f t="shared" si="14"/>
        <v>0.48632218844984804</v>
      </c>
      <c r="L50" s="1">
        <f t="shared" si="15"/>
        <v>2</v>
      </c>
      <c r="M50" s="1">
        <f t="shared" si="16"/>
        <v>0.50128943776506518</v>
      </c>
      <c r="N50" s="1">
        <f t="shared" si="17"/>
        <v>3.9897110318476767</v>
      </c>
      <c r="O50" t="s">
        <v>53</v>
      </c>
    </row>
    <row r="51" spans="1:15" x14ac:dyDescent="0.35">
      <c r="A51" s="13">
        <v>41</v>
      </c>
      <c r="B51" s="12" t="s">
        <v>79</v>
      </c>
      <c r="C51" s="11">
        <v>26.5</v>
      </c>
      <c r="D51" s="10" t="s">
        <v>44</v>
      </c>
      <c r="E51" s="9" t="str">
        <f t="shared" si="9"/>
        <v>Significantly Different</v>
      </c>
      <c r="G51">
        <f t="shared" si="10"/>
        <v>26.5</v>
      </c>
      <c r="H51">
        <f t="shared" si="11"/>
        <v>6</v>
      </c>
      <c r="I51" t="str">
        <f t="shared" si="12"/>
        <v>+/-</v>
      </c>
      <c r="J51" t="str">
        <f t="shared" si="13"/>
        <v>0.4</v>
      </c>
      <c r="K51" s="1">
        <f t="shared" si="14"/>
        <v>0.24316109422492402</v>
      </c>
      <c r="L51" s="1">
        <f t="shared" si="15"/>
        <v>2.3000000000000007</v>
      </c>
      <c r="M51" s="1">
        <f t="shared" si="16"/>
        <v>0.2718623680850808</v>
      </c>
      <c r="N51" s="1">
        <f t="shared" si="17"/>
        <v>8.460163192870457</v>
      </c>
      <c r="O51" t="s">
        <v>51</v>
      </c>
    </row>
    <row r="52" spans="1:15" x14ac:dyDescent="0.35">
      <c r="A52" s="13">
        <v>41</v>
      </c>
      <c r="B52" s="12" t="s">
        <v>54</v>
      </c>
      <c r="C52" s="11">
        <v>26.5</v>
      </c>
      <c r="D52" s="10" t="s">
        <v>83</v>
      </c>
      <c r="E52" s="9" t="str">
        <f t="shared" si="9"/>
        <v>Significantly Different</v>
      </c>
      <c r="G52">
        <f t="shared" si="10"/>
        <v>26.5</v>
      </c>
      <c r="H52">
        <f t="shared" si="11"/>
        <v>6</v>
      </c>
      <c r="I52" t="str">
        <f t="shared" si="12"/>
        <v>+/-</v>
      </c>
      <c r="J52" t="str">
        <f t="shared" si="13"/>
        <v>0.5</v>
      </c>
      <c r="K52" s="1">
        <f t="shared" si="14"/>
        <v>0.303951367781155</v>
      </c>
      <c r="L52" s="1">
        <f t="shared" si="15"/>
        <v>2.3000000000000007</v>
      </c>
      <c r="M52" s="1">
        <f t="shared" si="16"/>
        <v>0.32736564177109445</v>
      </c>
      <c r="N52" s="1">
        <f t="shared" si="17"/>
        <v>7.0257831199287599</v>
      </c>
      <c r="O52" t="s">
        <v>49</v>
      </c>
    </row>
    <row r="53" spans="1:15" x14ac:dyDescent="0.35">
      <c r="A53" s="13">
        <v>43</v>
      </c>
      <c r="B53" s="12" t="s">
        <v>59</v>
      </c>
      <c r="C53" s="11">
        <v>26.4</v>
      </c>
      <c r="D53" s="10" t="s">
        <v>28</v>
      </c>
      <c r="E53" s="9" t="str">
        <f t="shared" si="9"/>
        <v>Significantly Different</v>
      </c>
      <c r="G53">
        <f t="shared" si="10"/>
        <v>26.4</v>
      </c>
      <c r="H53">
        <f t="shared" si="11"/>
        <v>6</v>
      </c>
      <c r="I53" t="str">
        <f t="shared" si="12"/>
        <v>+/-</v>
      </c>
      <c r="J53" t="str">
        <f t="shared" si="13"/>
        <v>0.3</v>
      </c>
      <c r="K53" s="1">
        <f t="shared" si="14"/>
        <v>0.18237082066869301</v>
      </c>
      <c r="L53" s="1">
        <f t="shared" si="15"/>
        <v>2.4000000000000021</v>
      </c>
      <c r="M53" s="1">
        <f t="shared" si="16"/>
        <v>0.21918244835647352</v>
      </c>
      <c r="N53" s="1">
        <f t="shared" si="17"/>
        <v>10.949781873486032</v>
      </c>
      <c r="O53" t="s">
        <v>47</v>
      </c>
    </row>
    <row r="54" spans="1:15" x14ac:dyDescent="0.35">
      <c r="A54" s="13">
        <v>44</v>
      </c>
      <c r="B54" s="12" t="s">
        <v>78</v>
      </c>
      <c r="C54" s="11">
        <v>26.2</v>
      </c>
      <c r="D54" s="10" t="s">
        <v>44</v>
      </c>
      <c r="E54" s="9" t="str">
        <f t="shared" si="9"/>
        <v>Significantly Different</v>
      </c>
      <c r="G54">
        <f t="shared" si="10"/>
        <v>26.2</v>
      </c>
      <c r="H54">
        <f t="shared" si="11"/>
        <v>6</v>
      </c>
      <c r="I54" t="str">
        <f t="shared" si="12"/>
        <v>+/-</v>
      </c>
      <c r="J54" t="str">
        <f t="shared" si="13"/>
        <v>0.4</v>
      </c>
      <c r="K54" s="1">
        <f t="shared" si="14"/>
        <v>0.24316109422492402</v>
      </c>
      <c r="L54" s="1">
        <f t="shared" si="15"/>
        <v>2.6000000000000014</v>
      </c>
      <c r="M54" s="1">
        <f t="shared" si="16"/>
        <v>0.2718623680850808</v>
      </c>
      <c r="N54" s="1">
        <f t="shared" si="17"/>
        <v>9.5636627397666061</v>
      </c>
      <c r="O54" t="s">
        <v>42</v>
      </c>
    </row>
    <row r="55" spans="1:15" x14ac:dyDescent="0.35">
      <c r="A55" s="13">
        <v>44</v>
      </c>
      <c r="B55" s="12" t="s">
        <v>49</v>
      </c>
      <c r="C55" s="11">
        <v>26.2</v>
      </c>
      <c r="D55" s="10" t="s">
        <v>26</v>
      </c>
      <c r="E55" s="9" t="str">
        <f t="shared" si="9"/>
        <v>Significantly Different</v>
      </c>
      <c r="G55">
        <f t="shared" si="10"/>
        <v>26.2</v>
      </c>
      <c r="H55">
        <f t="shared" si="11"/>
        <v>6</v>
      </c>
      <c r="I55" t="str">
        <f t="shared" si="12"/>
        <v>+/-</v>
      </c>
      <c r="J55" t="str">
        <f t="shared" si="13"/>
        <v>0.6</v>
      </c>
      <c r="K55" s="1">
        <f t="shared" si="14"/>
        <v>0.36474164133738601</v>
      </c>
      <c r="L55" s="1">
        <f t="shared" si="15"/>
        <v>2.6000000000000014</v>
      </c>
      <c r="M55" s="1">
        <f t="shared" si="16"/>
        <v>0.38447144804478778</v>
      </c>
      <c r="N55" s="1">
        <f t="shared" si="17"/>
        <v>6.7625307762700828</v>
      </c>
      <c r="O55" t="s">
        <v>43</v>
      </c>
    </row>
    <row r="56" spans="1:15" x14ac:dyDescent="0.35">
      <c r="A56" s="13">
        <v>46</v>
      </c>
      <c r="B56" s="12" t="s">
        <v>63</v>
      </c>
      <c r="C56" s="11">
        <v>26</v>
      </c>
      <c r="D56" s="10" t="s">
        <v>83</v>
      </c>
      <c r="E56" s="9" t="str">
        <f t="shared" si="9"/>
        <v>Significantly Different</v>
      </c>
      <c r="G56">
        <f t="shared" si="10"/>
        <v>26</v>
      </c>
      <c r="H56">
        <f t="shared" si="11"/>
        <v>6</v>
      </c>
      <c r="I56" t="str">
        <f t="shared" si="12"/>
        <v>+/-</v>
      </c>
      <c r="J56" t="str">
        <f t="shared" si="13"/>
        <v>0.5</v>
      </c>
      <c r="K56" s="1">
        <f t="shared" si="14"/>
        <v>0.303951367781155</v>
      </c>
      <c r="L56" s="1">
        <f t="shared" si="15"/>
        <v>2.8000000000000007</v>
      </c>
      <c r="M56" s="1">
        <f t="shared" si="16"/>
        <v>0.32736564177109445</v>
      </c>
      <c r="N56" s="1">
        <f t="shared" si="17"/>
        <v>8.5531272764350117</v>
      </c>
      <c r="O56" t="s">
        <v>41</v>
      </c>
    </row>
    <row r="57" spans="1:15" x14ac:dyDescent="0.35">
      <c r="A57" s="13">
        <v>47</v>
      </c>
      <c r="B57" s="12" t="s">
        <v>27</v>
      </c>
      <c r="C57" s="11">
        <v>25.9</v>
      </c>
      <c r="D57" s="10" t="s">
        <v>84</v>
      </c>
      <c r="E57" s="9" t="str">
        <f t="shared" si="9"/>
        <v>Significantly Different</v>
      </c>
      <c r="G57">
        <f t="shared" si="10"/>
        <v>25.9</v>
      </c>
      <c r="H57">
        <f t="shared" si="11"/>
        <v>6</v>
      </c>
      <c r="I57" t="str">
        <f t="shared" si="12"/>
        <v>+/-</v>
      </c>
      <c r="J57" t="str">
        <f t="shared" si="13"/>
        <v>0.9</v>
      </c>
      <c r="K57" s="1">
        <f t="shared" si="14"/>
        <v>0.54711246200607899</v>
      </c>
      <c r="L57" s="1">
        <f t="shared" si="15"/>
        <v>2.9000000000000021</v>
      </c>
      <c r="M57" s="1">
        <f t="shared" si="16"/>
        <v>0.5604586296226679</v>
      </c>
      <c r="N57" s="1">
        <f t="shared" si="17"/>
        <v>5.1743337451195002</v>
      </c>
      <c r="O57" t="s">
        <v>38</v>
      </c>
    </row>
    <row r="58" spans="1:15" x14ac:dyDescent="0.35">
      <c r="A58" s="13">
        <v>48</v>
      </c>
      <c r="B58" s="12" t="s">
        <v>73</v>
      </c>
      <c r="C58" s="11">
        <v>25.8</v>
      </c>
      <c r="D58" s="10" t="s">
        <v>44</v>
      </c>
      <c r="E58" s="9" t="str">
        <f t="shared" si="9"/>
        <v>Significantly Different</v>
      </c>
      <c r="G58">
        <f t="shared" si="10"/>
        <v>25.8</v>
      </c>
      <c r="H58">
        <f t="shared" si="11"/>
        <v>6</v>
      </c>
      <c r="I58" t="str">
        <f t="shared" si="12"/>
        <v>+/-</v>
      </c>
      <c r="J58" t="str">
        <f t="shared" si="13"/>
        <v>0.4</v>
      </c>
      <c r="K58" s="1">
        <f t="shared" si="14"/>
        <v>0.24316109422492402</v>
      </c>
      <c r="L58" s="1">
        <f t="shared" si="15"/>
        <v>3</v>
      </c>
      <c r="M58" s="1">
        <f t="shared" si="16"/>
        <v>0.2718623680850808</v>
      </c>
      <c r="N58" s="1">
        <f t="shared" si="17"/>
        <v>11.034995468961462</v>
      </c>
      <c r="O58" t="s">
        <v>35</v>
      </c>
    </row>
    <row r="59" spans="1:15" x14ac:dyDescent="0.35">
      <c r="A59" s="13">
        <v>49</v>
      </c>
      <c r="B59" s="12" t="s">
        <v>62</v>
      </c>
      <c r="C59" s="11">
        <v>25.5</v>
      </c>
      <c r="D59" s="10" t="s">
        <v>116</v>
      </c>
      <c r="E59" s="9" t="str">
        <f t="shared" si="9"/>
        <v>Significantly Different</v>
      </c>
      <c r="G59">
        <f t="shared" si="10"/>
        <v>25.5</v>
      </c>
      <c r="H59">
        <f t="shared" si="11"/>
        <v>6</v>
      </c>
      <c r="I59" t="str">
        <f t="shared" si="12"/>
        <v>+/-</v>
      </c>
      <c r="J59" t="str">
        <f t="shared" si="13"/>
        <v>0.8</v>
      </c>
      <c r="K59" s="1">
        <f t="shared" si="14"/>
        <v>0.48632218844984804</v>
      </c>
      <c r="L59" s="1">
        <f t="shared" si="15"/>
        <v>3.3000000000000007</v>
      </c>
      <c r="M59" s="1">
        <f t="shared" si="16"/>
        <v>0.50128943776506518</v>
      </c>
      <c r="N59" s="1">
        <f t="shared" si="17"/>
        <v>6.5830232025486684</v>
      </c>
      <c r="O59" t="s">
        <v>32</v>
      </c>
    </row>
    <row r="60" spans="1:15" x14ac:dyDescent="0.35">
      <c r="A60" s="13">
        <v>50</v>
      </c>
      <c r="B60" s="12" t="s">
        <v>82</v>
      </c>
      <c r="C60" s="11">
        <v>25.4</v>
      </c>
      <c r="D60" s="10" t="s">
        <v>83</v>
      </c>
      <c r="E60" s="9" t="str">
        <f t="shared" si="9"/>
        <v>Significantly Different</v>
      </c>
      <c r="G60">
        <f t="shared" si="10"/>
        <v>25.4</v>
      </c>
      <c r="H60">
        <f t="shared" si="11"/>
        <v>6</v>
      </c>
      <c r="I60" t="str">
        <f t="shared" si="12"/>
        <v>+/-</v>
      </c>
      <c r="J60" t="str">
        <f t="shared" si="13"/>
        <v>0.5</v>
      </c>
      <c r="K60" s="1">
        <f t="shared" si="14"/>
        <v>0.303951367781155</v>
      </c>
      <c r="L60" s="1">
        <f t="shared" si="15"/>
        <v>3.4000000000000021</v>
      </c>
      <c r="M60" s="1">
        <f t="shared" si="16"/>
        <v>0.32736564177109445</v>
      </c>
      <c r="N60" s="1">
        <f t="shared" si="17"/>
        <v>10.385940264242517</v>
      </c>
      <c r="O60" t="s">
        <v>30</v>
      </c>
    </row>
    <row r="61" spans="1:15" x14ac:dyDescent="0.35">
      <c r="A61" s="13">
        <v>51</v>
      </c>
      <c r="B61" s="12" t="s">
        <v>43</v>
      </c>
      <c r="C61" s="11">
        <v>25.2</v>
      </c>
      <c r="D61" s="10" t="s">
        <v>28</v>
      </c>
      <c r="E61" s="9" t="str">
        <f t="shared" si="9"/>
        <v>Significantly Different</v>
      </c>
      <c r="G61">
        <f t="shared" si="10"/>
        <v>25.2</v>
      </c>
      <c r="H61">
        <f t="shared" si="11"/>
        <v>6</v>
      </c>
      <c r="I61" t="str">
        <f t="shared" si="12"/>
        <v>+/-</v>
      </c>
      <c r="J61" t="str">
        <f t="shared" si="13"/>
        <v>0.3</v>
      </c>
      <c r="K61" s="1">
        <f t="shared" si="14"/>
        <v>0.18237082066869301</v>
      </c>
      <c r="L61" s="1">
        <f t="shared" si="15"/>
        <v>3.6000000000000014</v>
      </c>
      <c r="M61" s="1">
        <f t="shared" si="16"/>
        <v>0.21918244835647352</v>
      </c>
      <c r="N61" s="1">
        <f t="shared" si="17"/>
        <v>16.42467281022904</v>
      </c>
      <c r="O61" t="s">
        <v>27</v>
      </c>
    </row>
    <row r="62" spans="1:15" ht="15" thickBot="1" x14ac:dyDescent="0.4">
      <c r="A62" s="8"/>
      <c r="B62" s="7" t="s">
        <v>25</v>
      </c>
      <c r="C62" s="6">
        <v>33.299999999999997</v>
      </c>
      <c r="D62" s="5" t="s">
        <v>138</v>
      </c>
      <c r="E62" s="4" t="str">
        <f t="shared" si="9"/>
        <v>Significantly Different</v>
      </c>
      <c r="G62">
        <f t="shared" si="10"/>
        <v>33.299999999999997</v>
      </c>
      <c r="H62">
        <f t="shared" si="11"/>
        <v>6</v>
      </c>
      <c r="I62" t="str">
        <f t="shared" si="12"/>
        <v>+/-</v>
      </c>
      <c r="J62" t="str">
        <f t="shared" si="13"/>
        <v>1.5</v>
      </c>
      <c r="K62" s="1">
        <f t="shared" si="14"/>
        <v>0.91185410334346506</v>
      </c>
      <c r="L62" s="1">
        <f t="shared" si="15"/>
        <v>-4.4999999999999964</v>
      </c>
      <c r="M62" s="1">
        <f t="shared" si="16"/>
        <v>0.91992376598307335</v>
      </c>
      <c r="N62" s="1">
        <f t="shared" si="17"/>
        <v>-4.8917096898687982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74" priority="1" operator="equal">
      <formula>"OTHER ERROR"</formula>
    </cfRule>
    <cfRule type="cellIs" dxfId="273" priority="2" operator="equal">
      <formula>"Statistical Test not applicable"</formula>
    </cfRule>
    <cfRule type="cellIs" dxfId="272" priority="3" operator="equal">
      <formula>"Geography Selected"</formula>
    </cfRule>
  </conditionalFormatting>
  <conditionalFormatting sqref="E10:J62">
    <cfRule type="cellIs" dxfId="271" priority="4" operator="equal">
      <formula>"Not Significantly Different"</formula>
    </cfRule>
  </conditionalFormatting>
  <conditionalFormatting sqref="F10:J62">
    <cfRule type="cellIs" dxfId="2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45D2CAF-8305-4A7C-AD41-4EAE1A96E2A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3D736BA-28F5-4848-BC7D-8CF0BAF0AB21}"/>
    <hyperlink ref="A68" r:id="rId2" xr:uid="{C814FADA-78E4-43F2-B658-8F249CFD9195}"/>
    <hyperlink ref="A66" r:id="rId3" xr:uid="{72C6476D-2102-438D-B05D-1472499887AA}"/>
    <hyperlink ref="A67" r:id="rId4" xr:uid="{7F503E4B-EF3D-4CD3-8BA5-3375EE1D682B}"/>
  </hyperlinks>
  <pageMargins left="0.7" right="0.7" top="0.75" bottom="0.75" header="0.3" footer="0.3"/>
  <pageSetup orientation="portrait"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6269-6F5E-41DE-8EF2-1C5DBEFE47A6}">
  <sheetPr codeName="Sheet38"/>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254</v>
      </c>
    </row>
    <row r="2" spans="1:16" x14ac:dyDescent="0.35">
      <c r="A2" s="27" t="s">
        <v>109</v>
      </c>
      <c r="B2" t="s">
        <v>253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16.7</v>
      </c>
      <c r="C6" t="s">
        <v>103</v>
      </c>
      <c r="H6" s="15" t="s">
        <v>102</v>
      </c>
      <c r="I6">
        <f>VLOOKUP($B$4,$B$9:$K$62,6,FALSE)</f>
        <v>16.7</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16.7</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16.7</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43</v>
      </c>
      <c r="C11" s="11">
        <v>24.5</v>
      </c>
      <c r="D11" s="14" t="s">
        <v>174</v>
      </c>
      <c r="E11" s="9" t="str">
        <f t="shared" si="0"/>
        <v>Significantly Different</v>
      </c>
      <c r="G11">
        <f t="shared" si="1"/>
        <v>24.5</v>
      </c>
      <c r="H11">
        <f t="shared" si="2"/>
        <v>6</v>
      </c>
      <c r="I11" t="str">
        <f t="shared" si="3"/>
        <v>+/-</v>
      </c>
      <c r="J11" t="str">
        <f t="shared" si="4"/>
        <v>2.4</v>
      </c>
      <c r="K11" s="1">
        <f t="shared" si="5"/>
        <v>1.4589665653495441</v>
      </c>
      <c r="L11" s="1">
        <f t="shared" si="6"/>
        <v>-7.8000000000000007</v>
      </c>
      <c r="M11" s="1">
        <f t="shared" si="7"/>
        <v>1.4640236569960239</v>
      </c>
      <c r="N11" s="1">
        <f t="shared" si="8"/>
        <v>-5.3277827600166878</v>
      </c>
      <c r="O11" t="s">
        <v>68</v>
      </c>
    </row>
    <row r="12" spans="1:16" x14ac:dyDescent="0.35">
      <c r="A12" s="13">
        <v>2</v>
      </c>
      <c r="B12" s="12" t="s">
        <v>75</v>
      </c>
      <c r="C12" s="11">
        <v>21.6</v>
      </c>
      <c r="D12" s="10" t="s">
        <v>136</v>
      </c>
      <c r="E12" s="9" t="str">
        <f t="shared" si="0"/>
        <v>Significantly Different</v>
      </c>
      <c r="G12">
        <f t="shared" si="1"/>
        <v>21.6</v>
      </c>
      <c r="H12">
        <f t="shared" si="2"/>
        <v>6</v>
      </c>
      <c r="I12" t="str">
        <f t="shared" si="3"/>
        <v>+/-</v>
      </c>
      <c r="J12" t="str">
        <f t="shared" si="4"/>
        <v>1.9</v>
      </c>
      <c r="K12" s="1">
        <f t="shared" si="5"/>
        <v>1.1550151975683889</v>
      </c>
      <c r="L12" s="1">
        <f t="shared" si="6"/>
        <v>-4.9000000000000021</v>
      </c>
      <c r="M12" s="1">
        <f t="shared" si="7"/>
        <v>1.1613965455649118</v>
      </c>
      <c r="N12" s="1">
        <f t="shared" si="8"/>
        <v>-4.2190585280384196</v>
      </c>
      <c r="O12" t="s">
        <v>62</v>
      </c>
    </row>
    <row r="13" spans="1:16" x14ac:dyDescent="0.35">
      <c r="A13" s="13">
        <v>3</v>
      </c>
      <c r="B13" s="12" t="s">
        <v>82</v>
      </c>
      <c r="C13" s="11">
        <v>21.3</v>
      </c>
      <c r="D13" s="10" t="s">
        <v>135</v>
      </c>
      <c r="E13" s="9" t="str">
        <f t="shared" si="0"/>
        <v>Significantly Different</v>
      </c>
      <c r="G13">
        <f t="shared" si="1"/>
        <v>21.3</v>
      </c>
      <c r="H13">
        <f t="shared" si="2"/>
        <v>6</v>
      </c>
      <c r="I13" t="str">
        <f t="shared" si="3"/>
        <v>+/-</v>
      </c>
      <c r="J13" t="str">
        <f t="shared" si="4"/>
        <v>2.9</v>
      </c>
      <c r="K13" s="1">
        <f t="shared" si="5"/>
        <v>1.762917933130699</v>
      </c>
      <c r="L13" s="1">
        <f t="shared" si="6"/>
        <v>-4.6000000000000014</v>
      </c>
      <c r="M13" s="1">
        <f t="shared" si="7"/>
        <v>1.7671053925530251</v>
      </c>
      <c r="N13" s="1">
        <f t="shared" si="8"/>
        <v>-2.6031271362678332</v>
      </c>
      <c r="O13" t="s">
        <v>58</v>
      </c>
    </row>
    <row r="14" spans="1:16" x14ac:dyDescent="0.35">
      <c r="A14" s="13">
        <v>4</v>
      </c>
      <c r="B14" s="12" t="s">
        <v>59</v>
      </c>
      <c r="C14" s="11">
        <v>20.3</v>
      </c>
      <c r="D14" s="10" t="s">
        <v>137</v>
      </c>
      <c r="E14" s="9" t="str">
        <f t="shared" si="0"/>
        <v>Significantly Different</v>
      </c>
      <c r="G14">
        <f t="shared" si="1"/>
        <v>20.3</v>
      </c>
      <c r="H14">
        <f t="shared" si="2"/>
        <v>6</v>
      </c>
      <c r="I14" t="str">
        <f t="shared" si="3"/>
        <v>+/-</v>
      </c>
      <c r="J14" t="str">
        <f t="shared" si="4"/>
        <v>1.6</v>
      </c>
      <c r="K14" s="1">
        <f t="shared" si="5"/>
        <v>0.97264437689969607</v>
      </c>
      <c r="L14" s="1">
        <f t="shared" si="6"/>
        <v>-3.6000000000000014</v>
      </c>
      <c r="M14" s="1">
        <f t="shared" si="7"/>
        <v>0.98021370799982366</v>
      </c>
      <c r="N14" s="1">
        <f t="shared" si="8"/>
        <v>-3.6726684911864638</v>
      </c>
      <c r="O14" t="s">
        <v>73</v>
      </c>
    </row>
    <row r="15" spans="1:16" x14ac:dyDescent="0.35">
      <c r="A15" s="13">
        <v>4</v>
      </c>
      <c r="B15" s="12" t="s">
        <v>49</v>
      </c>
      <c r="C15" s="11">
        <v>20.3</v>
      </c>
      <c r="D15" s="10" t="s">
        <v>173</v>
      </c>
      <c r="E15" s="9" t="str">
        <f t="shared" si="0"/>
        <v>Not Significantly Different</v>
      </c>
      <c r="G15">
        <f t="shared" si="1"/>
        <v>20.3</v>
      </c>
      <c r="H15">
        <f t="shared" si="2"/>
        <v>6</v>
      </c>
      <c r="I15" t="str">
        <f t="shared" si="3"/>
        <v>+/-</v>
      </c>
      <c r="J15" t="str">
        <f t="shared" si="4"/>
        <v>3.8</v>
      </c>
      <c r="K15" s="1">
        <f t="shared" si="5"/>
        <v>2.3100303951367778</v>
      </c>
      <c r="L15" s="1">
        <f t="shared" si="6"/>
        <v>-3.6000000000000014</v>
      </c>
      <c r="M15" s="1">
        <f t="shared" si="7"/>
        <v>2.3132276705702668</v>
      </c>
      <c r="N15" s="1">
        <f t="shared" si="8"/>
        <v>-1.5562670487650332</v>
      </c>
      <c r="O15" t="s">
        <v>34</v>
      </c>
    </row>
    <row r="16" spans="1:16" x14ac:dyDescent="0.35">
      <c r="A16" s="13">
        <v>6</v>
      </c>
      <c r="B16" s="12" t="s">
        <v>62</v>
      </c>
      <c r="C16" s="11">
        <v>20.2</v>
      </c>
      <c r="D16" s="10" t="s">
        <v>171</v>
      </c>
      <c r="E16" s="9" t="str">
        <f t="shared" si="0"/>
        <v>Not Significantly Different</v>
      </c>
      <c r="G16">
        <f t="shared" si="1"/>
        <v>20.2</v>
      </c>
      <c r="H16">
        <f t="shared" si="2"/>
        <v>6</v>
      </c>
      <c r="I16" t="str">
        <f t="shared" si="3"/>
        <v>+/-</v>
      </c>
      <c r="J16" t="str">
        <f t="shared" si="4"/>
        <v>6.2</v>
      </c>
      <c r="K16" s="1">
        <f t="shared" si="5"/>
        <v>3.768996960486322</v>
      </c>
      <c r="L16" s="1">
        <f t="shared" si="6"/>
        <v>-3.5</v>
      </c>
      <c r="M16" s="1">
        <f t="shared" si="7"/>
        <v>3.7709574271783155</v>
      </c>
      <c r="N16" s="1">
        <f t="shared" si="8"/>
        <v>-0.92814625134045492</v>
      </c>
      <c r="O16" t="s">
        <v>75</v>
      </c>
    </row>
    <row r="17" spans="1:15" x14ac:dyDescent="0.35">
      <c r="A17" s="13">
        <v>7</v>
      </c>
      <c r="B17" s="12" t="s">
        <v>78</v>
      </c>
      <c r="C17" s="11">
        <v>20.100000000000001</v>
      </c>
      <c r="D17" s="10" t="s">
        <v>153</v>
      </c>
      <c r="E17" s="9" t="str">
        <f t="shared" si="0"/>
        <v>Significantly Different</v>
      </c>
      <c r="G17">
        <f t="shared" si="1"/>
        <v>20.100000000000001</v>
      </c>
      <c r="H17">
        <f t="shared" si="2"/>
        <v>6</v>
      </c>
      <c r="I17" t="str">
        <f t="shared" si="3"/>
        <v>+/-</v>
      </c>
      <c r="J17" t="str">
        <f t="shared" si="4"/>
        <v>2.3</v>
      </c>
      <c r="K17" s="1">
        <f t="shared" si="5"/>
        <v>1.3981762917933129</v>
      </c>
      <c r="L17" s="1">
        <f t="shared" si="6"/>
        <v>-3.4000000000000021</v>
      </c>
      <c r="M17" s="1">
        <f t="shared" si="7"/>
        <v>1.4034524474912091</v>
      </c>
      <c r="N17" s="1">
        <f t="shared" si="8"/>
        <v>-2.4225972216428082</v>
      </c>
      <c r="O17" t="s">
        <v>66</v>
      </c>
    </row>
    <row r="18" spans="1:15" x14ac:dyDescent="0.35">
      <c r="A18" s="13">
        <v>8</v>
      </c>
      <c r="B18" s="12" t="s">
        <v>69</v>
      </c>
      <c r="C18" s="11">
        <v>20</v>
      </c>
      <c r="D18" s="10" t="s">
        <v>135</v>
      </c>
      <c r="E18" s="9" t="str">
        <f t="shared" si="0"/>
        <v>Significantly Different</v>
      </c>
      <c r="G18">
        <f t="shared" si="1"/>
        <v>20</v>
      </c>
      <c r="H18">
        <f t="shared" si="2"/>
        <v>6</v>
      </c>
      <c r="I18" t="str">
        <f t="shared" si="3"/>
        <v>+/-</v>
      </c>
      <c r="J18" t="str">
        <f t="shared" si="4"/>
        <v>2.9</v>
      </c>
      <c r="K18" s="1">
        <f t="shared" si="5"/>
        <v>1.762917933130699</v>
      </c>
      <c r="L18" s="1">
        <f t="shared" si="6"/>
        <v>-3.3000000000000007</v>
      </c>
      <c r="M18" s="1">
        <f t="shared" si="7"/>
        <v>1.7671053925530251</v>
      </c>
      <c r="N18" s="1">
        <f t="shared" si="8"/>
        <v>-1.8674607716704019</v>
      </c>
      <c r="O18" t="s">
        <v>60</v>
      </c>
    </row>
    <row r="19" spans="1:15" x14ac:dyDescent="0.35">
      <c r="A19" s="13">
        <v>8</v>
      </c>
      <c r="B19" s="12" t="s">
        <v>63</v>
      </c>
      <c r="C19" s="11">
        <v>20</v>
      </c>
      <c r="D19" s="10" t="s">
        <v>202</v>
      </c>
      <c r="E19" s="9" t="str">
        <f t="shared" si="0"/>
        <v>Not Significantly Different</v>
      </c>
      <c r="G19">
        <f t="shared" si="1"/>
        <v>20</v>
      </c>
      <c r="H19">
        <f t="shared" si="2"/>
        <v>6</v>
      </c>
      <c r="I19" t="str">
        <f t="shared" si="3"/>
        <v>+/-</v>
      </c>
      <c r="J19" t="str">
        <f t="shared" si="4"/>
        <v>4.1</v>
      </c>
      <c r="K19" s="1">
        <f t="shared" si="5"/>
        <v>2.4924012158054709</v>
      </c>
      <c r="L19" s="1">
        <f t="shared" si="6"/>
        <v>-3.3000000000000007</v>
      </c>
      <c r="M19" s="1">
        <f t="shared" si="7"/>
        <v>2.4953648330424061</v>
      </c>
      <c r="N19" s="1">
        <f t="shared" si="8"/>
        <v>-1.3224519141662203</v>
      </c>
      <c r="O19" t="s">
        <v>31</v>
      </c>
    </row>
    <row r="20" spans="1:15" x14ac:dyDescent="0.35">
      <c r="A20" s="13">
        <v>10</v>
      </c>
      <c r="B20" s="12" t="s">
        <v>47</v>
      </c>
      <c r="C20" s="11">
        <v>19.7</v>
      </c>
      <c r="D20" s="14" t="s">
        <v>138</v>
      </c>
      <c r="E20" s="9" t="str">
        <f t="shared" si="0"/>
        <v>Significantly Different</v>
      </c>
      <c r="G20">
        <f t="shared" si="1"/>
        <v>19.7</v>
      </c>
      <c r="H20">
        <f t="shared" si="2"/>
        <v>6</v>
      </c>
      <c r="I20" t="str">
        <f t="shared" si="3"/>
        <v>+/-</v>
      </c>
      <c r="J20" t="str">
        <f t="shared" si="4"/>
        <v>1.5</v>
      </c>
      <c r="K20" s="1">
        <f t="shared" si="5"/>
        <v>0.91185410334346506</v>
      </c>
      <c r="L20" s="1">
        <f t="shared" si="6"/>
        <v>-3</v>
      </c>
      <c r="M20" s="1">
        <f t="shared" si="7"/>
        <v>0.91992376598307335</v>
      </c>
      <c r="N20" s="1">
        <f t="shared" si="8"/>
        <v>-3.2611397932458681</v>
      </c>
      <c r="O20" t="s">
        <v>50</v>
      </c>
    </row>
    <row r="21" spans="1:15" x14ac:dyDescent="0.35">
      <c r="A21" s="13">
        <v>10</v>
      </c>
      <c r="B21" s="12" t="s">
        <v>27</v>
      </c>
      <c r="C21" s="11">
        <v>19.7</v>
      </c>
      <c r="D21" s="10" t="s">
        <v>252</v>
      </c>
      <c r="E21" s="9" t="str">
        <f t="shared" si="0"/>
        <v>Not Significantly Different</v>
      </c>
      <c r="G21">
        <f t="shared" si="1"/>
        <v>19.7</v>
      </c>
      <c r="H21">
        <f t="shared" si="2"/>
        <v>6</v>
      </c>
      <c r="I21" t="str">
        <f t="shared" si="3"/>
        <v>+/-</v>
      </c>
      <c r="J21" t="str">
        <f t="shared" si="4"/>
        <v>4.9</v>
      </c>
      <c r="K21" s="1">
        <f t="shared" si="5"/>
        <v>2.9787234042553195</v>
      </c>
      <c r="L21" s="1">
        <f t="shared" si="6"/>
        <v>-3</v>
      </c>
      <c r="M21" s="1">
        <f t="shared" si="7"/>
        <v>2.9812036073530037</v>
      </c>
      <c r="N21" s="1">
        <f t="shared" si="8"/>
        <v>-1.0063049677655815</v>
      </c>
      <c r="O21" t="s">
        <v>46</v>
      </c>
    </row>
    <row r="22" spans="1:15" x14ac:dyDescent="0.35">
      <c r="A22" s="13">
        <v>12</v>
      </c>
      <c r="B22" s="12" t="s">
        <v>31</v>
      </c>
      <c r="C22" s="11">
        <v>19.399999999999999</v>
      </c>
      <c r="D22" s="10" t="s">
        <v>179</v>
      </c>
      <c r="E22" s="9" t="str">
        <f t="shared" si="0"/>
        <v>Not Significantly Different</v>
      </c>
      <c r="G22">
        <f t="shared" si="1"/>
        <v>19.399999999999999</v>
      </c>
      <c r="H22">
        <f t="shared" si="2"/>
        <v>6</v>
      </c>
      <c r="I22" t="str">
        <f t="shared" si="3"/>
        <v>+/-</v>
      </c>
      <c r="J22" t="str">
        <f t="shared" si="4"/>
        <v>4.6</v>
      </c>
      <c r="K22" s="1">
        <f t="shared" si="5"/>
        <v>2.7963525835866259</v>
      </c>
      <c r="L22" s="1">
        <f t="shared" si="6"/>
        <v>-2.6999999999999993</v>
      </c>
      <c r="M22" s="1">
        <f t="shared" si="7"/>
        <v>2.7989943910568598</v>
      </c>
      <c r="N22" s="1">
        <f t="shared" si="8"/>
        <v>-0.96463215811608627</v>
      </c>
      <c r="O22" t="s">
        <v>29</v>
      </c>
    </row>
    <row r="23" spans="1:15" x14ac:dyDescent="0.35">
      <c r="A23" s="13">
        <v>13</v>
      </c>
      <c r="B23" s="12" t="s">
        <v>42</v>
      </c>
      <c r="C23" s="11">
        <v>19.3</v>
      </c>
      <c r="D23" s="10" t="s">
        <v>116</v>
      </c>
      <c r="E23" s="9" t="str">
        <f t="shared" si="0"/>
        <v>Significantly Different</v>
      </c>
      <c r="G23">
        <f t="shared" si="1"/>
        <v>19.3</v>
      </c>
      <c r="H23">
        <f t="shared" si="2"/>
        <v>6</v>
      </c>
      <c r="I23" t="str">
        <f t="shared" si="3"/>
        <v>+/-</v>
      </c>
      <c r="J23" t="str">
        <f t="shared" si="4"/>
        <v>0.8</v>
      </c>
      <c r="K23" s="1">
        <f t="shared" si="5"/>
        <v>0.48632218844984804</v>
      </c>
      <c r="L23" s="1">
        <f t="shared" si="6"/>
        <v>-2.6000000000000014</v>
      </c>
      <c r="M23" s="1">
        <f t="shared" si="7"/>
        <v>0.50128943776506518</v>
      </c>
      <c r="N23" s="1">
        <f t="shared" si="8"/>
        <v>-5.1866243414019824</v>
      </c>
      <c r="O23" t="s">
        <v>82</v>
      </c>
    </row>
    <row r="24" spans="1:15" x14ac:dyDescent="0.35">
      <c r="A24" s="13">
        <v>14</v>
      </c>
      <c r="B24" s="12" t="s">
        <v>81</v>
      </c>
      <c r="C24" s="11">
        <v>18.8</v>
      </c>
      <c r="D24" s="10" t="s">
        <v>136</v>
      </c>
      <c r="E24" s="9" t="str">
        <f t="shared" si="0"/>
        <v>Significantly Different</v>
      </c>
      <c r="G24">
        <f t="shared" si="1"/>
        <v>18.8</v>
      </c>
      <c r="H24">
        <f t="shared" si="2"/>
        <v>6</v>
      </c>
      <c r="I24" t="str">
        <f t="shared" si="3"/>
        <v>+/-</v>
      </c>
      <c r="J24" t="str">
        <f t="shared" si="4"/>
        <v>1.9</v>
      </c>
      <c r="K24" s="1">
        <f t="shared" si="5"/>
        <v>1.1550151975683889</v>
      </c>
      <c r="L24" s="1">
        <f t="shared" si="6"/>
        <v>-2.1000000000000014</v>
      </c>
      <c r="M24" s="1">
        <f t="shared" si="7"/>
        <v>1.1613965455649118</v>
      </c>
      <c r="N24" s="1">
        <f t="shared" si="8"/>
        <v>-1.8081679405878945</v>
      </c>
      <c r="O24" t="s">
        <v>65</v>
      </c>
    </row>
    <row r="25" spans="1:15" x14ac:dyDescent="0.35">
      <c r="A25" s="13">
        <v>15</v>
      </c>
      <c r="B25" s="12" t="s">
        <v>45</v>
      </c>
      <c r="C25" s="11">
        <v>18.399999999999999</v>
      </c>
      <c r="D25" s="10" t="s">
        <v>153</v>
      </c>
      <c r="E25" s="9" t="str">
        <f t="shared" si="0"/>
        <v>Not Significantly Different</v>
      </c>
      <c r="G25">
        <f t="shared" si="1"/>
        <v>18.399999999999999</v>
      </c>
      <c r="H25">
        <f t="shared" si="2"/>
        <v>6</v>
      </c>
      <c r="I25" t="str">
        <f t="shared" si="3"/>
        <v>+/-</v>
      </c>
      <c r="J25" t="str">
        <f t="shared" si="4"/>
        <v>2.3</v>
      </c>
      <c r="K25" s="1">
        <f t="shared" si="5"/>
        <v>1.3981762917933129</v>
      </c>
      <c r="L25" s="1">
        <f t="shared" si="6"/>
        <v>-1.6999999999999993</v>
      </c>
      <c r="M25" s="1">
        <f t="shared" si="7"/>
        <v>1.4034524474912091</v>
      </c>
      <c r="N25" s="1">
        <f t="shared" si="8"/>
        <v>-1.2112986108214028</v>
      </c>
      <c r="O25" t="s">
        <v>81</v>
      </c>
    </row>
    <row r="26" spans="1:15" x14ac:dyDescent="0.35">
      <c r="A26" s="13">
        <v>16</v>
      </c>
      <c r="B26" s="12" t="s">
        <v>58</v>
      </c>
      <c r="C26" s="11">
        <v>17.899999999999999</v>
      </c>
      <c r="D26" s="10" t="s">
        <v>134</v>
      </c>
      <c r="E26" s="9" t="str">
        <f t="shared" si="0"/>
        <v>Not Significantly Different</v>
      </c>
      <c r="G26">
        <f t="shared" si="1"/>
        <v>17.899999999999999</v>
      </c>
      <c r="H26">
        <f t="shared" si="2"/>
        <v>6</v>
      </c>
      <c r="I26" t="str">
        <f t="shared" si="3"/>
        <v>+/-</v>
      </c>
      <c r="J26" t="str">
        <f t="shared" si="4"/>
        <v>1.3</v>
      </c>
      <c r="K26" s="1">
        <f t="shared" si="5"/>
        <v>0.79027355623100304</v>
      </c>
      <c r="L26" s="1">
        <f t="shared" si="6"/>
        <v>-1.1999999999999993</v>
      </c>
      <c r="M26" s="1">
        <f t="shared" si="7"/>
        <v>0.79957121203440151</v>
      </c>
      <c r="N26" s="1">
        <f t="shared" si="8"/>
        <v>-1.5008044085863979</v>
      </c>
      <c r="O26" t="s">
        <v>80</v>
      </c>
    </row>
    <row r="27" spans="1:15" x14ac:dyDescent="0.35">
      <c r="A27" s="13">
        <v>16</v>
      </c>
      <c r="B27" s="12" t="s">
        <v>73</v>
      </c>
      <c r="C27" s="11">
        <v>17.899999999999999</v>
      </c>
      <c r="D27" s="10" t="s">
        <v>140</v>
      </c>
      <c r="E27" s="9" t="str">
        <f t="shared" si="0"/>
        <v>Not Significantly Different</v>
      </c>
      <c r="G27">
        <f t="shared" si="1"/>
        <v>17.899999999999999</v>
      </c>
      <c r="H27">
        <f t="shared" si="2"/>
        <v>6</v>
      </c>
      <c r="I27" t="str">
        <f t="shared" si="3"/>
        <v>+/-</v>
      </c>
      <c r="J27" t="str">
        <f t="shared" si="4"/>
        <v>2.2</v>
      </c>
      <c r="K27" s="1">
        <f t="shared" si="5"/>
        <v>1.3373860182370823</v>
      </c>
      <c r="L27" s="1">
        <f t="shared" si="6"/>
        <v>-1.1999999999999993</v>
      </c>
      <c r="M27" s="1">
        <f t="shared" si="7"/>
        <v>1.3429010355242872</v>
      </c>
      <c r="N27" s="1">
        <f t="shared" si="8"/>
        <v>-0.89358781343965721</v>
      </c>
      <c r="O27" t="s">
        <v>78</v>
      </c>
    </row>
    <row r="28" spans="1:15" x14ac:dyDescent="0.35">
      <c r="A28" s="13">
        <v>16</v>
      </c>
      <c r="B28" s="12" t="s">
        <v>35</v>
      </c>
      <c r="C28" s="11">
        <v>17.899999999999999</v>
      </c>
      <c r="D28" s="10" t="s">
        <v>139</v>
      </c>
      <c r="E28" s="9" t="str">
        <f t="shared" si="0"/>
        <v>Not Significantly Different</v>
      </c>
      <c r="G28">
        <f t="shared" si="1"/>
        <v>17.899999999999999</v>
      </c>
      <c r="H28">
        <f t="shared" si="2"/>
        <v>6</v>
      </c>
      <c r="I28" t="str">
        <f t="shared" si="3"/>
        <v>+/-</v>
      </c>
      <c r="J28" t="str">
        <f t="shared" si="4"/>
        <v>1.4</v>
      </c>
      <c r="K28" s="1">
        <f t="shared" si="5"/>
        <v>0.85106382978723394</v>
      </c>
      <c r="L28" s="1">
        <f t="shared" si="6"/>
        <v>-1.1999999999999993</v>
      </c>
      <c r="M28" s="1">
        <f t="shared" si="7"/>
        <v>0.8597042932359239</v>
      </c>
      <c r="N28" s="1">
        <f t="shared" si="8"/>
        <v>-1.3958287860622443</v>
      </c>
      <c r="O28" t="s">
        <v>79</v>
      </c>
    </row>
    <row r="29" spans="1:15" x14ac:dyDescent="0.35">
      <c r="A29" s="13">
        <v>19</v>
      </c>
      <c r="B29" s="12" t="s">
        <v>46</v>
      </c>
      <c r="C29" s="11">
        <v>17.8</v>
      </c>
      <c r="D29" s="10" t="s">
        <v>154</v>
      </c>
      <c r="E29" s="9" t="str">
        <f t="shared" si="0"/>
        <v>Not Significantly Different</v>
      </c>
      <c r="G29">
        <f t="shared" si="1"/>
        <v>17.8</v>
      </c>
      <c r="H29">
        <f t="shared" si="2"/>
        <v>6</v>
      </c>
      <c r="I29" t="str">
        <f t="shared" si="3"/>
        <v>+/-</v>
      </c>
      <c r="J29" t="str">
        <f t="shared" si="4"/>
        <v>1.2</v>
      </c>
      <c r="K29" s="1">
        <f t="shared" si="5"/>
        <v>0.72948328267477203</v>
      </c>
      <c r="L29" s="1">
        <f t="shared" si="6"/>
        <v>-1.1000000000000014</v>
      </c>
      <c r="M29" s="1">
        <f t="shared" si="7"/>
        <v>0.73954559638884132</v>
      </c>
      <c r="N29" s="1">
        <f t="shared" si="8"/>
        <v>-1.487399837645222</v>
      </c>
      <c r="O29" t="s">
        <v>56</v>
      </c>
    </row>
    <row r="30" spans="1:15" x14ac:dyDescent="0.35">
      <c r="A30" s="13">
        <v>20</v>
      </c>
      <c r="B30" s="12" t="s">
        <v>79</v>
      </c>
      <c r="C30" s="11">
        <v>17.600000000000001</v>
      </c>
      <c r="D30" s="10" t="s">
        <v>137</v>
      </c>
      <c r="E30" s="9" t="str">
        <f t="shared" si="0"/>
        <v>Not Significantly Different</v>
      </c>
      <c r="G30">
        <f t="shared" si="1"/>
        <v>17.600000000000001</v>
      </c>
      <c r="H30">
        <f t="shared" si="2"/>
        <v>6</v>
      </c>
      <c r="I30" t="str">
        <f t="shared" si="3"/>
        <v>+/-</v>
      </c>
      <c r="J30" t="str">
        <f t="shared" si="4"/>
        <v>1.6</v>
      </c>
      <c r="K30" s="1">
        <f t="shared" si="5"/>
        <v>0.97264437689969607</v>
      </c>
      <c r="L30" s="1">
        <f t="shared" si="6"/>
        <v>-0.90000000000000213</v>
      </c>
      <c r="M30" s="1">
        <f t="shared" si="7"/>
        <v>0.98021370799982366</v>
      </c>
      <c r="N30" s="1">
        <f t="shared" si="8"/>
        <v>-0.91816712279661783</v>
      </c>
      <c r="O30" t="s">
        <v>77</v>
      </c>
    </row>
    <row r="31" spans="1:15" x14ac:dyDescent="0.35">
      <c r="A31" s="13">
        <v>21</v>
      </c>
      <c r="B31" s="12" t="s">
        <v>64</v>
      </c>
      <c r="C31" s="11">
        <v>17.2</v>
      </c>
      <c r="D31" s="10" t="s">
        <v>121</v>
      </c>
      <c r="E31" s="9" t="str">
        <f t="shared" si="0"/>
        <v>Not Significantly Different</v>
      </c>
      <c r="G31">
        <f t="shared" si="1"/>
        <v>17.2</v>
      </c>
      <c r="H31">
        <f t="shared" si="2"/>
        <v>6</v>
      </c>
      <c r="I31" t="str">
        <f t="shared" si="3"/>
        <v>+/-</v>
      </c>
      <c r="J31" t="str">
        <f t="shared" si="4"/>
        <v>1.1</v>
      </c>
      <c r="K31" s="1">
        <f t="shared" si="5"/>
        <v>0.66869300911854113</v>
      </c>
      <c r="L31" s="1">
        <f t="shared" si="6"/>
        <v>-0.5</v>
      </c>
      <c r="M31" s="1">
        <f t="shared" si="7"/>
        <v>0.67965592021270205</v>
      </c>
      <c r="N31" s="1">
        <f t="shared" si="8"/>
        <v>-0.73566636459743084</v>
      </c>
      <c r="O31" t="s">
        <v>40</v>
      </c>
    </row>
    <row r="32" spans="1:15" x14ac:dyDescent="0.35">
      <c r="A32" s="13">
        <v>22</v>
      </c>
      <c r="B32" s="12" t="s">
        <v>70</v>
      </c>
      <c r="C32" s="11">
        <v>17.100000000000001</v>
      </c>
      <c r="D32" s="10" t="s">
        <v>216</v>
      </c>
      <c r="E32" s="9" t="str">
        <f t="shared" si="0"/>
        <v>Not Significantly Different</v>
      </c>
      <c r="G32">
        <f t="shared" si="1"/>
        <v>17.100000000000001</v>
      </c>
      <c r="H32">
        <f t="shared" si="2"/>
        <v>6</v>
      </c>
      <c r="I32" t="str">
        <f t="shared" si="3"/>
        <v>+/-</v>
      </c>
      <c r="J32" t="str">
        <f t="shared" si="4"/>
        <v>3.6</v>
      </c>
      <c r="K32" s="1">
        <f t="shared" si="5"/>
        <v>2.188449848024316</v>
      </c>
      <c r="L32" s="1">
        <f t="shared" si="6"/>
        <v>-0.40000000000000213</v>
      </c>
      <c r="M32" s="1">
        <f t="shared" si="7"/>
        <v>2.1918244835647349</v>
      </c>
      <c r="N32" s="1">
        <f t="shared" si="8"/>
        <v>-0.18249636455810136</v>
      </c>
      <c r="O32" t="s">
        <v>71</v>
      </c>
    </row>
    <row r="33" spans="1:15" x14ac:dyDescent="0.35">
      <c r="A33" s="13">
        <v>23</v>
      </c>
      <c r="B33" s="12" t="s">
        <v>72</v>
      </c>
      <c r="C33" s="11">
        <v>16.8</v>
      </c>
      <c r="D33" s="10" t="s">
        <v>137</v>
      </c>
      <c r="E33" s="9" t="str">
        <f t="shared" si="0"/>
        <v>Not Significantly Different</v>
      </c>
      <c r="G33">
        <f t="shared" si="1"/>
        <v>16.8</v>
      </c>
      <c r="H33">
        <f t="shared" si="2"/>
        <v>6</v>
      </c>
      <c r="I33" t="str">
        <f t="shared" si="3"/>
        <v>+/-</v>
      </c>
      <c r="J33" t="str">
        <f t="shared" si="4"/>
        <v>1.6</v>
      </c>
      <c r="K33" s="1">
        <f t="shared" si="5"/>
        <v>0.97264437689969607</v>
      </c>
      <c r="L33" s="1">
        <f t="shared" si="6"/>
        <v>-0.10000000000000142</v>
      </c>
      <c r="M33" s="1">
        <f t="shared" si="7"/>
        <v>0.98021370799982366</v>
      </c>
      <c r="N33" s="1">
        <f t="shared" si="8"/>
        <v>-0.1020185691996254</v>
      </c>
      <c r="O33" t="s">
        <v>76</v>
      </c>
    </row>
    <row r="34" spans="1:15" x14ac:dyDescent="0.35">
      <c r="A34" s="13">
        <v>23</v>
      </c>
      <c r="B34" s="12" t="s">
        <v>38</v>
      </c>
      <c r="C34" s="11">
        <v>16.8</v>
      </c>
      <c r="D34" s="10" t="s">
        <v>121</v>
      </c>
      <c r="E34" s="9" t="str">
        <f t="shared" si="0"/>
        <v>Not Significantly Different</v>
      </c>
      <c r="G34">
        <f t="shared" si="1"/>
        <v>16.8</v>
      </c>
      <c r="H34">
        <f t="shared" si="2"/>
        <v>6</v>
      </c>
      <c r="I34" t="str">
        <f t="shared" si="3"/>
        <v>+/-</v>
      </c>
      <c r="J34" t="str">
        <f t="shared" si="4"/>
        <v>1.1</v>
      </c>
      <c r="K34" s="1">
        <f t="shared" si="5"/>
        <v>0.66869300911854113</v>
      </c>
      <c r="L34" s="1">
        <f t="shared" si="6"/>
        <v>-0.10000000000000142</v>
      </c>
      <c r="M34" s="1">
        <f t="shared" si="7"/>
        <v>0.67965592021270205</v>
      </c>
      <c r="N34" s="1">
        <f t="shared" si="8"/>
        <v>-0.14713327291948824</v>
      </c>
      <c r="O34" t="s">
        <v>74</v>
      </c>
    </row>
    <row r="35" spans="1:15" x14ac:dyDescent="0.35">
      <c r="A35" s="13">
        <v>25</v>
      </c>
      <c r="B35" s="12" t="s">
        <v>68</v>
      </c>
      <c r="C35" s="11">
        <v>16.7</v>
      </c>
      <c r="D35" s="10" t="s">
        <v>164</v>
      </c>
      <c r="E35" s="9" t="str">
        <f t="shared" si="0"/>
        <v>Not Significantly Different</v>
      </c>
      <c r="G35">
        <f t="shared" si="1"/>
        <v>16.7</v>
      </c>
      <c r="H35">
        <f t="shared" si="2"/>
        <v>6</v>
      </c>
      <c r="I35" t="str">
        <f t="shared" si="3"/>
        <v>+/-</v>
      </c>
      <c r="J35" t="str">
        <f t="shared" si="4"/>
        <v>1.8</v>
      </c>
      <c r="K35" s="1">
        <f t="shared" si="5"/>
        <v>1.094224924012158</v>
      </c>
      <c r="L35" s="1">
        <f t="shared" si="6"/>
        <v>0</v>
      </c>
      <c r="M35" s="1">
        <f t="shared" si="7"/>
        <v>1.1009586794088044</v>
      </c>
      <c r="N35" s="1">
        <f t="shared" si="8"/>
        <v>0</v>
      </c>
      <c r="O35" t="s">
        <v>54</v>
      </c>
    </row>
    <row r="36" spans="1:15" x14ac:dyDescent="0.35">
      <c r="A36" s="13">
        <v>25</v>
      </c>
      <c r="B36" s="12" t="s">
        <v>57</v>
      </c>
      <c r="C36" s="11">
        <v>16.7</v>
      </c>
      <c r="D36" s="10" t="s">
        <v>140</v>
      </c>
      <c r="E36" s="9" t="str">
        <f t="shared" si="0"/>
        <v>Not Significantly Different</v>
      </c>
      <c r="G36">
        <f t="shared" si="1"/>
        <v>16.7</v>
      </c>
      <c r="H36">
        <f t="shared" si="2"/>
        <v>6</v>
      </c>
      <c r="I36" t="str">
        <f t="shared" si="3"/>
        <v>+/-</v>
      </c>
      <c r="J36" t="str">
        <f t="shared" si="4"/>
        <v>2.2</v>
      </c>
      <c r="K36" s="1">
        <f t="shared" si="5"/>
        <v>1.3373860182370823</v>
      </c>
      <c r="L36" s="1">
        <f t="shared" si="6"/>
        <v>0</v>
      </c>
      <c r="M36" s="1">
        <f t="shared" si="7"/>
        <v>1.3429010355242872</v>
      </c>
      <c r="N36" s="1">
        <f t="shared" si="8"/>
        <v>0</v>
      </c>
      <c r="O36" t="s">
        <v>72</v>
      </c>
    </row>
    <row r="37" spans="1:15" x14ac:dyDescent="0.35">
      <c r="A37" s="13">
        <v>27</v>
      </c>
      <c r="B37" s="12" t="s">
        <v>48</v>
      </c>
      <c r="C37" s="11">
        <v>16.600000000000001</v>
      </c>
      <c r="D37" s="10" t="s">
        <v>134</v>
      </c>
      <c r="E37" s="9" t="str">
        <f t="shared" si="0"/>
        <v>Not Significantly Different</v>
      </c>
      <c r="G37">
        <f t="shared" si="1"/>
        <v>16.600000000000001</v>
      </c>
      <c r="H37">
        <f t="shared" si="2"/>
        <v>6</v>
      </c>
      <c r="I37" t="str">
        <f t="shared" si="3"/>
        <v>+/-</v>
      </c>
      <c r="J37" t="str">
        <f t="shared" si="4"/>
        <v>1.3</v>
      </c>
      <c r="K37" s="1">
        <f t="shared" si="5"/>
        <v>0.79027355623100304</v>
      </c>
      <c r="L37" s="1">
        <f t="shared" si="6"/>
        <v>9.9999999999997868E-2</v>
      </c>
      <c r="M37" s="1">
        <f t="shared" si="7"/>
        <v>0.79957121203440151</v>
      </c>
      <c r="N37" s="1">
        <f t="shared" si="8"/>
        <v>0.12506703404886391</v>
      </c>
      <c r="O37" t="s">
        <v>70</v>
      </c>
    </row>
    <row r="38" spans="1:15" x14ac:dyDescent="0.35">
      <c r="A38" s="13">
        <v>28</v>
      </c>
      <c r="B38" s="12" t="s">
        <v>40</v>
      </c>
      <c r="C38" s="11">
        <v>16.5</v>
      </c>
      <c r="D38" s="10" t="s">
        <v>151</v>
      </c>
      <c r="E38" s="9" t="str">
        <f t="shared" si="0"/>
        <v>Not Significantly Different</v>
      </c>
      <c r="G38">
        <f t="shared" si="1"/>
        <v>16.5</v>
      </c>
      <c r="H38">
        <f t="shared" si="2"/>
        <v>6</v>
      </c>
      <c r="I38" t="str">
        <f t="shared" si="3"/>
        <v>+/-</v>
      </c>
      <c r="J38" t="str">
        <f t="shared" si="4"/>
        <v>1.7</v>
      </c>
      <c r="K38" s="1">
        <f t="shared" si="5"/>
        <v>1.0334346504559271</v>
      </c>
      <c r="L38" s="1">
        <f t="shared" si="6"/>
        <v>0.19999999999999929</v>
      </c>
      <c r="M38" s="1">
        <f t="shared" si="7"/>
        <v>1.0405618704330513</v>
      </c>
      <c r="N38" s="1">
        <f t="shared" si="8"/>
        <v>0.19220385224836767</v>
      </c>
      <c r="O38" t="s">
        <v>69</v>
      </c>
    </row>
    <row r="39" spans="1:15" x14ac:dyDescent="0.35">
      <c r="A39" s="13">
        <v>28</v>
      </c>
      <c r="B39" s="12" t="s">
        <v>32</v>
      </c>
      <c r="C39" s="11">
        <v>16.5</v>
      </c>
      <c r="D39" s="10" t="s">
        <v>155</v>
      </c>
      <c r="E39" s="9" t="str">
        <f t="shared" si="0"/>
        <v>Not Significantly Different</v>
      </c>
      <c r="G39">
        <f t="shared" si="1"/>
        <v>16.5</v>
      </c>
      <c r="H39">
        <f t="shared" si="2"/>
        <v>6</v>
      </c>
      <c r="I39" t="str">
        <f t="shared" si="3"/>
        <v>+/-</v>
      </c>
      <c r="J39" t="str">
        <f t="shared" si="4"/>
        <v>3.1</v>
      </c>
      <c r="K39" s="1">
        <f t="shared" si="5"/>
        <v>1.884498480243161</v>
      </c>
      <c r="L39" s="1">
        <f t="shared" si="6"/>
        <v>0.19999999999999929</v>
      </c>
      <c r="M39" s="1">
        <f t="shared" si="7"/>
        <v>1.8884163607305855</v>
      </c>
      <c r="N39" s="1">
        <f t="shared" si="8"/>
        <v>0.10590884730665213</v>
      </c>
      <c r="O39" t="s">
        <v>45</v>
      </c>
    </row>
    <row r="40" spans="1:15" x14ac:dyDescent="0.35">
      <c r="A40" s="13">
        <v>30</v>
      </c>
      <c r="B40" s="12" t="s">
        <v>54</v>
      </c>
      <c r="C40" s="11">
        <v>16.3</v>
      </c>
      <c r="D40" s="10" t="s">
        <v>153</v>
      </c>
      <c r="E40" s="9" t="str">
        <f t="shared" si="0"/>
        <v>Not Significantly Different</v>
      </c>
      <c r="G40">
        <f t="shared" si="1"/>
        <v>16.3</v>
      </c>
      <c r="H40">
        <f t="shared" si="2"/>
        <v>6</v>
      </c>
      <c r="I40" t="str">
        <f t="shared" si="3"/>
        <v>+/-</v>
      </c>
      <c r="J40" t="str">
        <f t="shared" si="4"/>
        <v>2.3</v>
      </c>
      <c r="K40" s="1">
        <f t="shared" si="5"/>
        <v>1.3981762917933129</v>
      </c>
      <c r="L40" s="1">
        <f t="shared" si="6"/>
        <v>0.39999999999999858</v>
      </c>
      <c r="M40" s="1">
        <f t="shared" si="7"/>
        <v>1.4034524474912091</v>
      </c>
      <c r="N40" s="1">
        <f t="shared" si="8"/>
        <v>0.28501143784032917</v>
      </c>
      <c r="O40" t="s">
        <v>67</v>
      </c>
    </row>
    <row r="41" spans="1:15" x14ac:dyDescent="0.35">
      <c r="A41" s="13">
        <v>31</v>
      </c>
      <c r="B41" s="12" t="s">
        <v>80</v>
      </c>
      <c r="C41" s="11">
        <v>16.2</v>
      </c>
      <c r="D41" s="10" t="s">
        <v>140</v>
      </c>
      <c r="E41" s="9" t="str">
        <f t="shared" si="0"/>
        <v>Not Significantly Different</v>
      </c>
      <c r="G41">
        <f t="shared" si="1"/>
        <v>16.2</v>
      </c>
      <c r="H41">
        <f t="shared" si="2"/>
        <v>6</v>
      </c>
      <c r="I41" t="str">
        <f t="shared" si="3"/>
        <v>+/-</v>
      </c>
      <c r="J41" t="str">
        <f t="shared" si="4"/>
        <v>2.2</v>
      </c>
      <c r="K41" s="1">
        <f t="shared" si="5"/>
        <v>1.3373860182370823</v>
      </c>
      <c r="L41" s="1">
        <f t="shared" si="6"/>
        <v>0.5</v>
      </c>
      <c r="M41" s="1">
        <f t="shared" si="7"/>
        <v>1.3429010355242872</v>
      </c>
      <c r="N41" s="1">
        <f t="shared" si="8"/>
        <v>0.37232825559985744</v>
      </c>
      <c r="O41" t="s">
        <v>48</v>
      </c>
    </row>
    <row r="42" spans="1:15" x14ac:dyDescent="0.35">
      <c r="A42" s="13">
        <v>32</v>
      </c>
      <c r="B42" s="12" t="s">
        <v>50</v>
      </c>
      <c r="C42" s="11">
        <v>15.8</v>
      </c>
      <c r="D42" s="10" t="s">
        <v>116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15.8</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0.89999999999999858</v>
      </c>
      <c r="M42" s="1">
        <f t="shared" ref="M42:M62" si="16">IF(AND(ISNUMBER(K42),ISNUMBER($I$7)),SQRT(K42^2+($I$7)^2),"N/A")</f>
        <v>0.50128943776506518</v>
      </c>
      <c r="N42" s="1">
        <f t="shared" ref="N42:N73" si="17">IF(AND(ISNUMBER(L42),ISNUMBER(M42),M42&lt;&gt;0),L42/M42,"NA")</f>
        <v>1.7953699643314518</v>
      </c>
      <c r="O42" t="s">
        <v>37</v>
      </c>
    </row>
    <row r="43" spans="1:15" x14ac:dyDescent="0.35">
      <c r="A43" s="13">
        <v>32</v>
      </c>
      <c r="B43" s="12" t="s">
        <v>56</v>
      </c>
      <c r="C43" s="11">
        <v>15.8</v>
      </c>
      <c r="D43" s="10" t="s">
        <v>164</v>
      </c>
      <c r="E43" s="9" t="str">
        <f t="shared" si="9"/>
        <v>Not Significantly Different</v>
      </c>
      <c r="G43">
        <f t="shared" si="10"/>
        <v>15.8</v>
      </c>
      <c r="H43">
        <f t="shared" si="11"/>
        <v>6</v>
      </c>
      <c r="I43" t="str">
        <f t="shared" si="12"/>
        <v>+/-</v>
      </c>
      <c r="J43" t="str">
        <f t="shared" si="13"/>
        <v>1.8</v>
      </c>
      <c r="K43" s="1">
        <f t="shared" si="14"/>
        <v>1.094224924012158</v>
      </c>
      <c r="L43" s="1">
        <f t="shared" si="15"/>
        <v>0.89999999999999858</v>
      </c>
      <c r="M43" s="1">
        <f t="shared" si="16"/>
        <v>1.1009586794088044</v>
      </c>
      <c r="N43" s="1">
        <f t="shared" si="17"/>
        <v>0.81746937176905032</v>
      </c>
      <c r="O43" t="s">
        <v>52</v>
      </c>
    </row>
    <row r="44" spans="1:15" x14ac:dyDescent="0.35">
      <c r="A44" s="13">
        <v>34</v>
      </c>
      <c r="B44" s="12" t="s">
        <v>34</v>
      </c>
      <c r="C44" s="11">
        <v>15.6</v>
      </c>
      <c r="D44" s="10" t="s">
        <v>26</v>
      </c>
      <c r="E44" s="9" t="str">
        <f t="shared" si="9"/>
        <v>Significantly Different</v>
      </c>
      <c r="G44">
        <f t="shared" si="10"/>
        <v>15.6</v>
      </c>
      <c r="H44">
        <f t="shared" si="11"/>
        <v>6</v>
      </c>
      <c r="I44" t="str">
        <f t="shared" si="12"/>
        <v>+/-</v>
      </c>
      <c r="J44" t="str">
        <f t="shared" si="13"/>
        <v>0.6</v>
      </c>
      <c r="K44" s="1">
        <f t="shared" si="14"/>
        <v>0.36474164133738601</v>
      </c>
      <c r="L44" s="1">
        <f t="shared" si="15"/>
        <v>1.0999999999999996</v>
      </c>
      <c r="M44" s="1">
        <f t="shared" si="16"/>
        <v>0.38447144804478778</v>
      </c>
      <c r="N44" s="1">
        <f t="shared" si="17"/>
        <v>2.8610707130373401</v>
      </c>
      <c r="O44" t="s">
        <v>64</v>
      </c>
    </row>
    <row r="45" spans="1:15" x14ac:dyDescent="0.35">
      <c r="A45" s="13">
        <v>34</v>
      </c>
      <c r="B45" s="12" t="s">
        <v>74</v>
      </c>
      <c r="C45" s="11">
        <v>15.6</v>
      </c>
      <c r="D45" s="10" t="s">
        <v>139</v>
      </c>
      <c r="E45" s="9" t="str">
        <f t="shared" si="9"/>
        <v>Not Significantly Different</v>
      </c>
      <c r="G45">
        <f t="shared" si="10"/>
        <v>15.6</v>
      </c>
      <c r="H45">
        <f t="shared" si="11"/>
        <v>6</v>
      </c>
      <c r="I45" t="str">
        <f t="shared" si="12"/>
        <v>+/-</v>
      </c>
      <c r="J45" t="str">
        <f t="shared" si="13"/>
        <v>1.4</v>
      </c>
      <c r="K45" s="1">
        <f t="shared" si="14"/>
        <v>0.85106382978723394</v>
      </c>
      <c r="L45" s="1">
        <f t="shared" si="15"/>
        <v>1.0999999999999996</v>
      </c>
      <c r="M45" s="1">
        <f t="shared" si="16"/>
        <v>0.8597042932359239</v>
      </c>
      <c r="N45" s="1">
        <f t="shared" si="17"/>
        <v>1.2795097205570576</v>
      </c>
      <c r="O45" t="s">
        <v>63</v>
      </c>
    </row>
    <row r="46" spans="1:15" x14ac:dyDescent="0.35">
      <c r="A46" s="13">
        <v>34</v>
      </c>
      <c r="B46" s="12" t="s">
        <v>51</v>
      </c>
      <c r="C46" s="11">
        <v>15.6</v>
      </c>
      <c r="D46" s="10" t="s">
        <v>139</v>
      </c>
      <c r="E46" s="9" t="str">
        <f t="shared" si="9"/>
        <v>Not Significantly Different</v>
      </c>
      <c r="G46">
        <f t="shared" si="10"/>
        <v>15.6</v>
      </c>
      <c r="H46">
        <f t="shared" si="11"/>
        <v>6</v>
      </c>
      <c r="I46" t="str">
        <f t="shared" si="12"/>
        <v>+/-</v>
      </c>
      <c r="J46" t="str">
        <f t="shared" si="13"/>
        <v>1.4</v>
      </c>
      <c r="K46" s="1">
        <f t="shared" si="14"/>
        <v>0.85106382978723394</v>
      </c>
      <c r="L46" s="1">
        <f t="shared" si="15"/>
        <v>1.0999999999999996</v>
      </c>
      <c r="M46" s="1">
        <f t="shared" si="16"/>
        <v>0.8597042932359239</v>
      </c>
      <c r="N46" s="1">
        <f t="shared" si="17"/>
        <v>1.2795097205570576</v>
      </c>
      <c r="O46" t="s">
        <v>61</v>
      </c>
    </row>
    <row r="47" spans="1:15" x14ac:dyDescent="0.35">
      <c r="A47" s="13">
        <v>37</v>
      </c>
      <c r="B47" s="12" t="s">
        <v>76</v>
      </c>
      <c r="C47" s="11">
        <v>15.5</v>
      </c>
      <c r="D47" s="10" t="s">
        <v>122</v>
      </c>
      <c r="E47" s="9" t="str">
        <f t="shared" si="9"/>
        <v>Significantly Different</v>
      </c>
      <c r="G47">
        <f t="shared" si="10"/>
        <v>15.5</v>
      </c>
      <c r="H47">
        <f t="shared" si="11"/>
        <v>6</v>
      </c>
      <c r="I47" t="str">
        <f t="shared" si="12"/>
        <v>+/-</v>
      </c>
      <c r="J47" t="str">
        <f t="shared" si="13"/>
        <v>1.0</v>
      </c>
      <c r="K47" s="1">
        <f t="shared" si="14"/>
        <v>0.60790273556231</v>
      </c>
      <c r="L47" s="1">
        <f t="shared" si="15"/>
        <v>1.1999999999999993</v>
      </c>
      <c r="M47" s="1">
        <f t="shared" si="16"/>
        <v>0.61994158219973061</v>
      </c>
      <c r="N47" s="1">
        <f t="shared" si="17"/>
        <v>1.9356662538138754</v>
      </c>
      <c r="O47" t="s">
        <v>59</v>
      </c>
    </row>
    <row r="48" spans="1:15" x14ac:dyDescent="0.35">
      <c r="A48" s="13">
        <v>37</v>
      </c>
      <c r="B48" s="12" t="s">
        <v>52</v>
      </c>
      <c r="C48" s="11">
        <v>15.5</v>
      </c>
      <c r="D48" s="10" t="s">
        <v>36</v>
      </c>
      <c r="E48" s="9" t="str">
        <f t="shared" si="9"/>
        <v>Significantly Different</v>
      </c>
      <c r="G48">
        <f t="shared" si="10"/>
        <v>15.5</v>
      </c>
      <c r="H48">
        <f t="shared" si="11"/>
        <v>6</v>
      </c>
      <c r="I48" t="str">
        <f t="shared" si="12"/>
        <v>+/-</v>
      </c>
      <c r="J48" t="str">
        <f t="shared" si="13"/>
        <v>0.7</v>
      </c>
      <c r="K48" s="1">
        <f t="shared" si="14"/>
        <v>0.42553191489361697</v>
      </c>
      <c r="L48" s="1">
        <f t="shared" si="15"/>
        <v>1.1999999999999993</v>
      </c>
      <c r="M48" s="1">
        <f t="shared" si="16"/>
        <v>0.44255987168878524</v>
      </c>
      <c r="N48" s="1">
        <f t="shared" si="17"/>
        <v>2.7114975323471202</v>
      </c>
      <c r="O48" t="s">
        <v>57</v>
      </c>
    </row>
    <row r="49" spans="1:15" x14ac:dyDescent="0.35">
      <c r="A49" s="13">
        <v>39</v>
      </c>
      <c r="B49" s="12" t="s">
        <v>61</v>
      </c>
      <c r="C49" s="11">
        <v>15.3</v>
      </c>
      <c r="D49" s="10" t="s">
        <v>84</v>
      </c>
      <c r="E49" s="9" t="str">
        <f t="shared" si="9"/>
        <v>Significantly Different</v>
      </c>
      <c r="G49">
        <f t="shared" si="10"/>
        <v>15.3</v>
      </c>
      <c r="H49">
        <f t="shared" si="11"/>
        <v>6</v>
      </c>
      <c r="I49" t="str">
        <f t="shared" si="12"/>
        <v>+/-</v>
      </c>
      <c r="J49" t="str">
        <f t="shared" si="13"/>
        <v>0.9</v>
      </c>
      <c r="K49" s="1">
        <f t="shared" si="14"/>
        <v>0.54711246200607899</v>
      </c>
      <c r="L49" s="1">
        <f t="shared" si="15"/>
        <v>1.3999999999999986</v>
      </c>
      <c r="M49" s="1">
        <f t="shared" si="16"/>
        <v>0.5604586296226679</v>
      </c>
      <c r="N49" s="1">
        <f t="shared" si="17"/>
        <v>2.4979542217818236</v>
      </c>
      <c r="O49" t="s">
        <v>55</v>
      </c>
    </row>
    <row r="50" spans="1:15" x14ac:dyDescent="0.35">
      <c r="A50" s="13">
        <v>40</v>
      </c>
      <c r="B50" s="12" t="s">
        <v>66</v>
      </c>
      <c r="C50" s="11">
        <v>15.1</v>
      </c>
      <c r="D50" s="10" t="s">
        <v>164</v>
      </c>
      <c r="E50" s="9" t="str">
        <f t="shared" si="9"/>
        <v>Not Significantly Different</v>
      </c>
      <c r="G50">
        <f t="shared" si="10"/>
        <v>15.1</v>
      </c>
      <c r="H50">
        <f t="shared" si="11"/>
        <v>6</v>
      </c>
      <c r="I50" t="str">
        <f t="shared" si="12"/>
        <v>+/-</v>
      </c>
      <c r="J50" t="str">
        <f t="shared" si="13"/>
        <v>1.8</v>
      </c>
      <c r="K50" s="1">
        <f t="shared" si="14"/>
        <v>1.094224924012158</v>
      </c>
      <c r="L50" s="1">
        <f t="shared" si="15"/>
        <v>1.5999999999999996</v>
      </c>
      <c r="M50" s="1">
        <f t="shared" si="16"/>
        <v>1.1009586794088044</v>
      </c>
      <c r="N50" s="1">
        <f t="shared" si="17"/>
        <v>1.4532788831449803</v>
      </c>
      <c r="O50" t="s">
        <v>53</v>
      </c>
    </row>
    <row r="51" spans="1:15" x14ac:dyDescent="0.35">
      <c r="A51" s="13">
        <v>40</v>
      </c>
      <c r="B51" s="12" t="s">
        <v>30</v>
      </c>
      <c r="C51" s="11">
        <v>15.1</v>
      </c>
      <c r="D51" s="10" t="s">
        <v>139</v>
      </c>
      <c r="E51" s="9" t="str">
        <f t="shared" si="9"/>
        <v>Significantly Different</v>
      </c>
      <c r="G51">
        <f t="shared" si="10"/>
        <v>15.1</v>
      </c>
      <c r="H51">
        <f t="shared" si="11"/>
        <v>6</v>
      </c>
      <c r="I51" t="str">
        <f t="shared" si="12"/>
        <v>+/-</v>
      </c>
      <c r="J51" t="str">
        <f t="shared" si="13"/>
        <v>1.4</v>
      </c>
      <c r="K51" s="1">
        <f t="shared" si="14"/>
        <v>0.85106382978723394</v>
      </c>
      <c r="L51" s="1">
        <f t="shared" si="15"/>
        <v>1.5999999999999996</v>
      </c>
      <c r="M51" s="1">
        <f t="shared" si="16"/>
        <v>0.8597042932359239</v>
      </c>
      <c r="N51" s="1">
        <f t="shared" si="17"/>
        <v>1.8611050480829929</v>
      </c>
      <c r="O51" t="s">
        <v>51</v>
      </c>
    </row>
    <row r="52" spans="1:15" x14ac:dyDescent="0.35">
      <c r="A52" s="13">
        <v>42</v>
      </c>
      <c r="B52" s="12" t="s">
        <v>55</v>
      </c>
      <c r="C52" s="11">
        <v>15</v>
      </c>
      <c r="D52" s="10" t="s">
        <v>122</v>
      </c>
      <c r="E52" s="9" t="str">
        <f t="shared" si="9"/>
        <v>Significantly Different</v>
      </c>
      <c r="G52">
        <f t="shared" si="10"/>
        <v>15</v>
      </c>
      <c r="H52">
        <f t="shared" si="11"/>
        <v>6</v>
      </c>
      <c r="I52" t="str">
        <f t="shared" si="12"/>
        <v>+/-</v>
      </c>
      <c r="J52" t="str">
        <f t="shared" si="13"/>
        <v>1.0</v>
      </c>
      <c r="K52" s="1">
        <f t="shared" si="14"/>
        <v>0.60790273556231</v>
      </c>
      <c r="L52" s="1">
        <f t="shared" si="15"/>
        <v>1.6999999999999993</v>
      </c>
      <c r="M52" s="1">
        <f t="shared" si="16"/>
        <v>0.61994158219973061</v>
      </c>
      <c r="N52" s="1">
        <f t="shared" si="17"/>
        <v>2.7421938595696576</v>
      </c>
      <c r="O52" t="s">
        <v>49</v>
      </c>
    </row>
    <row r="53" spans="1:15" x14ac:dyDescent="0.35">
      <c r="A53" s="13">
        <v>43</v>
      </c>
      <c r="B53" s="12" t="s">
        <v>65</v>
      </c>
      <c r="C53" s="11">
        <v>14.6</v>
      </c>
      <c r="D53" s="10" t="s">
        <v>122</v>
      </c>
      <c r="E53" s="9" t="str">
        <f t="shared" si="9"/>
        <v>Significantly Different</v>
      </c>
      <c r="G53">
        <f t="shared" si="10"/>
        <v>14.6</v>
      </c>
      <c r="H53">
        <f t="shared" si="11"/>
        <v>6</v>
      </c>
      <c r="I53" t="str">
        <f t="shared" si="12"/>
        <v>+/-</v>
      </c>
      <c r="J53" t="str">
        <f t="shared" si="13"/>
        <v>1.0</v>
      </c>
      <c r="K53" s="1">
        <f t="shared" si="14"/>
        <v>0.60790273556231</v>
      </c>
      <c r="L53" s="1">
        <f t="shared" si="15"/>
        <v>2.0999999999999996</v>
      </c>
      <c r="M53" s="1">
        <f t="shared" si="16"/>
        <v>0.61994158219973061</v>
      </c>
      <c r="N53" s="1">
        <f t="shared" si="17"/>
        <v>3.3874159441742835</v>
      </c>
      <c r="O53" t="s">
        <v>47</v>
      </c>
    </row>
    <row r="54" spans="1:15" x14ac:dyDescent="0.35">
      <c r="A54" s="13">
        <v>44</v>
      </c>
      <c r="B54" s="12" t="s">
        <v>71</v>
      </c>
      <c r="C54" s="11">
        <v>14.5</v>
      </c>
      <c r="D54" s="10" t="s">
        <v>139</v>
      </c>
      <c r="E54" s="9" t="str">
        <f t="shared" si="9"/>
        <v>Significantly Different</v>
      </c>
      <c r="G54">
        <f t="shared" si="10"/>
        <v>14.5</v>
      </c>
      <c r="H54">
        <f t="shared" si="11"/>
        <v>6</v>
      </c>
      <c r="I54" t="str">
        <f t="shared" si="12"/>
        <v>+/-</v>
      </c>
      <c r="J54" t="str">
        <f t="shared" si="13"/>
        <v>1.4</v>
      </c>
      <c r="K54" s="1">
        <f t="shared" si="14"/>
        <v>0.85106382978723394</v>
      </c>
      <c r="L54" s="1">
        <f t="shared" si="15"/>
        <v>2.1999999999999993</v>
      </c>
      <c r="M54" s="1">
        <f t="shared" si="16"/>
        <v>0.8597042932359239</v>
      </c>
      <c r="N54" s="1">
        <f t="shared" si="17"/>
        <v>2.5590194411141152</v>
      </c>
      <c r="O54" t="s">
        <v>42</v>
      </c>
    </row>
    <row r="55" spans="1:15" x14ac:dyDescent="0.35">
      <c r="A55" s="13">
        <v>45</v>
      </c>
      <c r="B55" s="12" t="s">
        <v>37</v>
      </c>
      <c r="C55" s="11">
        <v>13.8</v>
      </c>
      <c r="D55" s="10" t="s">
        <v>204</v>
      </c>
      <c r="E55" s="9" t="str">
        <f t="shared" si="9"/>
        <v>Significantly Different</v>
      </c>
      <c r="G55">
        <f t="shared" si="10"/>
        <v>13.8</v>
      </c>
      <c r="H55">
        <f t="shared" si="11"/>
        <v>6</v>
      </c>
      <c r="I55" t="str">
        <f t="shared" si="12"/>
        <v>+/-</v>
      </c>
      <c r="J55" t="str">
        <f t="shared" si="13"/>
        <v>2.6</v>
      </c>
      <c r="K55" s="1">
        <f t="shared" si="14"/>
        <v>1.5805471124620061</v>
      </c>
      <c r="L55" s="1">
        <f t="shared" si="15"/>
        <v>2.8999999999999986</v>
      </c>
      <c r="M55" s="1">
        <f t="shared" si="16"/>
        <v>1.5852163903228325</v>
      </c>
      <c r="N55" s="1">
        <f t="shared" si="17"/>
        <v>1.8294032396481894</v>
      </c>
      <c r="O55" t="s">
        <v>43</v>
      </c>
    </row>
    <row r="56" spans="1:15" x14ac:dyDescent="0.35">
      <c r="A56" s="13">
        <v>46</v>
      </c>
      <c r="B56" s="12" t="s">
        <v>29</v>
      </c>
      <c r="C56" s="11">
        <v>13.7</v>
      </c>
      <c r="D56" s="10" t="s">
        <v>172</v>
      </c>
      <c r="E56" s="9" t="str">
        <f t="shared" si="9"/>
        <v>Significantly Different</v>
      </c>
      <c r="G56">
        <f t="shared" si="10"/>
        <v>13.7</v>
      </c>
      <c r="H56">
        <f t="shared" si="11"/>
        <v>6</v>
      </c>
      <c r="I56" t="str">
        <f t="shared" si="12"/>
        <v>+/-</v>
      </c>
      <c r="J56" t="str">
        <f t="shared" si="13"/>
        <v>2.5</v>
      </c>
      <c r="K56" s="1">
        <f t="shared" si="14"/>
        <v>1.519756838905775</v>
      </c>
      <c r="L56" s="1">
        <f t="shared" si="15"/>
        <v>3</v>
      </c>
      <c r="M56" s="1">
        <f t="shared" si="16"/>
        <v>1.5246123044357995</v>
      </c>
      <c r="N56" s="1">
        <f t="shared" si="17"/>
        <v>1.9677133598303109</v>
      </c>
      <c r="O56" t="s">
        <v>41</v>
      </c>
    </row>
    <row r="57" spans="1:15" x14ac:dyDescent="0.35">
      <c r="A57" s="13">
        <v>47</v>
      </c>
      <c r="B57" s="12" t="s">
        <v>67</v>
      </c>
      <c r="C57" s="11">
        <v>13.6</v>
      </c>
      <c r="D57" s="10" t="s">
        <v>180</v>
      </c>
      <c r="E57" s="9" t="str">
        <f t="shared" si="9"/>
        <v>Significantly Different</v>
      </c>
      <c r="G57">
        <f t="shared" si="10"/>
        <v>13.6</v>
      </c>
      <c r="H57">
        <f t="shared" si="11"/>
        <v>6</v>
      </c>
      <c r="I57" t="str">
        <f t="shared" si="12"/>
        <v>+/-</v>
      </c>
      <c r="J57" t="str">
        <f t="shared" si="13"/>
        <v>2.7</v>
      </c>
      <c r="K57" s="1">
        <f t="shared" si="14"/>
        <v>1.6413373860182372</v>
      </c>
      <c r="L57" s="1">
        <f t="shared" si="15"/>
        <v>3.0999999999999996</v>
      </c>
      <c r="M57" s="1">
        <f t="shared" si="16"/>
        <v>1.6458342092013234</v>
      </c>
      <c r="N57" s="1">
        <f t="shared" si="17"/>
        <v>1.8835433014266616</v>
      </c>
      <c r="O57" t="s">
        <v>38</v>
      </c>
    </row>
    <row r="58" spans="1:15" x14ac:dyDescent="0.35">
      <c r="A58" s="13">
        <v>48</v>
      </c>
      <c r="B58" s="12" t="s">
        <v>53</v>
      </c>
      <c r="C58" s="11">
        <v>12.4</v>
      </c>
      <c r="D58" s="10" t="s">
        <v>178</v>
      </c>
      <c r="E58" s="9" t="str">
        <f t="shared" si="9"/>
        <v>Significantly Different</v>
      </c>
      <c r="G58">
        <f t="shared" si="10"/>
        <v>12.4</v>
      </c>
      <c r="H58">
        <f t="shared" si="11"/>
        <v>6</v>
      </c>
      <c r="I58" t="str">
        <f t="shared" si="12"/>
        <v>+/-</v>
      </c>
      <c r="J58" t="str">
        <f t="shared" si="13"/>
        <v>3.3</v>
      </c>
      <c r="K58" s="1">
        <f t="shared" si="14"/>
        <v>2.0060790273556228</v>
      </c>
      <c r="L58" s="1">
        <f t="shared" si="15"/>
        <v>4.2999999999999989</v>
      </c>
      <c r="M58" s="1">
        <f t="shared" si="16"/>
        <v>2.009759909400187</v>
      </c>
      <c r="N58" s="1">
        <f t="shared" si="17"/>
        <v>2.1395590487638567</v>
      </c>
      <c r="O58" t="s">
        <v>35</v>
      </c>
    </row>
    <row r="59" spans="1:15" x14ac:dyDescent="0.35">
      <c r="A59" s="13">
        <v>49</v>
      </c>
      <c r="B59" s="12" t="s">
        <v>77</v>
      </c>
      <c r="C59" s="11">
        <v>12.2</v>
      </c>
      <c r="D59" s="10" t="s">
        <v>145</v>
      </c>
      <c r="E59" s="9" t="str">
        <f t="shared" si="9"/>
        <v>Significantly Different</v>
      </c>
      <c r="G59">
        <f t="shared" si="10"/>
        <v>12.2</v>
      </c>
      <c r="H59">
        <f t="shared" si="11"/>
        <v>6</v>
      </c>
      <c r="I59" t="str">
        <f t="shared" si="12"/>
        <v>+/-</v>
      </c>
      <c r="J59" t="str">
        <f t="shared" si="13"/>
        <v>2.8</v>
      </c>
      <c r="K59" s="1">
        <f t="shared" si="14"/>
        <v>1.7021276595744679</v>
      </c>
      <c r="L59" s="1">
        <f t="shared" si="15"/>
        <v>4.5</v>
      </c>
      <c r="M59" s="1">
        <f t="shared" si="16"/>
        <v>1.7064642975827597</v>
      </c>
      <c r="N59" s="1">
        <f t="shared" si="17"/>
        <v>2.6370314376775057</v>
      </c>
      <c r="O59" t="s">
        <v>32</v>
      </c>
    </row>
    <row r="60" spans="1:15" x14ac:dyDescent="0.35">
      <c r="A60" s="13">
        <v>50</v>
      </c>
      <c r="B60" s="12" t="s">
        <v>41</v>
      </c>
      <c r="C60" s="11">
        <v>11.3</v>
      </c>
      <c r="D60" s="10" t="s">
        <v>241</v>
      </c>
      <c r="E60" s="9" t="str">
        <f t="shared" si="9"/>
        <v>Significantly Different</v>
      </c>
      <c r="G60">
        <f t="shared" si="10"/>
        <v>11.3</v>
      </c>
      <c r="H60">
        <f t="shared" si="11"/>
        <v>6</v>
      </c>
      <c r="I60" t="str">
        <f t="shared" si="12"/>
        <v>+/-</v>
      </c>
      <c r="J60" t="str">
        <f t="shared" si="13"/>
        <v>3.5</v>
      </c>
      <c r="K60" s="1">
        <f t="shared" si="14"/>
        <v>2.1276595744680851</v>
      </c>
      <c r="L60" s="1">
        <f t="shared" si="15"/>
        <v>5.3999999999999986</v>
      </c>
      <c r="M60" s="1">
        <f t="shared" si="16"/>
        <v>2.1311304733079761</v>
      </c>
      <c r="N60" s="1">
        <f t="shared" si="17"/>
        <v>2.5338664467680521</v>
      </c>
      <c r="O60" t="s">
        <v>30</v>
      </c>
    </row>
    <row r="61" spans="1:15" x14ac:dyDescent="0.35">
      <c r="A61" s="13">
        <v>51</v>
      </c>
      <c r="B61" s="12" t="s">
        <v>60</v>
      </c>
      <c r="C61" s="11">
        <v>10.8</v>
      </c>
      <c r="D61" s="10" t="s">
        <v>155</v>
      </c>
      <c r="E61" s="9" t="str">
        <f t="shared" si="9"/>
        <v>Significantly Different</v>
      </c>
      <c r="G61">
        <f t="shared" si="10"/>
        <v>10.8</v>
      </c>
      <c r="H61">
        <f t="shared" si="11"/>
        <v>6</v>
      </c>
      <c r="I61" t="str">
        <f t="shared" si="12"/>
        <v>+/-</v>
      </c>
      <c r="J61" t="str">
        <f t="shared" si="13"/>
        <v>3.1</v>
      </c>
      <c r="K61" s="1">
        <f t="shared" si="14"/>
        <v>1.884498480243161</v>
      </c>
      <c r="L61" s="1">
        <f t="shared" si="15"/>
        <v>5.8999999999999986</v>
      </c>
      <c r="M61" s="1">
        <f t="shared" si="16"/>
        <v>1.8884163607305855</v>
      </c>
      <c r="N61" s="1">
        <f t="shared" si="17"/>
        <v>3.124310995546248</v>
      </c>
      <c r="O61" t="s">
        <v>27</v>
      </c>
    </row>
    <row r="62" spans="1:15" ht="15" thickBot="1" x14ac:dyDescent="0.4">
      <c r="A62" s="8"/>
      <c r="B62" s="7" t="s">
        <v>25</v>
      </c>
      <c r="C62" s="6">
        <v>6.5</v>
      </c>
      <c r="D62" s="5" t="s">
        <v>154</v>
      </c>
      <c r="E62" s="4" t="str">
        <f t="shared" si="9"/>
        <v>Significantly Different</v>
      </c>
      <c r="G62">
        <f t="shared" si="10"/>
        <v>6.5</v>
      </c>
      <c r="H62">
        <f t="shared" si="11"/>
        <v>6</v>
      </c>
      <c r="I62" t="str">
        <f t="shared" si="12"/>
        <v>+/-</v>
      </c>
      <c r="J62" t="str">
        <f t="shared" si="13"/>
        <v>1.2</v>
      </c>
      <c r="K62" s="1">
        <f t="shared" si="14"/>
        <v>0.72948328267477203</v>
      </c>
      <c r="L62" s="1">
        <f t="shared" si="15"/>
        <v>10.199999999999999</v>
      </c>
      <c r="M62" s="1">
        <f t="shared" si="16"/>
        <v>0.73954559638884132</v>
      </c>
      <c r="N62" s="1">
        <f t="shared" si="17"/>
        <v>13.792253039982949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251</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69" priority="1" operator="equal">
      <formula>"OTHER ERROR"</formula>
    </cfRule>
    <cfRule type="cellIs" dxfId="268" priority="2" operator="equal">
      <formula>"Statistical Test not applicable"</formula>
    </cfRule>
    <cfRule type="cellIs" dxfId="267" priority="3" operator="equal">
      <formula>"Geography Selected"</formula>
    </cfRule>
  </conditionalFormatting>
  <conditionalFormatting sqref="E10:J62">
    <cfRule type="cellIs" dxfId="266" priority="4" operator="equal">
      <formula>"Not Significantly Different"</formula>
    </cfRule>
  </conditionalFormatting>
  <conditionalFormatting sqref="F10:J62">
    <cfRule type="cellIs" dxfId="2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4D591F7-4506-4A09-B32D-43559E1784E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FE11934-113D-4B17-BCEE-B94D9F916D21}"/>
    <hyperlink ref="A68" r:id="rId2" xr:uid="{E8F438F8-1ADC-41C7-A594-BCCB07FE253E}"/>
    <hyperlink ref="A66" r:id="rId3" xr:uid="{BF2CC19A-FD07-486E-B77A-1AFECCCB16B9}"/>
    <hyperlink ref="A67" r:id="rId4" xr:uid="{C1F78AB8-1833-45AD-94EB-28058CF8E2F6}"/>
  </hyperlinks>
  <pageMargins left="0.7" right="0.7" top="0.75" bottom="0.75" header="0.3" footer="0.3"/>
  <pageSetup orientation="portrait" r:id="rId5"/>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40FA2-C917-4CEA-8FF9-C8B82858A1F5}">
  <sheetPr codeName="Sheet39"/>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256</v>
      </c>
    </row>
    <row r="2" spans="1:16" x14ac:dyDescent="0.35">
      <c r="A2" s="27" t="s">
        <v>109</v>
      </c>
      <c r="B2" t="s">
        <v>255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17.7</v>
      </c>
      <c r="C6" t="s">
        <v>103</v>
      </c>
      <c r="H6" s="15" t="s">
        <v>102</v>
      </c>
      <c r="I6">
        <f>VLOOKUP($B$4,$B$9:$K$62,6,FALSE)</f>
        <v>17.7</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17.7</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17.7</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31</v>
      </c>
      <c r="C11" s="11">
        <v>25.1</v>
      </c>
      <c r="D11" s="14" t="s">
        <v>169</v>
      </c>
      <c r="E11" s="9" t="str">
        <f t="shared" si="0"/>
        <v>Significantly Different</v>
      </c>
      <c r="G11">
        <f t="shared" si="1"/>
        <v>25.1</v>
      </c>
      <c r="H11">
        <f t="shared" si="2"/>
        <v>6</v>
      </c>
      <c r="I11" t="str">
        <f t="shared" si="3"/>
        <v>+/-</v>
      </c>
      <c r="J11" t="str">
        <f t="shared" si="4"/>
        <v>5.9</v>
      </c>
      <c r="K11" s="1">
        <f t="shared" si="5"/>
        <v>3.5866261398176293</v>
      </c>
      <c r="L11" s="1">
        <f t="shared" si="6"/>
        <v>-7.4000000000000021</v>
      </c>
      <c r="M11" s="1">
        <f t="shared" si="7"/>
        <v>3.5886862354153051</v>
      </c>
      <c r="N11" s="1">
        <f t="shared" si="8"/>
        <v>-2.062035941446307</v>
      </c>
      <c r="O11" t="s">
        <v>68</v>
      </c>
    </row>
    <row r="12" spans="1:16" x14ac:dyDescent="0.35">
      <c r="A12" s="13">
        <v>2</v>
      </c>
      <c r="B12" s="12" t="s">
        <v>43</v>
      </c>
      <c r="C12" s="11">
        <v>24.4</v>
      </c>
      <c r="D12" s="10" t="s">
        <v>136</v>
      </c>
      <c r="E12" s="9" t="str">
        <f t="shared" si="0"/>
        <v>Significantly Different</v>
      </c>
      <c r="G12">
        <f t="shared" si="1"/>
        <v>24.4</v>
      </c>
      <c r="H12">
        <f t="shared" si="2"/>
        <v>6</v>
      </c>
      <c r="I12" t="str">
        <f t="shared" si="3"/>
        <v>+/-</v>
      </c>
      <c r="J12" t="str">
        <f t="shared" si="4"/>
        <v>1.9</v>
      </c>
      <c r="K12" s="1">
        <f t="shared" si="5"/>
        <v>1.1550151975683889</v>
      </c>
      <c r="L12" s="1">
        <f t="shared" si="6"/>
        <v>-6.6999999999999993</v>
      </c>
      <c r="M12" s="1">
        <f t="shared" si="7"/>
        <v>1.1613965455649118</v>
      </c>
      <c r="N12" s="1">
        <f t="shared" si="8"/>
        <v>-5.7689167628280398</v>
      </c>
      <c r="O12" t="s">
        <v>62</v>
      </c>
    </row>
    <row r="13" spans="1:16" x14ac:dyDescent="0.35">
      <c r="A13" s="13">
        <v>3</v>
      </c>
      <c r="B13" s="12" t="s">
        <v>27</v>
      </c>
      <c r="C13" s="11">
        <v>22.4</v>
      </c>
      <c r="D13" s="10" t="s">
        <v>207</v>
      </c>
      <c r="E13" s="9" t="str">
        <f t="shared" si="0"/>
        <v>Not Significantly Different</v>
      </c>
      <c r="G13">
        <f t="shared" si="1"/>
        <v>22.4</v>
      </c>
      <c r="H13">
        <f t="shared" si="2"/>
        <v>6</v>
      </c>
      <c r="I13" t="str">
        <f t="shared" si="3"/>
        <v>+/-</v>
      </c>
      <c r="J13" t="str">
        <f t="shared" si="4"/>
        <v>5.2</v>
      </c>
      <c r="K13" s="1">
        <f t="shared" si="5"/>
        <v>3.1610942249240122</v>
      </c>
      <c r="L13" s="1">
        <f t="shared" si="6"/>
        <v>-4.6999999999999993</v>
      </c>
      <c r="M13" s="1">
        <f t="shared" si="7"/>
        <v>3.1634314483301367</v>
      </c>
      <c r="N13" s="1">
        <f t="shared" si="8"/>
        <v>-1.4857284176273087</v>
      </c>
      <c r="O13" t="s">
        <v>58</v>
      </c>
    </row>
    <row r="14" spans="1:16" x14ac:dyDescent="0.35">
      <c r="A14" s="13">
        <v>4</v>
      </c>
      <c r="B14" s="12" t="s">
        <v>82</v>
      </c>
      <c r="C14" s="11">
        <v>21.2</v>
      </c>
      <c r="D14" s="10" t="s">
        <v>180</v>
      </c>
      <c r="E14" s="9" t="str">
        <f t="shared" si="0"/>
        <v>Significantly Different</v>
      </c>
      <c r="G14">
        <f t="shared" si="1"/>
        <v>21.2</v>
      </c>
      <c r="H14">
        <f t="shared" si="2"/>
        <v>6</v>
      </c>
      <c r="I14" t="str">
        <f t="shared" si="3"/>
        <v>+/-</v>
      </c>
      <c r="J14" t="str">
        <f t="shared" si="4"/>
        <v>2.7</v>
      </c>
      <c r="K14" s="1">
        <f t="shared" si="5"/>
        <v>1.6413373860182372</v>
      </c>
      <c r="L14" s="1">
        <f t="shared" si="6"/>
        <v>-3.5</v>
      </c>
      <c r="M14" s="1">
        <f t="shared" si="7"/>
        <v>1.6458342092013234</v>
      </c>
      <c r="N14" s="1">
        <f t="shared" si="8"/>
        <v>-2.1265811467720375</v>
      </c>
      <c r="O14" t="s">
        <v>73</v>
      </c>
    </row>
    <row r="15" spans="1:16" x14ac:dyDescent="0.35">
      <c r="A15" s="13">
        <v>5</v>
      </c>
      <c r="B15" s="12" t="s">
        <v>79</v>
      </c>
      <c r="C15" s="11">
        <v>20.9</v>
      </c>
      <c r="D15" s="10" t="s">
        <v>157</v>
      </c>
      <c r="E15" s="9" t="str">
        <f t="shared" si="0"/>
        <v>Significantly Different</v>
      </c>
      <c r="G15">
        <f t="shared" si="1"/>
        <v>20.9</v>
      </c>
      <c r="H15">
        <f t="shared" si="2"/>
        <v>6</v>
      </c>
      <c r="I15" t="str">
        <f t="shared" si="3"/>
        <v>+/-</v>
      </c>
      <c r="J15" t="str">
        <f t="shared" si="4"/>
        <v>2.1</v>
      </c>
      <c r="K15" s="1">
        <f t="shared" si="5"/>
        <v>1.2765957446808511</v>
      </c>
      <c r="L15" s="1">
        <f t="shared" si="6"/>
        <v>-3.1999999999999993</v>
      </c>
      <c r="M15" s="1">
        <f t="shared" si="7"/>
        <v>1.2823722255154399</v>
      </c>
      <c r="N15" s="1">
        <f t="shared" si="8"/>
        <v>-2.4953753179688394</v>
      </c>
      <c r="O15" t="s">
        <v>34</v>
      </c>
    </row>
    <row r="16" spans="1:16" x14ac:dyDescent="0.35">
      <c r="A16" s="13">
        <v>6</v>
      </c>
      <c r="B16" s="12" t="s">
        <v>78</v>
      </c>
      <c r="C16" s="11">
        <v>20.6</v>
      </c>
      <c r="D16" s="10" t="s">
        <v>157</v>
      </c>
      <c r="E16" s="9" t="str">
        <f t="shared" si="0"/>
        <v>Significantly Different</v>
      </c>
      <c r="G16">
        <f t="shared" si="1"/>
        <v>20.6</v>
      </c>
      <c r="H16">
        <f t="shared" si="2"/>
        <v>6</v>
      </c>
      <c r="I16" t="str">
        <f t="shared" si="3"/>
        <v>+/-</v>
      </c>
      <c r="J16" t="str">
        <f t="shared" si="4"/>
        <v>2.1</v>
      </c>
      <c r="K16" s="1">
        <f t="shared" si="5"/>
        <v>1.2765957446808511</v>
      </c>
      <c r="L16" s="1">
        <f t="shared" si="6"/>
        <v>-2.9000000000000021</v>
      </c>
      <c r="M16" s="1">
        <f t="shared" si="7"/>
        <v>1.2823722255154399</v>
      </c>
      <c r="N16" s="1">
        <f t="shared" si="8"/>
        <v>-2.2614338819092628</v>
      </c>
      <c r="O16" t="s">
        <v>75</v>
      </c>
    </row>
    <row r="17" spans="1:15" x14ac:dyDescent="0.35">
      <c r="A17" s="13">
        <v>7</v>
      </c>
      <c r="B17" s="12" t="s">
        <v>47</v>
      </c>
      <c r="C17" s="11">
        <v>20.399999999999999</v>
      </c>
      <c r="D17" s="10" t="s">
        <v>137</v>
      </c>
      <c r="E17" s="9" t="str">
        <f t="shared" si="0"/>
        <v>Significantly Different</v>
      </c>
      <c r="G17">
        <f t="shared" si="1"/>
        <v>20.399999999999999</v>
      </c>
      <c r="H17">
        <f t="shared" si="2"/>
        <v>6</v>
      </c>
      <c r="I17" t="str">
        <f t="shared" si="3"/>
        <v>+/-</v>
      </c>
      <c r="J17" t="str">
        <f t="shared" si="4"/>
        <v>1.6</v>
      </c>
      <c r="K17" s="1">
        <f t="shared" si="5"/>
        <v>0.97264437689969607</v>
      </c>
      <c r="L17" s="1">
        <f t="shared" si="6"/>
        <v>-2.6999999999999993</v>
      </c>
      <c r="M17" s="1">
        <f t="shared" si="7"/>
        <v>0.98021370799982366</v>
      </c>
      <c r="N17" s="1">
        <f t="shared" si="8"/>
        <v>-2.754501368389846</v>
      </c>
      <c r="O17" t="s">
        <v>66</v>
      </c>
    </row>
    <row r="18" spans="1:15" x14ac:dyDescent="0.35">
      <c r="A18" s="13">
        <v>8</v>
      </c>
      <c r="B18" s="12" t="s">
        <v>75</v>
      </c>
      <c r="C18" s="11">
        <v>20.3</v>
      </c>
      <c r="D18" s="10" t="s">
        <v>151</v>
      </c>
      <c r="E18" s="9" t="str">
        <f t="shared" si="0"/>
        <v>Significantly Different</v>
      </c>
      <c r="G18">
        <f t="shared" si="1"/>
        <v>20.3</v>
      </c>
      <c r="H18">
        <f t="shared" si="2"/>
        <v>6</v>
      </c>
      <c r="I18" t="str">
        <f t="shared" si="3"/>
        <v>+/-</v>
      </c>
      <c r="J18" t="str">
        <f t="shared" si="4"/>
        <v>1.7</v>
      </c>
      <c r="K18" s="1">
        <f t="shared" si="5"/>
        <v>1.0334346504559271</v>
      </c>
      <c r="L18" s="1">
        <f t="shared" si="6"/>
        <v>-2.6000000000000014</v>
      </c>
      <c r="M18" s="1">
        <f t="shared" si="7"/>
        <v>1.0405618704330513</v>
      </c>
      <c r="N18" s="1">
        <f t="shared" si="8"/>
        <v>-2.4986500792287898</v>
      </c>
      <c r="O18" t="s">
        <v>60</v>
      </c>
    </row>
    <row r="19" spans="1:15" x14ac:dyDescent="0.35">
      <c r="A19" s="13">
        <v>8</v>
      </c>
      <c r="B19" s="12" t="s">
        <v>42</v>
      </c>
      <c r="C19" s="11">
        <v>20.3</v>
      </c>
      <c r="D19" s="10" t="s">
        <v>84</v>
      </c>
      <c r="E19" s="9" t="str">
        <f t="shared" si="0"/>
        <v>Significantly Different</v>
      </c>
      <c r="G19">
        <f t="shared" si="1"/>
        <v>20.3</v>
      </c>
      <c r="H19">
        <f t="shared" si="2"/>
        <v>6</v>
      </c>
      <c r="I19" t="str">
        <f t="shared" si="3"/>
        <v>+/-</v>
      </c>
      <c r="J19" t="str">
        <f t="shared" si="4"/>
        <v>0.9</v>
      </c>
      <c r="K19" s="1">
        <f t="shared" si="5"/>
        <v>0.54711246200607899</v>
      </c>
      <c r="L19" s="1">
        <f t="shared" si="6"/>
        <v>-2.6000000000000014</v>
      </c>
      <c r="M19" s="1">
        <f t="shared" si="7"/>
        <v>0.5604586296226679</v>
      </c>
      <c r="N19" s="1">
        <f t="shared" si="8"/>
        <v>-4.6390578404519651</v>
      </c>
      <c r="O19" t="s">
        <v>31</v>
      </c>
    </row>
    <row r="20" spans="1:15" x14ac:dyDescent="0.35">
      <c r="A20" s="13">
        <v>10</v>
      </c>
      <c r="B20" s="12" t="s">
        <v>59</v>
      </c>
      <c r="C20" s="11">
        <v>20.2</v>
      </c>
      <c r="D20" s="14" t="s">
        <v>151</v>
      </c>
      <c r="E20" s="9" t="str">
        <f t="shared" si="0"/>
        <v>Significantly Different</v>
      </c>
      <c r="G20">
        <f t="shared" si="1"/>
        <v>20.2</v>
      </c>
      <c r="H20">
        <f t="shared" si="2"/>
        <v>6</v>
      </c>
      <c r="I20" t="str">
        <f t="shared" si="3"/>
        <v>+/-</v>
      </c>
      <c r="J20" t="str">
        <f t="shared" si="4"/>
        <v>1.7</v>
      </c>
      <c r="K20" s="1">
        <f t="shared" si="5"/>
        <v>1.0334346504559271</v>
      </c>
      <c r="L20" s="1">
        <f t="shared" si="6"/>
        <v>-2.5</v>
      </c>
      <c r="M20" s="1">
        <f t="shared" si="7"/>
        <v>1.0405618704330513</v>
      </c>
      <c r="N20" s="1">
        <f t="shared" si="8"/>
        <v>-2.4025481531046045</v>
      </c>
      <c r="O20" t="s">
        <v>50</v>
      </c>
    </row>
    <row r="21" spans="1:15" x14ac:dyDescent="0.35">
      <c r="A21" s="13">
        <v>11</v>
      </c>
      <c r="B21" s="12" t="s">
        <v>69</v>
      </c>
      <c r="C21" s="11">
        <v>20</v>
      </c>
      <c r="D21" s="10" t="s">
        <v>145</v>
      </c>
      <c r="E21" s="9" t="str">
        <f t="shared" si="0"/>
        <v>Not Significantly Different</v>
      </c>
      <c r="G21">
        <f t="shared" si="1"/>
        <v>20</v>
      </c>
      <c r="H21">
        <f t="shared" si="2"/>
        <v>6</v>
      </c>
      <c r="I21" t="str">
        <f t="shared" si="3"/>
        <v>+/-</v>
      </c>
      <c r="J21" t="str">
        <f t="shared" si="4"/>
        <v>2.8</v>
      </c>
      <c r="K21" s="1">
        <f t="shared" si="5"/>
        <v>1.7021276595744679</v>
      </c>
      <c r="L21" s="1">
        <f t="shared" si="6"/>
        <v>-2.3000000000000007</v>
      </c>
      <c r="M21" s="1">
        <f t="shared" si="7"/>
        <v>1.7064642975827597</v>
      </c>
      <c r="N21" s="1">
        <f t="shared" si="8"/>
        <v>-1.3478160681462812</v>
      </c>
      <c r="O21" t="s">
        <v>46</v>
      </c>
    </row>
    <row r="22" spans="1:15" x14ac:dyDescent="0.35">
      <c r="A22" s="13">
        <v>12</v>
      </c>
      <c r="B22" s="12" t="s">
        <v>58</v>
      </c>
      <c r="C22" s="11">
        <v>19.100000000000001</v>
      </c>
      <c r="D22" s="10" t="s">
        <v>151</v>
      </c>
      <c r="E22" s="9" t="str">
        <f t="shared" si="0"/>
        <v>Not Significantly Different</v>
      </c>
      <c r="G22">
        <f t="shared" si="1"/>
        <v>19.100000000000001</v>
      </c>
      <c r="H22">
        <f t="shared" si="2"/>
        <v>6</v>
      </c>
      <c r="I22" t="str">
        <f t="shared" si="3"/>
        <v>+/-</v>
      </c>
      <c r="J22" t="str">
        <f t="shared" si="4"/>
        <v>1.7</v>
      </c>
      <c r="K22" s="1">
        <f t="shared" si="5"/>
        <v>1.0334346504559271</v>
      </c>
      <c r="L22" s="1">
        <f t="shared" si="6"/>
        <v>-1.4000000000000021</v>
      </c>
      <c r="M22" s="1">
        <f t="shared" si="7"/>
        <v>1.0405618704330513</v>
      </c>
      <c r="N22" s="1">
        <f t="shared" si="8"/>
        <v>-1.3454269657385804</v>
      </c>
      <c r="O22" t="s">
        <v>29</v>
      </c>
    </row>
    <row r="23" spans="1:15" x14ac:dyDescent="0.35">
      <c r="A23" s="13">
        <v>13</v>
      </c>
      <c r="B23" s="12" t="s">
        <v>62</v>
      </c>
      <c r="C23" s="11">
        <v>18.899999999999999</v>
      </c>
      <c r="D23" s="10" t="s">
        <v>144</v>
      </c>
      <c r="E23" s="9" t="str">
        <f t="shared" si="0"/>
        <v>Not Significantly Different</v>
      </c>
      <c r="G23">
        <f t="shared" si="1"/>
        <v>18.899999999999999</v>
      </c>
      <c r="H23">
        <f t="shared" si="2"/>
        <v>6</v>
      </c>
      <c r="I23" t="str">
        <f t="shared" si="3"/>
        <v>+/-</v>
      </c>
      <c r="J23" t="str">
        <f t="shared" si="4"/>
        <v>5.1</v>
      </c>
      <c r="K23" s="1">
        <f t="shared" si="5"/>
        <v>3.1003039513677808</v>
      </c>
      <c r="L23" s="1">
        <f t="shared" si="6"/>
        <v>-1.1999999999999993</v>
      </c>
      <c r="M23" s="1">
        <f t="shared" si="7"/>
        <v>3.1026869678236699</v>
      </c>
      <c r="N23" s="1">
        <f t="shared" si="8"/>
        <v>-0.38676154328314988</v>
      </c>
      <c r="O23" t="s">
        <v>82</v>
      </c>
    </row>
    <row r="24" spans="1:15" x14ac:dyDescent="0.35">
      <c r="A24" s="13">
        <v>13</v>
      </c>
      <c r="B24" s="12" t="s">
        <v>81</v>
      </c>
      <c r="C24" s="11">
        <v>18.899999999999999</v>
      </c>
      <c r="D24" s="10" t="s">
        <v>152</v>
      </c>
      <c r="E24" s="9" t="str">
        <f t="shared" si="0"/>
        <v>Not Significantly Different</v>
      </c>
      <c r="G24">
        <f t="shared" si="1"/>
        <v>18.899999999999999</v>
      </c>
      <c r="H24">
        <f t="shared" si="2"/>
        <v>6</v>
      </c>
      <c r="I24" t="str">
        <f t="shared" si="3"/>
        <v>+/-</v>
      </c>
      <c r="J24" t="str">
        <f t="shared" si="4"/>
        <v>2.0</v>
      </c>
      <c r="K24" s="1">
        <f t="shared" si="5"/>
        <v>1.21580547112462</v>
      </c>
      <c r="L24" s="1">
        <f t="shared" si="6"/>
        <v>-1.1999999999999993</v>
      </c>
      <c r="M24" s="1">
        <f t="shared" si="7"/>
        <v>1.2218693764280717</v>
      </c>
      <c r="N24" s="1">
        <f t="shared" si="8"/>
        <v>-0.98210170673725872</v>
      </c>
      <c r="O24" t="s">
        <v>65</v>
      </c>
    </row>
    <row r="25" spans="1:15" x14ac:dyDescent="0.35">
      <c r="A25" s="13">
        <v>13</v>
      </c>
      <c r="B25" s="12" t="s">
        <v>35</v>
      </c>
      <c r="C25" s="11">
        <v>18.899999999999999</v>
      </c>
      <c r="D25" s="10" t="s">
        <v>138</v>
      </c>
      <c r="E25" s="9" t="str">
        <f t="shared" si="0"/>
        <v>Not Significantly Different</v>
      </c>
      <c r="G25">
        <f t="shared" si="1"/>
        <v>18.899999999999999</v>
      </c>
      <c r="H25">
        <f t="shared" si="2"/>
        <v>6</v>
      </c>
      <c r="I25" t="str">
        <f t="shared" si="3"/>
        <v>+/-</v>
      </c>
      <c r="J25" t="str">
        <f t="shared" si="4"/>
        <v>1.5</v>
      </c>
      <c r="K25" s="1">
        <f t="shared" si="5"/>
        <v>0.91185410334346506</v>
      </c>
      <c r="L25" s="1">
        <f t="shared" si="6"/>
        <v>-1.1999999999999993</v>
      </c>
      <c r="M25" s="1">
        <f t="shared" si="7"/>
        <v>0.91992376598307335</v>
      </c>
      <c r="N25" s="1">
        <f t="shared" si="8"/>
        <v>-1.3044559172983463</v>
      </c>
      <c r="O25" t="s">
        <v>81</v>
      </c>
    </row>
    <row r="26" spans="1:15" x14ac:dyDescent="0.35">
      <c r="A26" s="13">
        <v>16</v>
      </c>
      <c r="B26" s="12" t="s">
        <v>73</v>
      </c>
      <c r="C26" s="11">
        <v>18.7</v>
      </c>
      <c r="D26" s="10" t="s">
        <v>153</v>
      </c>
      <c r="E26" s="9" t="str">
        <f t="shared" si="0"/>
        <v>Not Significantly Different</v>
      </c>
      <c r="G26">
        <f t="shared" si="1"/>
        <v>18.7</v>
      </c>
      <c r="H26">
        <f t="shared" si="2"/>
        <v>6</v>
      </c>
      <c r="I26" t="str">
        <f t="shared" si="3"/>
        <v>+/-</v>
      </c>
      <c r="J26" t="str">
        <f t="shared" si="4"/>
        <v>2.3</v>
      </c>
      <c r="K26" s="1">
        <f t="shared" si="5"/>
        <v>1.3981762917933129</v>
      </c>
      <c r="L26" s="1">
        <f t="shared" si="6"/>
        <v>-1</v>
      </c>
      <c r="M26" s="1">
        <f t="shared" si="7"/>
        <v>1.4034524474912091</v>
      </c>
      <c r="N26" s="1">
        <f t="shared" si="8"/>
        <v>-0.7125285946008254</v>
      </c>
      <c r="O26" t="s">
        <v>80</v>
      </c>
    </row>
    <row r="27" spans="1:15" x14ac:dyDescent="0.35">
      <c r="A27" s="13">
        <v>16</v>
      </c>
      <c r="B27" s="12" t="s">
        <v>46</v>
      </c>
      <c r="C27" s="11">
        <v>18.7</v>
      </c>
      <c r="D27" s="10" t="s">
        <v>154</v>
      </c>
      <c r="E27" s="9" t="str">
        <f t="shared" si="0"/>
        <v>Not Significantly Different</v>
      </c>
      <c r="G27">
        <f t="shared" si="1"/>
        <v>18.7</v>
      </c>
      <c r="H27">
        <f t="shared" si="2"/>
        <v>6</v>
      </c>
      <c r="I27" t="str">
        <f t="shared" si="3"/>
        <v>+/-</v>
      </c>
      <c r="J27" t="str">
        <f t="shared" si="4"/>
        <v>1.2</v>
      </c>
      <c r="K27" s="1">
        <f t="shared" si="5"/>
        <v>0.72948328267477203</v>
      </c>
      <c r="L27" s="1">
        <f t="shared" si="6"/>
        <v>-1</v>
      </c>
      <c r="M27" s="1">
        <f t="shared" si="7"/>
        <v>0.73954559638884132</v>
      </c>
      <c r="N27" s="1">
        <f t="shared" si="8"/>
        <v>-1.3521816705865637</v>
      </c>
      <c r="O27" t="s">
        <v>78</v>
      </c>
    </row>
    <row r="28" spans="1:15" x14ac:dyDescent="0.35">
      <c r="A28" s="13">
        <v>16</v>
      </c>
      <c r="B28" s="12" t="s">
        <v>72</v>
      </c>
      <c r="C28" s="11">
        <v>18.7</v>
      </c>
      <c r="D28" s="10" t="s">
        <v>137</v>
      </c>
      <c r="E28" s="9" t="str">
        <f t="shared" si="0"/>
        <v>Not Significantly Different</v>
      </c>
      <c r="G28">
        <f t="shared" si="1"/>
        <v>18.7</v>
      </c>
      <c r="H28">
        <f t="shared" si="2"/>
        <v>6</v>
      </c>
      <c r="I28" t="str">
        <f t="shared" si="3"/>
        <v>+/-</v>
      </c>
      <c r="J28" t="str">
        <f t="shared" si="4"/>
        <v>1.6</v>
      </c>
      <c r="K28" s="1">
        <f t="shared" si="5"/>
        <v>0.97264437689969607</v>
      </c>
      <c r="L28" s="1">
        <f t="shared" si="6"/>
        <v>-1</v>
      </c>
      <c r="M28" s="1">
        <f t="shared" si="7"/>
        <v>0.98021370799982366</v>
      </c>
      <c r="N28" s="1">
        <f t="shared" si="8"/>
        <v>-1.0201856919962395</v>
      </c>
      <c r="O28" t="s">
        <v>79</v>
      </c>
    </row>
    <row r="29" spans="1:15" x14ac:dyDescent="0.35">
      <c r="A29" s="13">
        <v>16</v>
      </c>
      <c r="B29" s="12" t="s">
        <v>63</v>
      </c>
      <c r="C29" s="11">
        <v>18.7</v>
      </c>
      <c r="D29" s="10" t="s">
        <v>141</v>
      </c>
      <c r="E29" s="9" t="str">
        <f t="shared" si="0"/>
        <v>Not Significantly Different</v>
      </c>
      <c r="G29">
        <f t="shared" si="1"/>
        <v>18.7</v>
      </c>
      <c r="H29">
        <f t="shared" si="2"/>
        <v>6</v>
      </c>
      <c r="I29" t="str">
        <f t="shared" si="3"/>
        <v>+/-</v>
      </c>
      <c r="J29" t="str">
        <f t="shared" si="4"/>
        <v>4.3</v>
      </c>
      <c r="K29" s="1">
        <f t="shared" si="5"/>
        <v>2.6139817629179332</v>
      </c>
      <c r="L29" s="1">
        <f t="shared" si="6"/>
        <v>-1</v>
      </c>
      <c r="M29" s="1">
        <f t="shared" si="7"/>
        <v>2.6168076899733599</v>
      </c>
      <c r="N29" s="1">
        <f t="shared" si="8"/>
        <v>-0.38214500967405074</v>
      </c>
      <c r="O29" t="s">
        <v>56</v>
      </c>
    </row>
    <row r="30" spans="1:15" x14ac:dyDescent="0.35">
      <c r="A30" s="13">
        <v>20</v>
      </c>
      <c r="B30" s="12" t="s">
        <v>64</v>
      </c>
      <c r="C30" s="11">
        <v>18.600000000000001</v>
      </c>
      <c r="D30" s="10" t="s">
        <v>139</v>
      </c>
      <c r="E30" s="9" t="str">
        <f t="shared" si="0"/>
        <v>Not Significantly Different</v>
      </c>
      <c r="G30">
        <f t="shared" si="1"/>
        <v>18.600000000000001</v>
      </c>
      <c r="H30">
        <f t="shared" si="2"/>
        <v>6</v>
      </c>
      <c r="I30" t="str">
        <f t="shared" si="3"/>
        <v>+/-</v>
      </c>
      <c r="J30" t="str">
        <f t="shared" si="4"/>
        <v>1.4</v>
      </c>
      <c r="K30" s="1">
        <f t="shared" si="5"/>
        <v>0.85106382978723394</v>
      </c>
      <c r="L30" s="1">
        <f t="shared" si="6"/>
        <v>-0.90000000000000213</v>
      </c>
      <c r="M30" s="1">
        <f t="shared" si="7"/>
        <v>0.8597042932359239</v>
      </c>
      <c r="N30" s="1">
        <f t="shared" si="8"/>
        <v>-1.0468715895466862</v>
      </c>
      <c r="O30" t="s">
        <v>77</v>
      </c>
    </row>
    <row r="31" spans="1:15" x14ac:dyDescent="0.35">
      <c r="A31" s="13">
        <v>21</v>
      </c>
      <c r="B31" s="12" t="s">
        <v>40</v>
      </c>
      <c r="C31" s="11">
        <v>18.5</v>
      </c>
      <c r="D31" s="10" t="s">
        <v>164</v>
      </c>
      <c r="E31" s="9" t="str">
        <f t="shared" si="0"/>
        <v>Not Significantly Different</v>
      </c>
      <c r="G31">
        <f t="shared" si="1"/>
        <v>18.5</v>
      </c>
      <c r="H31">
        <f t="shared" si="2"/>
        <v>6</v>
      </c>
      <c r="I31" t="str">
        <f t="shared" si="3"/>
        <v>+/-</v>
      </c>
      <c r="J31" t="str">
        <f t="shared" si="4"/>
        <v>1.8</v>
      </c>
      <c r="K31" s="1">
        <f t="shared" si="5"/>
        <v>1.094224924012158</v>
      </c>
      <c r="L31" s="1">
        <f t="shared" si="6"/>
        <v>-0.80000000000000071</v>
      </c>
      <c r="M31" s="1">
        <f t="shared" si="7"/>
        <v>1.1009586794088044</v>
      </c>
      <c r="N31" s="1">
        <f t="shared" si="8"/>
        <v>-0.72663944157249094</v>
      </c>
      <c r="O31" t="s">
        <v>40</v>
      </c>
    </row>
    <row r="32" spans="1:15" x14ac:dyDescent="0.35">
      <c r="A32" s="13">
        <v>22</v>
      </c>
      <c r="B32" s="12" t="s">
        <v>49</v>
      </c>
      <c r="C32" s="11">
        <v>18.399999999999999</v>
      </c>
      <c r="D32" s="10" t="s">
        <v>143</v>
      </c>
      <c r="E32" s="9" t="str">
        <f t="shared" si="0"/>
        <v>Not Significantly Different</v>
      </c>
      <c r="G32">
        <f t="shared" si="1"/>
        <v>18.399999999999999</v>
      </c>
      <c r="H32">
        <f t="shared" si="2"/>
        <v>6</v>
      </c>
      <c r="I32" t="str">
        <f t="shared" si="3"/>
        <v>+/-</v>
      </c>
      <c r="J32" t="str">
        <f t="shared" si="4"/>
        <v>3.4</v>
      </c>
      <c r="K32" s="1">
        <f t="shared" si="5"/>
        <v>2.0668693009118542</v>
      </c>
      <c r="L32" s="1">
        <f t="shared" si="6"/>
        <v>-0.69999999999999929</v>
      </c>
      <c r="M32" s="1">
        <f t="shared" si="7"/>
        <v>2.0704421113588332</v>
      </c>
      <c r="N32" s="1">
        <f t="shared" si="8"/>
        <v>-0.33809204138559018</v>
      </c>
      <c r="O32" t="s">
        <v>71</v>
      </c>
    </row>
    <row r="33" spans="1:15" x14ac:dyDescent="0.35">
      <c r="A33" s="13">
        <v>22</v>
      </c>
      <c r="B33" s="12" t="s">
        <v>38</v>
      </c>
      <c r="C33" s="11">
        <v>18.399999999999999</v>
      </c>
      <c r="D33" s="10" t="s">
        <v>134</v>
      </c>
      <c r="E33" s="9" t="str">
        <f t="shared" si="0"/>
        <v>Not Significantly Different</v>
      </c>
      <c r="G33">
        <f t="shared" si="1"/>
        <v>18.399999999999999</v>
      </c>
      <c r="H33">
        <f t="shared" si="2"/>
        <v>6</v>
      </c>
      <c r="I33" t="str">
        <f t="shared" si="3"/>
        <v>+/-</v>
      </c>
      <c r="J33" t="str">
        <f t="shared" si="4"/>
        <v>1.3</v>
      </c>
      <c r="K33" s="1">
        <f t="shared" si="5"/>
        <v>0.79027355623100304</v>
      </c>
      <c r="L33" s="1">
        <f t="shared" si="6"/>
        <v>-0.69999999999999929</v>
      </c>
      <c r="M33" s="1">
        <f t="shared" si="7"/>
        <v>0.79957121203440151</v>
      </c>
      <c r="N33" s="1">
        <f t="shared" si="8"/>
        <v>-0.87546923834206503</v>
      </c>
      <c r="O33" t="s">
        <v>76</v>
      </c>
    </row>
    <row r="34" spans="1:15" x14ac:dyDescent="0.35">
      <c r="A34" s="13">
        <v>24</v>
      </c>
      <c r="B34" s="12" t="s">
        <v>68</v>
      </c>
      <c r="C34" s="11">
        <v>18</v>
      </c>
      <c r="D34" s="10" t="s">
        <v>152</v>
      </c>
      <c r="E34" s="9" t="str">
        <f t="shared" si="0"/>
        <v>Not Significantly Different</v>
      </c>
      <c r="G34">
        <f t="shared" si="1"/>
        <v>18</v>
      </c>
      <c r="H34">
        <f t="shared" si="2"/>
        <v>6</v>
      </c>
      <c r="I34" t="str">
        <f t="shared" si="3"/>
        <v>+/-</v>
      </c>
      <c r="J34" t="str">
        <f t="shared" si="4"/>
        <v>2.0</v>
      </c>
      <c r="K34" s="1">
        <f t="shared" si="5"/>
        <v>1.21580547112462</v>
      </c>
      <c r="L34" s="1">
        <f t="shared" si="6"/>
        <v>-0.30000000000000071</v>
      </c>
      <c r="M34" s="1">
        <f t="shared" si="7"/>
        <v>1.2218693764280717</v>
      </c>
      <c r="N34" s="1">
        <f t="shared" si="8"/>
        <v>-0.2455254266843154</v>
      </c>
      <c r="O34" t="s">
        <v>74</v>
      </c>
    </row>
    <row r="35" spans="1:15" x14ac:dyDescent="0.35">
      <c r="A35" s="13">
        <v>24</v>
      </c>
      <c r="B35" s="12" t="s">
        <v>45</v>
      </c>
      <c r="C35" s="11">
        <v>18</v>
      </c>
      <c r="D35" s="10" t="s">
        <v>152</v>
      </c>
      <c r="E35" s="9" t="str">
        <f t="shared" si="0"/>
        <v>Not Significantly Different</v>
      </c>
      <c r="G35">
        <f t="shared" si="1"/>
        <v>18</v>
      </c>
      <c r="H35">
        <f t="shared" si="2"/>
        <v>6</v>
      </c>
      <c r="I35" t="str">
        <f t="shared" si="3"/>
        <v>+/-</v>
      </c>
      <c r="J35" t="str">
        <f t="shared" si="4"/>
        <v>2.0</v>
      </c>
      <c r="K35" s="1">
        <f t="shared" si="5"/>
        <v>1.21580547112462</v>
      </c>
      <c r="L35" s="1">
        <f t="shared" si="6"/>
        <v>-0.30000000000000071</v>
      </c>
      <c r="M35" s="1">
        <f t="shared" si="7"/>
        <v>1.2218693764280717</v>
      </c>
      <c r="N35" s="1">
        <f t="shared" si="8"/>
        <v>-0.2455254266843154</v>
      </c>
      <c r="O35" t="s">
        <v>54</v>
      </c>
    </row>
    <row r="36" spans="1:15" x14ac:dyDescent="0.35">
      <c r="A36" s="13">
        <v>26</v>
      </c>
      <c r="B36" s="12" t="s">
        <v>57</v>
      </c>
      <c r="C36" s="11">
        <v>17.899999999999999</v>
      </c>
      <c r="D36" s="10" t="s">
        <v>153</v>
      </c>
      <c r="E36" s="9" t="str">
        <f t="shared" si="0"/>
        <v>Not Significantly Different</v>
      </c>
      <c r="G36">
        <f t="shared" si="1"/>
        <v>17.899999999999999</v>
      </c>
      <c r="H36">
        <f t="shared" si="2"/>
        <v>6</v>
      </c>
      <c r="I36" t="str">
        <f t="shared" si="3"/>
        <v>+/-</v>
      </c>
      <c r="J36" t="str">
        <f t="shared" si="4"/>
        <v>2.3</v>
      </c>
      <c r="K36" s="1">
        <f t="shared" si="5"/>
        <v>1.3981762917933129</v>
      </c>
      <c r="L36" s="1">
        <f t="shared" si="6"/>
        <v>-0.19999999999999929</v>
      </c>
      <c r="M36" s="1">
        <f t="shared" si="7"/>
        <v>1.4034524474912091</v>
      </c>
      <c r="N36" s="1">
        <f t="shared" si="8"/>
        <v>-0.14250571892016459</v>
      </c>
      <c r="O36" t="s">
        <v>72</v>
      </c>
    </row>
    <row r="37" spans="1:15" x14ac:dyDescent="0.35">
      <c r="A37" s="13">
        <v>26</v>
      </c>
      <c r="B37" s="12" t="s">
        <v>51</v>
      </c>
      <c r="C37" s="11">
        <v>17.899999999999999</v>
      </c>
      <c r="D37" s="10" t="s">
        <v>151</v>
      </c>
      <c r="E37" s="9" t="str">
        <f t="shared" si="0"/>
        <v>Not Significantly Different</v>
      </c>
      <c r="G37">
        <f t="shared" si="1"/>
        <v>17.899999999999999</v>
      </c>
      <c r="H37">
        <f t="shared" si="2"/>
        <v>6</v>
      </c>
      <c r="I37" t="str">
        <f t="shared" si="3"/>
        <v>+/-</v>
      </c>
      <c r="J37" t="str">
        <f t="shared" si="4"/>
        <v>1.7</v>
      </c>
      <c r="K37" s="1">
        <f t="shared" si="5"/>
        <v>1.0334346504559271</v>
      </c>
      <c r="L37" s="1">
        <f t="shared" si="6"/>
        <v>-0.19999999999999929</v>
      </c>
      <c r="M37" s="1">
        <f t="shared" si="7"/>
        <v>1.0405618704330513</v>
      </c>
      <c r="N37" s="1">
        <f t="shared" si="8"/>
        <v>-0.19220385224836767</v>
      </c>
      <c r="O37" t="s">
        <v>70</v>
      </c>
    </row>
    <row r="38" spans="1:15" x14ac:dyDescent="0.35">
      <c r="A38" s="13">
        <v>28</v>
      </c>
      <c r="B38" s="12" t="s">
        <v>48</v>
      </c>
      <c r="C38" s="11">
        <v>17.399999999999999</v>
      </c>
      <c r="D38" s="10" t="s">
        <v>154</v>
      </c>
      <c r="E38" s="9" t="str">
        <f t="shared" si="0"/>
        <v>Not Significantly Different</v>
      </c>
      <c r="G38">
        <f t="shared" si="1"/>
        <v>17.399999999999999</v>
      </c>
      <c r="H38">
        <f t="shared" si="2"/>
        <v>6</v>
      </c>
      <c r="I38" t="str">
        <f t="shared" si="3"/>
        <v>+/-</v>
      </c>
      <c r="J38" t="str">
        <f t="shared" si="4"/>
        <v>1.2</v>
      </c>
      <c r="K38" s="1">
        <f t="shared" si="5"/>
        <v>0.72948328267477203</v>
      </c>
      <c r="L38" s="1">
        <f t="shared" si="6"/>
        <v>0.30000000000000071</v>
      </c>
      <c r="M38" s="1">
        <f t="shared" si="7"/>
        <v>0.73954559638884132</v>
      </c>
      <c r="N38" s="1">
        <f t="shared" si="8"/>
        <v>0.40565450117597007</v>
      </c>
      <c r="O38" t="s">
        <v>69</v>
      </c>
    </row>
    <row r="39" spans="1:15" x14ac:dyDescent="0.35">
      <c r="A39" s="13">
        <v>29</v>
      </c>
      <c r="B39" s="12" t="s">
        <v>52</v>
      </c>
      <c r="C39" s="11">
        <v>17</v>
      </c>
      <c r="D39" s="10" t="s">
        <v>84</v>
      </c>
      <c r="E39" s="9" t="str">
        <f t="shared" si="0"/>
        <v>Not Significantly Different</v>
      </c>
      <c r="G39">
        <f t="shared" si="1"/>
        <v>17</v>
      </c>
      <c r="H39">
        <f t="shared" si="2"/>
        <v>6</v>
      </c>
      <c r="I39" t="str">
        <f t="shared" si="3"/>
        <v>+/-</v>
      </c>
      <c r="J39" t="str">
        <f t="shared" si="4"/>
        <v>0.9</v>
      </c>
      <c r="K39" s="1">
        <f t="shared" si="5"/>
        <v>0.54711246200607899</v>
      </c>
      <c r="L39" s="1">
        <f t="shared" si="6"/>
        <v>0.69999999999999929</v>
      </c>
      <c r="M39" s="1">
        <f t="shared" si="7"/>
        <v>0.5604586296226679</v>
      </c>
      <c r="N39" s="1">
        <f t="shared" si="8"/>
        <v>1.2489771108909118</v>
      </c>
      <c r="O39" t="s">
        <v>45</v>
      </c>
    </row>
    <row r="40" spans="1:15" x14ac:dyDescent="0.35">
      <c r="A40" s="13">
        <v>30</v>
      </c>
      <c r="B40" s="12" t="s">
        <v>50</v>
      </c>
      <c r="C40" s="11">
        <v>16.8</v>
      </c>
      <c r="D40" s="10" t="s">
        <v>116</v>
      </c>
      <c r="E40" s="9" t="str">
        <f t="shared" si="0"/>
        <v>Significantly Different</v>
      </c>
      <c r="G40">
        <f t="shared" si="1"/>
        <v>16.8</v>
      </c>
      <c r="H40">
        <f t="shared" si="2"/>
        <v>6</v>
      </c>
      <c r="I40" t="str">
        <f t="shared" si="3"/>
        <v>+/-</v>
      </c>
      <c r="J40" t="str">
        <f t="shared" si="4"/>
        <v>0.8</v>
      </c>
      <c r="K40" s="1">
        <f t="shared" si="5"/>
        <v>0.48632218844984804</v>
      </c>
      <c r="L40" s="1">
        <f t="shared" si="6"/>
        <v>0.89999999999999858</v>
      </c>
      <c r="M40" s="1">
        <f t="shared" si="7"/>
        <v>0.50128943776506518</v>
      </c>
      <c r="N40" s="1">
        <f t="shared" si="8"/>
        <v>1.7953699643314518</v>
      </c>
      <c r="O40" t="s">
        <v>67</v>
      </c>
    </row>
    <row r="41" spans="1:15" x14ac:dyDescent="0.35">
      <c r="A41" s="13">
        <v>30</v>
      </c>
      <c r="B41" s="12" t="s">
        <v>76</v>
      </c>
      <c r="C41" s="11">
        <v>16.8</v>
      </c>
      <c r="D41" s="10" t="s">
        <v>154</v>
      </c>
      <c r="E41" s="9" t="str">
        <f t="shared" si="0"/>
        <v>Not Significantly Different</v>
      </c>
      <c r="G41">
        <f t="shared" si="1"/>
        <v>16.8</v>
      </c>
      <c r="H41">
        <f t="shared" si="2"/>
        <v>6</v>
      </c>
      <c r="I41" t="str">
        <f t="shared" si="3"/>
        <v>+/-</v>
      </c>
      <c r="J41" t="str">
        <f t="shared" si="4"/>
        <v>1.2</v>
      </c>
      <c r="K41" s="1">
        <f t="shared" si="5"/>
        <v>0.72948328267477203</v>
      </c>
      <c r="L41" s="1">
        <f t="shared" si="6"/>
        <v>0.89999999999999858</v>
      </c>
      <c r="M41" s="1">
        <f t="shared" si="7"/>
        <v>0.73954559638884132</v>
      </c>
      <c r="N41" s="1">
        <f t="shared" si="8"/>
        <v>1.2169635035279054</v>
      </c>
      <c r="O41" t="s">
        <v>48</v>
      </c>
    </row>
    <row r="42" spans="1:15" x14ac:dyDescent="0.35">
      <c r="A42" s="13">
        <v>32</v>
      </c>
      <c r="B42" s="12" t="s">
        <v>55</v>
      </c>
      <c r="C42" s="11">
        <v>16.7</v>
      </c>
      <c r="D42" s="10" t="s">
        <v>121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16.7</v>
      </c>
      <c r="H42">
        <f t="shared" ref="H42:H62" si="11">LEN(TRIM(D42))</f>
        <v>6</v>
      </c>
      <c r="I42" t="str">
        <f t="shared" ref="I42:I73" si="12">IF(H42&gt;=3,MID(TRIM(D42),1,3),"NO")</f>
        <v>+/-</v>
      </c>
      <c r="J42" t="str">
        <f t="shared" ref="J42:J73" si="13">IF(TRIM(I42)="+/-",MID(TRIM(D42),4,H42-3),D42)</f>
        <v>1.1</v>
      </c>
      <c r="K42" s="1">
        <f t="shared" ref="K42:K73" si="14">IF(TRIM(J42)="*****",0,IF(ISERROR(VALUE(J42)),"NA",VALUE(J42/$I$4)))</f>
        <v>0.66869300911854113</v>
      </c>
      <c r="L42" s="1">
        <f t="shared" ref="L42:L62" si="15">IF(AND(ISNUMBER(G42),ISNUMBER($I$6)),$I$6-G42,"N/A")</f>
        <v>1</v>
      </c>
      <c r="M42" s="1">
        <f t="shared" ref="M42:M62" si="16">IF(AND(ISNUMBER(K42),ISNUMBER($I$7)),SQRT(K42^2+($I$7)^2),"N/A")</f>
        <v>0.67965592021270205</v>
      </c>
      <c r="N42" s="1">
        <f t="shared" ref="N42:N73" si="17">IF(AND(ISNUMBER(L42),ISNUMBER(M42),M42&lt;&gt;0),L42/M42,"NA")</f>
        <v>1.4713327291948617</v>
      </c>
      <c r="O42" t="s">
        <v>37</v>
      </c>
    </row>
    <row r="43" spans="1:15" x14ac:dyDescent="0.35">
      <c r="A43" s="13">
        <v>33</v>
      </c>
      <c r="B43" s="12" t="s">
        <v>32</v>
      </c>
      <c r="C43" s="11">
        <v>16.600000000000001</v>
      </c>
      <c r="D43" s="10" t="s">
        <v>145</v>
      </c>
      <c r="E43" s="9" t="str">
        <f t="shared" si="9"/>
        <v>Not Significantly Different</v>
      </c>
      <c r="G43">
        <f t="shared" si="10"/>
        <v>16.600000000000001</v>
      </c>
      <c r="H43">
        <f t="shared" si="11"/>
        <v>6</v>
      </c>
      <c r="I43" t="str">
        <f t="shared" si="12"/>
        <v>+/-</v>
      </c>
      <c r="J43" t="str">
        <f t="shared" si="13"/>
        <v>2.8</v>
      </c>
      <c r="K43" s="1">
        <f t="shared" si="14"/>
        <v>1.7021276595744679</v>
      </c>
      <c r="L43" s="1">
        <f t="shared" si="15"/>
        <v>1.0999999999999979</v>
      </c>
      <c r="M43" s="1">
        <f t="shared" si="16"/>
        <v>1.7064642975827597</v>
      </c>
      <c r="N43" s="1">
        <f t="shared" si="17"/>
        <v>0.64460768476561126</v>
      </c>
      <c r="O43" t="s">
        <v>52</v>
      </c>
    </row>
    <row r="44" spans="1:15" x14ac:dyDescent="0.35">
      <c r="A44" s="13">
        <v>34</v>
      </c>
      <c r="B44" s="12" t="s">
        <v>80</v>
      </c>
      <c r="C44" s="11">
        <v>16.399999999999999</v>
      </c>
      <c r="D44" s="10" t="s">
        <v>157</v>
      </c>
      <c r="E44" s="9" t="str">
        <f t="shared" si="9"/>
        <v>Not Significantly Different</v>
      </c>
      <c r="G44">
        <f t="shared" si="10"/>
        <v>16.399999999999999</v>
      </c>
      <c r="H44">
        <f t="shared" si="11"/>
        <v>6</v>
      </c>
      <c r="I44" t="str">
        <f t="shared" si="12"/>
        <v>+/-</v>
      </c>
      <c r="J44" t="str">
        <f t="shared" si="13"/>
        <v>2.1</v>
      </c>
      <c r="K44" s="1">
        <f t="shared" si="14"/>
        <v>1.2765957446808511</v>
      </c>
      <c r="L44" s="1">
        <f t="shared" si="15"/>
        <v>1.3000000000000007</v>
      </c>
      <c r="M44" s="1">
        <f t="shared" si="16"/>
        <v>1.2823722255154399</v>
      </c>
      <c r="N44" s="1">
        <f t="shared" si="17"/>
        <v>1.0137462229248417</v>
      </c>
      <c r="O44" t="s">
        <v>64</v>
      </c>
    </row>
    <row r="45" spans="1:15" x14ac:dyDescent="0.35">
      <c r="A45" s="13">
        <v>34</v>
      </c>
      <c r="B45" s="12" t="s">
        <v>71</v>
      </c>
      <c r="C45" s="11">
        <v>16.399999999999999</v>
      </c>
      <c r="D45" s="10" t="s">
        <v>134</v>
      </c>
      <c r="E45" s="9" t="str">
        <f t="shared" si="9"/>
        <v>Not Significantly Different</v>
      </c>
      <c r="G45">
        <f t="shared" si="10"/>
        <v>16.399999999999999</v>
      </c>
      <c r="H45">
        <f t="shared" si="11"/>
        <v>6</v>
      </c>
      <c r="I45" t="str">
        <f t="shared" si="12"/>
        <v>+/-</v>
      </c>
      <c r="J45" t="str">
        <f t="shared" si="13"/>
        <v>1.3</v>
      </c>
      <c r="K45" s="1">
        <f t="shared" si="14"/>
        <v>0.79027355623100304</v>
      </c>
      <c r="L45" s="1">
        <f t="shared" si="15"/>
        <v>1.3000000000000007</v>
      </c>
      <c r="M45" s="1">
        <f t="shared" si="16"/>
        <v>0.79957121203440151</v>
      </c>
      <c r="N45" s="1">
        <f t="shared" si="17"/>
        <v>1.6258714426352663</v>
      </c>
      <c r="O45" t="s">
        <v>63</v>
      </c>
    </row>
    <row r="46" spans="1:15" x14ac:dyDescent="0.35">
      <c r="A46" s="13">
        <v>34</v>
      </c>
      <c r="B46" s="12" t="s">
        <v>54</v>
      </c>
      <c r="C46" s="11">
        <v>16.399999999999999</v>
      </c>
      <c r="D46" s="10" t="s">
        <v>157</v>
      </c>
      <c r="E46" s="9" t="str">
        <f t="shared" si="9"/>
        <v>Not Significantly Different</v>
      </c>
      <c r="G46">
        <f t="shared" si="10"/>
        <v>16.399999999999999</v>
      </c>
      <c r="H46">
        <f t="shared" si="11"/>
        <v>6</v>
      </c>
      <c r="I46" t="str">
        <f t="shared" si="12"/>
        <v>+/-</v>
      </c>
      <c r="J46" t="str">
        <f t="shared" si="13"/>
        <v>2.1</v>
      </c>
      <c r="K46" s="1">
        <f t="shared" si="14"/>
        <v>1.2765957446808511</v>
      </c>
      <c r="L46" s="1">
        <f t="shared" si="15"/>
        <v>1.3000000000000007</v>
      </c>
      <c r="M46" s="1">
        <f t="shared" si="16"/>
        <v>1.2823722255154399</v>
      </c>
      <c r="N46" s="1">
        <f t="shared" si="17"/>
        <v>1.0137462229248417</v>
      </c>
      <c r="O46" t="s">
        <v>61</v>
      </c>
    </row>
    <row r="47" spans="1:15" x14ac:dyDescent="0.35">
      <c r="A47" s="13">
        <v>34</v>
      </c>
      <c r="B47" s="12" t="s">
        <v>70</v>
      </c>
      <c r="C47" s="11">
        <v>16.399999999999999</v>
      </c>
      <c r="D47" s="10" t="s">
        <v>143</v>
      </c>
      <c r="E47" s="9" t="str">
        <f t="shared" si="9"/>
        <v>Not Significantly Different</v>
      </c>
      <c r="G47">
        <f t="shared" si="10"/>
        <v>16.399999999999999</v>
      </c>
      <c r="H47">
        <f t="shared" si="11"/>
        <v>6</v>
      </c>
      <c r="I47" t="str">
        <f t="shared" si="12"/>
        <v>+/-</v>
      </c>
      <c r="J47" t="str">
        <f t="shared" si="13"/>
        <v>3.4</v>
      </c>
      <c r="K47" s="1">
        <f t="shared" si="14"/>
        <v>2.0668693009118542</v>
      </c>
      <c r="L47" s="1">
        <f t="shared" si="15"/>
        <v>1.3000000000000007</v>
      </c>
      <c r="M47" s="1">
        <f t="shared" si="16"/>
        <v>2.0704421113588332</v>
      </c>
      <c r="N47" s="1">
        <f t="shared" si="17"/>
        <v>0.62788521971609701</v>
      </c>
      <c r="O47" t="s">
        <v>59</v>
      </c>
    </row>
    <row r="48" spans="1:15" x14ac:dyDescent="0.35">
      <c r="A48" s="13">
        <v>38</v>
      </c>
      <c r="B48" s="12" t="s">
        <v>61</v>
      </c>
      <c r="C48" s="11">
        <v>16.3</v>
      </c>
      <c r="D48" s="10" t="s">
        <v>122</v>
      </c>
      <c r="E48" s="9" t="str">
        <f t="shared" si="9"/>
        <v>Significantly Different</v>
      </c>
      <c r="G48">
        <f t="shared" si="10"/>
        <v>16.3</v>
      </c>
      <c r="H48">
        <f t="shared" si="11"/>
        <v>6</v>
      </c>
      <c r="I48" t="str">
        <f t="shared" si="12"/>
        <v>+/-</v>
      </c>
      <c r="J48" t="str">
        <f t="shared" si="13"/>
        <v>1.0</v>
      </c>
      <c r="K48" s="1">
        <f t="shared" si="14"/>
        <v>0.60790273556231</v>
      </c>
      <c r="L48" s="1">
        <f t="shared" si="15"/>
        <v>1.3999999999999986</v>
      </c>
      <c r="M48" s="1">
        <f t="shared" si="16"/>
        <v>0.61994158219973061</v>
      </c>
      <c r="N48" s="1">
        <f t="shared" si="17"/>
        <v>2.2582772961161872</v>
      </c>
      <c r="O48" t="s">
        <v>57</v>
      </c>
    </row>
    <row r="49" spans="1:15" x14ac:dyDescent="0.35">
      <c r="A49" s="13">
        <v>39</v>
      </c>
      <c r="B49" s="12" t="s">
        <v>34</v>
      </c>
      <c r="C49" s="11">
        <v>16.2</v>
      </c>
      <c r="D49" s="10" t="s">
        <v>26</v>
      </c>
      <c r="E49" s="9" t="str">
        <f t="shared" si="9"/>
        <v>Significantly Different</v>
      </c>
      <c r="G49">
        <f t="shared" si="10"/>
        <v>16.2</v>
      </c>
      <c r="H49">
        <f t="shared" si="11"/>
        <v>6</v>
      </c>
      <c r="I49" t="str">
        <f t="shared" si="12"/>
        <v>+/-</v>
      </c>
      <c r="J49" t="str">
        <f t="shared" si="13"/>
        <v>0.6</v>
      </c>
      <c r="K49" s="1">
        <f t="shared" si="14"/>
        <v>0.36474164133738601</v>
      </c>
      <c r="L49" s="1">
        <f t="shared" si="15"/>
        <v>1.5</v>
      </c>
      <c r="M49" s="1">
        <f t="shared" si="16"/>
        <v>0.38447144804478778</v>
      </c>
      <c r="N49" s="1">
        <f t="shared" si="17"/>
        <v>3.9014600632327379</v>
      </c>
      <c r="O49" t="s">
        <v>55</v>
      </c>
    </row>
    <row r="50" spans="1:15" x14ac:dyDescent="0.35">
      <c r="A50" s="13">
        <v>40</v>
      </c>
      <c r="B50" s="12" t="s">
        <v>66</v>
      </c>
      <c r="C50" s="11">
        <v>16.100000000000001</v>
      </c>
      <c r="D50" s="10" t="s">
        <v>136</v>
      </c>
      <c r="E50" s="9" t="str">
        <f t="shared" si="9"/>
        <v>Not Significantly Different</v>
      </c>
      <c r="G50">
        <f t="shared" si="10"/>
        <v>16.100000000000001</v>
      </c>
      <c r="H50">
        <f t="shared" si="11"/>
        <v>6</v>
      </c>
      <c r="I50" t="str">
        <f t="shared" si="12"/>
        <v>+/-</v>
      </c>
      <c r="J50" t="str">
        <f t="shared" si="13"/>
        <v>1.9</v>
      </c>
      <c r="K50" s="1">
        <f t="shared" si="14"/>
        <v>1.1550151975683889</v>
      </c>
      <c r="L50" s="1">
        <f t="shared" si="15"/>
        <v>1.5999999999999979</v>
      </c>
      <c r="M50" s="1">
        <f t="shared" si="16"/>
        <v>1.1613965455649118</v>
      </c>
      <c r="N50" s="1">
        <f t="shared" si="17"/>
        <v>1.3776517642574406</v>
      </c>
      <c r="O50" t="s">
        <v>53</v>
      </c>
    </row>
    <row r="51" spans="1:15" x14ac:dyDescent="0.35">
      <c r="A51" s="13">
        <v>41</v>
      </c>
      <c r="B51" s="12" t="s">
        <v>29</v>
      </c>
      <c r="C51" s="11">
        <v>16</v>
      </c>
      <c r="D51" s="10" t="s">
        <v>180</v>
      </c>
      <c r="E51" s="9" t="str">
        <f t="shared" si="9"/>
        <v>Not Significantly Different</v>
      </c>
      <c r="G51">
        <f t="shared" si="10"/>
        <v>16</v>
      </c>
      <c r="H51">
        <f t="shared" si="11"/>
        <v>6</v>
      </c>
      <c r="I51" t="str">
        <f t="shared" si="12"/>
        <v>+/-</v>
      </c>
      <c r="J51" t="str">
        <f t="shared" si="13"/>
        <v>2.7</v>
      </c>
      <c r="K51" s="1">
        <f t="shared" si="14"/>
        <v>1.6413373860182372</v>
      </c>
      <c r="L51" s="1">
        <f t="shared" si="15"/>
        <v>1.6999999999999993</v>
      </c>
      <c r="M51" s="1">
        <f t="shared" si="16"/>
        <v>1.6458342092013234</v>
      </c>
      <c r="N51" s="1">
        <f t="shared" si="17"/>
        <v>1.0329108427178464</v>
      </c>
      <c r="O51" t="s">
        <v>51</v>
      </c>
    </row>
    <row r="52" spans="1:15" x14ac:dyDescent="0.35">
      <c r="A52" s="13">
        <v>42</v>
      </c>
      <c r="B52" s="12" t="s">
        <v>65</v>
      </c>
      <c r="C52" s="11">
        <v>15.6</v>
      </c>
      <c r="D52" s="10" t="s">
        <v>84</v>
      </c>
      <c r="E52" s="9" t="str">
        <f t="shared" si="9"/>
        <v>Significantly Different</v>
      </c>
      <c r="G52">
        <f t="shared" si="10"/>
        <v>15.6</v>
      </c>
      <c r="H52">
        <f t="shared" si="11"/>
        <v>6</v>
      </c>
      <c r="I52" t="str">
        <f t="shared" si="12"/>
        <v>+/-</v>
      </c>
      <c r="J52" t="str">
        <f t="shared" si="13"/>
        <v>0.9</v>
      </c>
      <c r="K52" s="1">
        <f t="shared" si="14"/>
        <v>0.54711246200607899</v>
      </c>
      <c r="L52" s="1">
        <f t="shared" si="15"/>
        <v>2.0999999999999996</v>
      </c>
      <c r="M52" s="1">
        <f t="shared" si="16"/>
        <v>0.5604586296226679</v>
      </c>
      <c r="N52" s="1">
        <f t="shared" si="17"/>
        <v>3.7469313326727383</v>
      </c>
      <c r="O52" t="s">
        <v>49</v>
      </c>
    </row>
    <row r="53" spans="1:15" x14ac:dyDescent="0.35">
      <c r="A53" s="13">
        <v>43</v>
      </c>
      <c r="B53" s="12" t="s">
        <v>74</v>
      </c>
      <c r="C53" s="11">
        <v>15.3</v>
      </c>
      <c r="D53" s="10" t="s">
        <v>139</v>
      </c>
      <c r="E53" s="9" t="str">
        <f t="shared" si="9"/>
        <v>Significantly Different</v>
      </c>
      <c r="G53">
        <f t="shared" si="10"/>
        <v>15.3</v>
      </c>
      <c r="H53">
        <f t="shared" si="11"/>
        <v>6</v>
      </c>
      <c r="I53" t="str">
        <f t="shared" si="12"/>
        <v>+/-</v>
      </c>
      <c r="J53" t="str">
        <f t="shared" si="13"/>
        <v>1.4</v>
      </c>
      <c r="K53" s="1">
        <f t="shared" si="14"/>
        <v>0.85106382978723394</v>
      </c>
      <c r="L53" s="1">
        <f t="shared" si="15"/>
        <v>2.3999999999999986</v>
      </c>
      <c r="M53" s="1">
        <f t="shared" si="16"/>
        <v>0.8597042932359239</v>
      </c>
      <c r="N53" s="1">
        <f t="shared" si="17"/>
        <v>2.7916575721244885</v>
      </c>
      <c r="O53" t="s">
        <v>47</v>
      </c>
    </row>
    <row r="54" spans="1:15" x14ac:dyDescent="0.35">
      <c r="A54" s="13">
        <v>44</v>
      </c>
      <c r="B54" s="12" t="s">
        <v>37</v>
      </c>
      <c r="C54" s="11">
        <v>15</v>
      </c>
      <c r="D54" s="10" t="s">
        <v>145</v>
      </c>
      <c r="E54" s="9" t="str">
        <f t="shared" si="9"/>
        <v>Not Significantly Different</v>
      </c>
      <c r="G54">
        <f t="shared" si="10"/>
        <v>15</v>
      </c>
      <c r="H54">
        <f t="shared" si="11"/>
        <v>6</v>
      </c>
      <c r="I54" t="str">
        <f t="shared" si="12"/>
        <v>+/-</v>
      </c>
      <c r="J54" t="str">
        <f t="shared" si="13"/>
        <v>2.8</v>
      </c>
      <c r="K54" s="1">
        <f t="shared" si="14"/>
        <v>1.7021276595744679</v>
      </c>
      <c r="L54" s="1">
        <f t="shared" si="15"/>
        <v>2.6999999999999993</v>
      </c>
      <c r="M54" s="1">
        <f t="shared" si="16"/>
        <v>1.7064642975827597</v>
      </c>
      <c r="N54" s="1">
        <f t="shared" si="17"/>
        <v>1.582218862606503</v>
      </c>
      <c r="O54" t="s">
        <v>42</v>
      </c>
    </row>
    <row r="55" spans="1:15" x14ac:dyDescent="0.35">
      <c r="A55" s="13">
        <v>44</v>
      </c>
      <c r="B55" s="12" t="s">
        <v>30</v>
      </c>
      <c r="C55" s="11">
        <v>15</v>
      </c>
      <c r="D55" s="10" t="s">
        <v>139</v>
      </c>
      <c r="E55" s="9" t="str">
        <f t="shared" si="9"/>
        <v>Significantly Different</v>
      </c>
      <c r="G55">
        <f t="shared" si="10"/>
        <v>15</v>
      </c>
      <c r="H55">
        <f t="shared" si="11"/>
        <v>6</v>
      </c>
      <c r="I55" t="str">
        <f t="shared" si="12"/>
        <v>+/-</v>
      </c>
      <c r="J55" t="str">
        <f t="shared" si="13"/>
        <v>1.4</v>
      </c>
      <c r="K55" s="1">
        <f t="shared" si="14"/>
        <v>0.85106382978723394</v>
      </c>
      <c r="L55" s="1">
        <f t="shared" si="15"/>
        <v>2.6999999999999993</v>
      </c>
      <c r="M55" s="1">
        <f t="shared" si="16"/>
        <v>0.8597042932359239</v>
      </c>
      <c r="N55" s="1">
        <f t="shared" si="17"/>
        <v>3.1406147686400505</v>
      </c>
      <c r="O55" t="s">
        <v>43</v>
      </c>
    </row>
    <row r="56" spans="1:15" x14ac:dyDescent="0.35">
      <c r="A56" s="13">
        <v>46</v>
      </c>
      <c r="B56" s="12" t="s">
        <v>56</v>
      </c>
      <c r="C56" s="11">
        <v>14.6</v>
      </c>
      <c r="D56" s="10" t="s">
        <v>164</v>
      </c>
      <c r="E56" s="9" t="str">
        <f t="shared" si="9"/>
        <v>Significantly Different</v>
      </c>
      <c r="G56">
        <f t="shared" si="10"/>
        <v>14.6</v>
      </c>
      <c r="H56">
        <f t="shared" si="11"/>
        <v>6</v>
      </c>
      <c r="I56" t="str">
        <f t="shared" si="12"/>
        <v>+/-</v>
      </c>
      <c r="J56" t="str">
        <f t="shared" si="13"/>
        <v>1.8</v>
      </c>
      <c r="K56" s="1">
        <f t="shared" si="14"/>
        <v>1.094224924012158</v>
      </c>
      <c r="L56" s="1">
        <f t="shared" si="15"/>
        <v>3.0999999999999996</v>
      </c>
      <c r="M56" s="1">
        <f t="shared" si="16"/>
        <v>1.1009586794088044</v>
      </c>
      <c r="N56" s="1">
        <f t="shared" si="17"/>
        <v>2.8157278360933997</v>
      </c>
      <c r="O56" t="s">
        <v>41</v>
      </c>
    </row>
    <row r="57" spans="1:15" x14ac:dyDescent="0.35">
      <c r="A57" s="13">
        <v>47</v>
      </c>
      <c r="B57" s="12" t="s">
        <v>67</v>
      </c>
      <c r="C57" s="11">
        <v>14.5</v>
      </c>
      <c r="D57" s="10" t="s">
        <v>204</v>
      </c>
      <c r="E57" s="9" t="str">
        <f t="shared" si="9"/>
        <v>Significantly Different</v>
      </c>
      <c r="G57">
        <f t="shared" si="10"/>
        <v>14.5</v>
      </c>
      <c r="H57">
        <f t="shared" si="11"/>
        <v>6</v>
      </c>
      <c r="I57" t="str">
        <f t="shared" si="12"/>
        <v>+/-</v>
      </c>
      <c r="J57" t="str">
        <f t="shared" si="13"/>
        <v>2.6</v>
      </c>
      <c r="K57" s="1">
        <f t="shared" si="14"/>
        <v>1.5805471124620061</v>
      </c>
      <c r="L57" s="1">
        <f t="shared" si="15"/>
        <v>3.1999999999999993</v>
      </c>
      <c r="M57" s="1">
        <f t="shared" si="16"/>
        <v>1.5852163903228325</v>
      </c>
      <c r="N57" s="1">
        <f t="shared" si="17"/>
        <v>2.0186518506462785</v>
      </c>
      <c r="O57" t="s">
        <v>38</v>
      </c>
    </row>
    <row r="58" spans="1:15" x14ac:dyDescent="0.35">
      <c r="A58" s="13">
        <v>48</v>
      </c>
      <c r="B58" s="12" t="s">
        <v>53</v>
      </c>
      <c r="C58" s="11">
        <v>13.8</v>
      </c>
      <c r="D58" s="10" t="s">
        <v>156</v>
      </c>
      <c r="E58" s="9" t="str">
        <f t="shared" si="9"/>
        <v>Not Significantly Different</v>
      </c>
      <c r="G58">
        <f t="shared" si="10"/>
        <v>13.8</v>
      </c>
      <c r="H58">
        <f t="shared" si="11"/>
        <v>6</v>
      </c>
      <c r="I58" t="str">
        <f t="shared" si="12"/>
        <v>+/-</v>
      </c>
      <c r="J58" t="str">
        <f t="shared" si="13"/>
        <v>4.7</v>
      </c>
      <c r="K58" s="1">
        <f t="shared" si="14"/>
        <v>2.8571428571428572</v>
      </c>
      <c r="L58" s="1">
        <f t="shared" si="15"/>
        <v>3.8999999999999986</v>
      </c>
      <c r="M58" s="1">
        <f t="shared" si="16"/>
        <v>2.8597285073164924</v>
      </c>
      <c r="N58" s="1">
        <f t="shared" si="17"/>
        <v>1.3637658225324594</v>
      </c>
      <c r="O58" t="s">
        <v>35</v>
      </c>
    </row>
    <row r="59" spans="1:15" x14ac:dyDescent="0.35">
      <c r="A59" s="13">
        <v>49</v>
      </c>
      <c r="B59" s="12" t="s">
        <v>60</v>
      </c>
      <c r="C59" s="11">
        <v>13.2</v>
      </c>
      <c r="D59" s="10" t="s">
        <v>142</v>
      </c>
      <c r="E59" s="9" t="str">
        <f t="shared" si="9"/>
        <v>Significantly Different</v>
      </c>
      <c r="G59">
        <f t="shared" si="10"/>
        <v>13.2</v>
      </c>
      <c r="H59">
        <f t="shared" si="11"/>
        <v>6</v>
      </c>
      <c r="I59" t="str">
        <f t="shared" si="12"/>
        <v>+/-</v>
      </c>
      <c r="J59" t="str">
        <f t="shared" si="13"/>
        <v>3.9</v>
      </c>
      <c r="K59" s="1">
        <f t="shared" si="14"/>
        <v>2.3708206686930091</v>
      </c>
      <c r="L59" s="1">
        <f t="shared" si="15"/>
        <v>4.5</v>
      </c>
      <c r="M59" s="1">
        <f t="shared" si="16"/>
        <v>2.3739360717041502</v>
      </c>
      <c r="N59" s="1">
        <f t="shared" si="17"/>
        <v>1.8955860074065249</v>
      </c>
      <c r="O59" t="s">
        <v>32</v>
      </c>
    </row>
    <row r="60" spans="1:15" x14ac:dyDescent="0.35">
      <c r="A60" s="13">
        <v>50</v>
      </c>
      <c r="B60" s="12" t="s">
        <v>77</v>
      </c>
      <c r="C60" s="11">
        <v>11.6</v>
      </c>
      <c r="D60" s="10" t="s">
        <v>204</v>
      </c>
      <c r="E60" s="9" t="str">
        <f t="shared" si="9"/>
        <v>Significantly Different</v>
      </c>
      <c r="G60">
        <f t="shared" si="10"/>
        <v>11.6</v>
      </c>
      <c r="H60">
        <f t="shared" si="11"/>
        <v>6</v>
      </c>
      <c r="I60" t="str">
        <f t="shared" si="12"/>
        <v>+/-</v>
      </c>
      <c r="J60" t="str">
        <f t="shared" si="13"/>
        <v>2.6</v>
      </c>
      <c r="K60" s="1">
        <f t="shared" si="14"/>
        <v>1.5805471124620061</v>
      </c>
      <c r="L60" s="1">
        <f t="shared" si="15"/>
        <v>6.1</v>
      </c>
      <c r="M60" s="1">
        <f t="shared" si="16"/>
        <v>1.5852163903228325</v>
      </c>
      <c r="N60" s="1">
        <f t="shared" si="17"/>
        <v>3.8480550902944692</v>
      </c>
      <c r="O60" t="s">
        <v>30</v>
      </c>
    </row>
    <row r="61" spans="1:15" x14ac:dyDescent="0.35">
      <c r="A61" s="13">
        <v>51</v>
      </c>
      <c r="B61" s="12" t="s">
        <v>41</v>
      </c>
      <c r="C61" s="11">
        <v>10.3</v>
      </c>
      <c r="D61" s="10" t="s">
        <v>170</v>
      </c>
      <c r="E61" s="9" t="str">
        <f t="shared" si="9"/>
        <v>Significantly Different</v>
      </c>
      <c r="G61">
        <f t="shared" si="10"/>
        <v>10.3</v>
      </c>
      <c r="H61">
        <f t="shared" si="11"/>
        <v>6</v>
      </c>
      <c r="I61" t="str">
        <f t="shared" si="12"/>
        <v>+/-</v>
      </c>
      <c r="J61" t="str">
        <f t="shared" si="13"/>
        <v>3.0</v>
      </c>
      <c r="K61" s="1">
        <f t="shared" si="14"/>
        <v>1.8237082066869301</v>
      </c>
      <c r="L61" s="1">
        <f t="shared" si="15"/>
        <v>7.3999999999999986</v>
      </c>
      <c r="M61" s="1">
        <f t="shared" si="16"/>
        <v>1.8277563985863718</v>
      </c>
      <c r="N61" s="1">
        <f t="shared" si="17"/>
        <v>4.0486795755294995</v>
      </c>
      <c r="O61" t="s">
        <v>27</v>
      </c>
    </row>
    <row r="62" spans="1:15" ht="15" thickBot="1" x14ac:dyDescent="0.4">
      <c r="A62" s="8"/>
      <c r="B62" s="7" t="s">
        <v>25</v>
      </c>
      <c r="C62" s="6">
        <v>7.2</v>
      </c>
      <c r="D62" s="5" t="s">
        <v>151</v>
      </c>
      <c r="E62" s="4" t="str">
        <f t="shared" si="9"/>
        <v>Significantly Different</v>
      </c>
      <c r="G62">
        <f t="shared" si="10"/>
        <v>7.2</v>
      </c>
      <c r="H62">
        <f t="shared" si="11"/>
        <v>6</v>
      </c>
      <c r="I62" t="str">
        <f t="shared" si="12"/>
        <v>+/-</v>
      </c>
      <c r="J62" t="str">
        <f t="shared" si="13"/>
        <v>1.7</v>
      </c>
      <c r="K62" s="1">
        <f t="shared" si="14"/>
        <v>1.0334346504559271</v>
      </c>
      <c r="L62" s="1">
        <f t="shared" si="15"/>
        <v>10.5</v>
      </c>
      <c r="M62" s="1">
        <f t="shared" si="16"/>
        <v>1.0405618704330513</v>
      </c>
      <c r="N62" s="1">
        <f t="shared" si="17"/>
        <v>10.090702243039338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251</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64" priority="1" operator="equal">
      <formula>"OTHER ERROR"</formula>
    </cfRule>
    <cfRule type="cellIs" dxfId="263" priority="2" operator="equal">
      <formula>"Statistical Test not applicable"</formula>
    </cfRule>
    <cfRule type="cellIs" dxfId="262" priority="3" operator="equal">
      <formula>"Geography Selected"</formula>
    </cfRule>
  </conditionalFormatting>
  <conditionalFormatting sqref="E10:J62">
    <cfRule type="cellIs" dxfId="261" priority="4" operator="equal">
      <formula>"Not Significantly Different"</formula>
    </cfRule>
  </conditionalFormatting>
  <conditionalFormatting sqref="F10:J62">
    <cfRule type="cellIs" dxfId="2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182AE6C-9923-43EF-B25E-E355EB6F0C5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050DFF7-C0B0-41B4-B0B9-3844D96A6517}"/>
    <hyperlink ref="A68" r:id="rId2" xr:uid="{E378C26E-90A5-435F-909C-2AEB0E8AD934}"/>
    <hyperlink ref="A66" r:id="rId3" xr:uid="{E77DFE1E-AE26-4735-AAE8-2495827B466D}"/>
    <hyperlink ref="A67" r:id="rId4" xr:uid="{A2626D4C-1461-46B5-8AB2-61D5D17EDEED}"/>
  </hyperlink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27E3-3638-498A-8003-972E11180EF3}">
  <sheetPr codeName="Sheet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113</v>
      </c>
    </row>
    <row r="2" spans="1:16" x14ac:dyDescent="0.35">
      <c r="A2" s="27" t="s">
        <v>109</v>
      </c>
      <c r="B2" t="s">
        <v>112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12.1</v>
      </c>
      <c r="C6" t="s">
        <v>103</v>
      </c>
      <c r="H6" s="15" t="s">
        <v>102</v>
      </c>
      <c r="I6">
        <f>VLOOKUP($B$4,$B$9:$K$62,6,FALSE)</f>
        <v>12.1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12.1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12.1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41.3</v>
      </c>
      <c r="D11" s="14" t="s">
        <v>26</v>
      </c>
      <c r="E11" s="9" t="str">
        <f t="shared" si="0"/>
        <v>Significantly Different</v>
      </c>
      <c r="G11">
        <f t="shared" si="1"/>
        <v>41.3</v>
      </c>
      <c r="H11">
        <f t="shared" si="2"/>
        <v>6</v>
      </c>
      <c r="I11" t="str">
        <f t="shared" si="3"/>
        <v>+/-</v>
      </c>
      <c r="J11" t="str">
        <f t="shared" si="4"/>
        <v>0.6</v>
      </c>
      <c r="K11" s="1">
        <f t="shared" si="5"/>
        <v>0.36474164133738601</v>
      </c>
      <c r="L11" s="1">
        <f t="shared" si="6"/>
        <v>-29.199999999999996</v>
      </c>
      <c r="M11" s="1">
        <f t="shared" si="7"/>
        <v>0.36977279819442066</v>
      </c>
      <c r="N11" s="1">
        <f t="shared" si="8"/>
        <v>-78.967409562255312</v>
      </c>
      <c r="O11" t="s">
        <v>68</v>
      </c>
    </row>
    <row r="12" spans="1:16" x14ac:dyDescent="0.35">
      <c r="A12" s="13">
        <v>2</v>
      </c>
      <c r="B12" s="12" t="s">
        <v>54</v>
      </c>
      <c r="C12" s="11">
        <v>35.9</v>
      </c>
      <c r="D12" s="10" t="s">
        <v>28</v>
      </c>
      <c r="E12" s="9" t="str">
        <f t="shared" si="0"/>
        <v>Significantly Different</v>
      </c>
      <c r="G12">
        <f t="shared" si="1"/>
        <v>35.9</v>
      </c>
      <c r="H12">
        <f t="shared" si="2"/>
        <v>6</v>
      </c>
      <c r="I12" t="str">
        <f t="shared" si="3"/>
        <v>+/-</v>
      </c>
      <c r="J12" t="str">
        <f t="shared" si="4"/>
        <v>0.3</v>
      </c>
      <c r="K12" s="1">
        <f t="shared" si="5"/>
        <v>0.18237082066869301</v>
      </c>
      <c r="L12" s="1">
        <f t="shared" si="6"/>
        <v>-23.799999999999997</v>
      </c>
      <c r="M12" s="1">
        <f t="shared" si="7"/>
        <v>0.19223572402239389</v>
      </c>
      <c r="N12" s="1">
        <f t="shared" si="8"/>
        <v>-123.8063326732522</v>
      </c>
      <c r="O12" t="s">
        <v>62</v>
      </c>
    </row>
    <row r="13" spans="1:16" x14ac:dyDescent="0.35">
      <c r="A13" s="13">
        <v>3</v>
      </c>
      <c r="B13" s="12" t="s">
        <v>46</v>
      </c>
      <c r="C13" s="11">
        <v>30.6</v>
      </c>
      <c r="D13" s="10" t="s">
        <v>39</v>
      </c>
      <c r="E13" s="9" t="str">
        <f t="shared" si="0"/>
        <v>Significantly Different</v>
      </c>
      <c r="G13">
        <f t="shared" si="1"/>
        <v>30.6</v>
      </c>
      <c r="H13">
        <f t="shared" si="2"/>
        <v>6</v>
      </c>
      <c r="I13" t="str">
        <f t="shared" si="3"/>
        <v>+/-</v>
      </c>
      <c r="J13" t="str">
        <f t="shared" si="4"/>
        <v>0.2</v>
      </c>
      <c r="K13" s="1">
        <f t="shared" si="5"/>
        <v>0.12158054711246201</v>
      </c>
      <c r="L13" s="1">
        <f t="shared" si="6"/>
        <v>-18.5</v>
      </c>
      <c r="M13" s="1">
        <f t="shared" si="7"/>
        <v>0.1359311840425404</v>
      </c>
      <c r="N13" s="1">
        <f t="shared" si="8"/>
        <v>-136.09827745052471</v>
      </c>
      <c r="O13" t="s">
        <v>58</v>
      </c>
    </row>
    <row r="14" spans="1:16" x14ac:dyDescent="0.35">
      <c r="A14" s="13">
        <v>4</v>
      </c>
      <c r="B14" s="12" t="s">
        <v>56</v>
      </c>
      <c r="C14" s="11">
        <v>30.4</v>
      </c>
      <c r="D14" s="10" t="s">
        <v>28</v>
      </c>
      <c r="E14" s="9" t="str">
        <f t="shared" si="0"/>
        <v>Significantly Different</v>
      </c>
      <c r="G14">
        <f t="shared" si="1"/>
        <v>30.4</v>
      </c>
      <c r="H14">
        <f t="shared" si="2"/>
        <v>6</v>
      </c>
      <c r="I14" t="str">
        <f t="shared" si="3"/>
        <v>+/-</v>
      </c>
      <c r="J14" t="str">
        <f t="shared" si="4"/>
        <v>0.3</v>
      </c>
      <c r="K14" s="1">
        <f t="shared" si="5"/>
        <v>0.18237082066869301</v>
      </c>
      <c r="L14" s="1">
        <f t="shared" si="6"/>
        <v>-18.299999999999997</v>
      </c>
      <c r="M14" s="1">
        <f t="shared" si="7"/>
        <v>0.19223572402239389</v>
      </c>
      <c r="N14" s="1">
        <f t="shared" si="8"/>
        <v>-95.195625542878787</v>
      </c>
      <c r="O14" t="s">
        <v>73</v>
      </c>
    </row>
    <row r="15" spans="1:16" x14ac:dyDescent="0.35">
      <c r="A15" s="13">
        <v>5</v>
      </c>
      <c r="B15" s="12" t="s">
        <v>40</v>
      </c>
      <c r="C15" s="11">
        <v>29.1</v>
      </c>
      <c r="D15" s="10" t="s">
        <v>39</v>
      </c>
      <c r="E15" s="9" t="str">
        <f t="shared" si="0"/>
        <v>Significantly Different</v>
      </c>
      <c r="G15">
        <f t="shared" si="1"/>
        <v>29.1</v>
      </c>
      <c r="H15">
        <f t="shared" si="2"/>
        <v>6</v>
      </c>
      <c r="I15" t="str">
        <f t="shared" si="3"/>
        <v>+/-</v>
      </c>
      <c r="J15" t="str">
        <f t="shared" si="4"/>
        <v>0.2</v>
      </c>
      <c r="K15" s="1">
        <f t="shared" si="5"/>
        <v>0.12158054711246201</v>
      </c>
      <c r="L15" s="1">
        <f t="shared" si="6"/>
        <v>-17</v>
      </c>
      <c r="M15" s="1">
        <f t="shared" si="7"/>
        <v>0.1359311840425404</v>
      </c>
      <c r="N15" s="1">
        <f t="shared" si="8"/>
        <v>-125.06328198156325</v>
      </c>
      <c r="O15" t="s">
        <v>34</v>
      </c>
    </row>
    <row r="16" spans="1:16" x14ac:dyDescent="0.35">
      <c r="A16" s="13">
        <v>6</v>
      </c>
      <c r="B16" s="12" t="s">
        <v>68</v>
      </c>
      <c r="C16" s="11">
        <v>25.2</v>
      </c>
      <c r="D16" s="10" t="s">
        <v>39</v>
      </c>
      <c r="E16" s="9" t="str">
        <f t="shared" si="0"/>
        <v>Significantly Different</v>
      </c>
      <c r="G16">
        <f t="shared" si="1"/>
        <v>25.2</v>
      </c>
      <c r="H16">
        <f t="shared" si="2"/>
        <v>6</v>
      </c>
      <c r="I16" t="str">
        <f t="shared" si="3"/>
        <v>+/-</v>
      </c>
      <c r="J16" t="str">
        <f t="shared" si="4"/>
        <v>0.2</v>
      </c>
      <c r="K16" s="1">
        <f t="shared" si="5"/>
        <v>0.12158054711246201</v>
      </c>
      <c r="L16" s="1">
        <f t="shared" si="6"/>
        <v>-13.1</v>
      </c>
      <c r="M16" s="1">
        <f t="shared" si="7"/>
        <v>0.1359311840425404</v>
      </c>
      <c r="N16" s="1">
        <f t="shared" si="8"/>
        <v>-96.372293762263439</v>
      </c>
      <c r="O16" t="s">
        <v>75</v>
      </c>
    </row>
    <row r="17" spans="1:15" x14ac:dyDescent="0.35">
      <c r="A17" s="13">
        <v>7</v>
      </c>
      <c r="B17" s="12" t="s">
        <v>51</v>
      </c>
      <c r="C17" s="11">
        <v>23.6</v>
      </c>
      <c r="D17" s="10" t="s">
        <v>39</v>
      </c>
      <c r="E17" s="9" t="str">
        <f t="shared" si="0"/>
        <v>Significantly Different</v>
      </c>
      <c r="G17">
        <f t="shared" si="1"/>
        <v>23.6</v>
      </c>
      <c r="H17">
        <f t="shared" si="2"/>
        <v>6</v>
      </c>
      <c r="I17" t="str">
        <f t="shared" si="3"/>
        <v>+/-</v>
      </c>
      <c r="J17" t="str">
        <f t="shared" si="4"/>
        <v>0.2</v>
      </c>
      <c r="K17" s="1">
        <f t="shared" si="5"/>
        <v>0.12158054711246201</v>
      </c>
      <c r="L17" s="1">
        <f t="shared" si="6"/>
        <v>-11.500000000000002</v>
      </c>
      <c r="M17" s="1">
        <f t="shared" si="7"/>
        <v>0.1359311840425404</v>
      </c>
      <c r="N17" s="1">
        <f t="shared" si="8"/>
        <v>-84.601631928704563</v>
      </c>
      <c r="O17" t="s">
        <v>66</v>
      </c>
    </row>
    <row r="18" spans="1:15" x14ac:dyDescent="0.35">
      <c r="A18" s="13">
        <v>8</v>
      </c>
      <c r="B18" s="12" t="s">
        <v>60</v>
      </c>
      <c r="C18" s="11">
        <v>22</v>
      </c>
      <c r="D18" s="10" t="s">
        <v>26</v>
      </c>
      <c r="E18" s="9" t="str">
        <f t="shared" si="0"/>
        <v>Significantly Different</v>
      </c>
      <c r="G18">
        <f t="shared" si="1"/>
        <v>22</v>
      </c>
      <c r="H18">
        <f t="shared" si="2"/>
        <v>6</v>
      </c>
      <c r="I18" t="str">
        <f t="shared" si="3"/>
        <v>+/-</v>
      </c>
      <c r="J18" t="str">
        <f t="shared" si="4"/>
        <v>0.6</v>
      </c>
      <c r="K18" s="1">
        <f t="shared" si="5"/>
        <v>0.36474164133738601</v>
      </c>
      <c r="L18" s="1">
        <f t="shared" si="6"/>
        <v>-9.9</v>
      </c>
      <c r="M18" s="1">
        <f t="shared" si="7"/>
        <v>0.36977279819442066</v>
      </c>
      <c r="N18" s="1">
        <f t="shared" si="8"/>
        <v>-26.773197077613961</v>
      </c>
      <c r="O18" t="s">
        <v>60</v>
      </c>
    </row>
    <row r="19" spans="1:15" x14ac:dyDescent="0.35">
      <c r="A19" s="13">
        <v>9</v>
      </c>
      <c r="B19" s="12" t="s">
        <v>64</v>
      </c>
      <c r="C19" s="11">
        <v>19.8</v>
      </c>
      <c r="D19" s="10" t="s">
        <v>39</v>
      </c>
      <c r="E19" s="9" t="str">
        <f t="shared" si="0"/>
        <v>Significantly Different</v>
      </c>
      <c r="G19">
        <f t="shared" si="1"/>
        <v>19.8</v>
      </c>
      <c r="H19">
        <f t="shared" si="2"/>
        <v>6</v>
      </c>
      <c r="I19" t="str">
        <f t="shared" si="3"/>
        <v>+/-</v>
      </c>
      <c r="J19" t="str">
        <f t="shared" si="4"/>
        <v>0.2</v>
      </c>
      <c r="K19" s="1">
        <f t="shared" si="5"/>
        <v>0.12158054711246201</v>
      </c>
      <c r="L19" s="1">
        <f t="shared" si="6"/>
        <v>-7.7000000000000011</v>
      </c>
      <c r="M19" s="1">
        <f t="shared" si="7"/>
        <v>0.1359311840425404</v>
      </c>
      <c r="N19" s="1">
        <f t="shared" si="8"/>
        <v>-56.646310074002187</v>
      </c>
      <c r="O19" t="s">
        <v>31</v>
      </c>
    </row>
    <row r="20" spans="1:15" x14ac:dyDescent="0.35">
      <c r="A20" s="13">
        <v>10</v>
      </c>
      <c r="B20" s="12" t="s">
        <v>38</v>
      </c>
      <c r="C20" s="11">
        <v>18.2</v>
      </c>
      <c r="D20" s="14" t="s">
        <v>39</v>
      </c>
      <c r="E20" s="9" t="str">
        <f t="shared" si="0"/>
        <v>Significantly Different</v>
      </c>
      <c r="G20">
        <f t="shared" si="1"/>
        <v>18.2</v>
      </c>
      <c r="H20">
        <f t="shared" si="2"/>
        <v>6</v>
      </c>
      <c r="I20" t="str">
        <f t="shared" si="3"/>
        <v>+/-</v>
      </c>
      <c r="J20" t="str">
        <f t="shared" si="4"/>
        <v>0.2</v>
      </c>
      <c r="K20" s="1">
        <f t="shared" si="5"/>
        <v>0.12158054711246201</v>
      </c>
      <c r="L20" s="1">
        <f t="shared" si="6"/>
        <v>-6.1</v>
      </c>
      <c r="M20" s="1">
        <f t="shared" si="7"/>
        <v>0.1359311840425404</v>
      </c>
      <c r="N20" s="1">
        <f t="shared" si="8"/>
        <v>-44.875648240443283</v>
      </c>
      <c r="O20" t="s">
        <v>50</v>
      </c>
    </row>
    <row r="21" spans="1:15" x14ac:dyDescent="0.35">
      <c r="A21" s="13">
        <v>11</v>
      </c>
      <c r="B21" s="12" t="s">
        <v>47</v>
      </c>
      <c r="C21" s="11">
        <v>15</v>
      </c>
      <c r="D21" s="10" t="s">
        <v>39</v>
      </c>
      <c r="E21" s="9" t="str">
        <f t="shared" si="0"/>
        <v>Significantly Different</v>
      </c>
      <c r="G21">
        <f t="shared" si="1"/>
        <v>15</v>
      </c>
      <c r="H21">
        <f t="shared" si="2"/>
        <v>6</v>
      </c>
      <c r="I21" t="str">
        <f t="shared" si="3"/>
        <v>+/-</v>
      </c>
      <c r="J21" t="str">
        <f t="shared" si="4"/>
        <v>0.2</v>
      </c>
      <c r="K21" s="1">
        <f t="shared" si="5"/>
        <v>0.12158054711246201</v>
      </c>
      <c r="L21" s="1">
        <f t="shared" si="6"/>
        <v>-2.9000000000000004</v>
      </c>
      <c r="M21" s="1">
        <f t="shared" si="7"/>
        <v>0.1359311840425404</v>
      </c>
      <c r="N21" s="1">
        <f t="shared" si="8"/>
        <v>-21.334324573325496</v>
      </c>
      <c r="O21" t="s">
        <v>46</v>
      </c>
    </row>
    <row r="22" spans="1:15" x14ac:dyDescent="0.35">
      <c r="A22" s="13">
        <v>12</v>
      </c>
      <c r="B22" s="12" t="s">
        <v>50</v>
      </c>
      <c r="C22" s="11">
        <v>14.8</v>
      </c>
      <c r="D22" s="10" t="s">
        <v>33</v>
      </c>
      <c r="E22" s="9" t="str">
        <f t="shared" si="0"/>
        <v>Significantly Different</v>
      </c>
      <c r="G22">
        <f t="shared" si="1"/>
        <v>14.8</v>
      </c>
      <c r="H22">
        <f t="shared" si="2"/>
        <v>6</v>
      </c>
      <c r="I22" t="str">
        <f t="shared" si="3"/>
        <v>+/-</v>
      </c>
      <c r="J22" t="str">
        <f t="shared" si="4"/>
        <v>0.1</v>
      </c>
      <c r="K22" s="1">
        <f t="shared" si="5"/>
        <v>6.0790273556231005E-2</v>
      </c>
      <c r="L22" s="1">
        <f t="shared" si="6"/>
        <v>-2.7000000000000011</v>
      </c>
      <c r="M22" s="1">
        <f t="shared" si="7"/>
        <v>8.5970429323592404E-2</v>
      </c>
      <c r="N22" s="1">
        <f t="shared" si="8"/>
        <v>-31.406147686400519</v>
      </c>
      <c r="O22" t="s">
        <v>29</v>
      </c>
    </row>
    <row r="23" spans="1:15" x14ac:dyDescent="0.35">
      <c r="A23" s="13">
        <v>13</v>
      </c>
      <c r="B23" s="12" t="s">
        <v>73</v>
      </c>
      <c r="C23" s="11">
        <v>14.2</v>
      </c>
      <c r="D23" s="10" t="s">
        <v>39</v>
      </c>
      <c r="E23" s="9" t="str">
        <f t="shared" si="0"/>
        <v>Significantly Different</v>
      </c>
      <c r="G23">
        <f t="shared" si="1"/>
        <v>14.2</v>
      </c>
      <c r="H23">
        <f t="shared" si="2"/>
        <v>6</v>
      </c>
      <c r="I23" t="str">
        <f t="shared" si="3"/>
        <v>+/-</v>
      </c>
      <c r="J23" t="str">
        <f t="shared" si="4"/>
        <v>0.2</v>
      </c>
      <c r="K23" s="1">
        <f t="shared" si="5"/>
        <v>0.12158054711246201</v>
      </c>
      <c r="L23" s="1">
        <f t="shared" si="6"/>
        <v>-2.0999999999999996</v>
      </c>
      <c r="M23" s="1">
        <f t="shared" si="7"/>
        <v>0.1359311840425404</v>
      </c>
      <c r="N23" s="1">
        <f t="shared" si="8"/>
        <v>-15.448993656546046</v>
      </c>
      <c r="O23" t="s">
        <v>82</v>
      </c>
    </row>
    <row r="24" spans="1:15" x14ac:dyDescent="0.35">
      <c r="A24" s="13">
        <v>13</v>
      </c>
      <c r="B24" s="12" t="s">
        <v>52</v>
      </c>
      <c r="C24" s="11">
        <v>14.2</v>
      </c>
      <c r="D24" s="10" t="s">
        <v>33</v>
      </c>
      <c r="E24" s="9" t="str">
        <f t="shared" si="0"/>
        <v>Significantly Different</v>
      </c>
      <c r="G24">
        <f t="shared" si="1"/>
        <v>14.2</v>
      </c>
      <c r="H24">
        <f t="shared" si="2"/>
        <v>6</v>
      </c>
      <c r="I24" t="str">
        <f t="shared" si="3"/>
        <v>+/-</v>
      </c>
      <c r="J24" t="str">
        <f t="shared" si="4"/>
        <v>0.1</v>
      </c>
      <c r="K24" s="1">
        <f t="shared" si="5"/>
        <v>6.0790273556231005E-2</v>
      </c>
      <c r="L24" s="1">
        <f t="shared" si="6"/>
        <v>-2.0999999999999996</v>
      </c>
      <c r="M24" s="1">
        <f t="shared" si="7"/>
        <v>8.5970429323592404E-2</v>
      </c>
      <c r="N24" s="1">
        <f t="shared" si="8"/>
        <v>-24.427003756089281</v>
      </c>
      <c r="O24" t="s">
        <v>65</v>
      </c>
    </row>
    <row r="25" spans="1:15" x14ac:dyDescent="0.35">
      <c r="A25" s="13">
        <v>15</v>
      </c>
      <c r="B25" s="12" t="s">
        <v>65</v>
      </c>
      <c r="C25" s="11">
        <v>13.2</v>
      </c>
      <c r="D25" s="10" t="s">
        <v>33</v>
      </c>
      <c r="E25" s="9" t="str">
        <f t="shared" si="0"/>
        <v>Significantly Different</v>
      </c>
      <c r="G25">
        <f t="shared" si="1"/>
        <v>13.2</v>
      </c>
      <c r="H25">
        <f t="shared" si="2"/>
        <v>6</v>
      </c>
      <c r="I25" t="str">
        <f t="shared" si="3"/>
        <v>+/-</v>
      </c>
      <c r="J25" t="str">
        <f t="shared" si="4"/>
        <v>0.1</v>
      </c>
      <c r="K25" s="1">
        <f t="shared" si="5"/>
        <v>6.0790273556231005E-2</v>
      </c>
      <c r="L25" s="1">
        <f t="shared" si="6"/>
        <v>-1.0999999999999996</v>
      </c>
      <c r="M25" s="1">
        <f t="shared" si="7"/>
        <v>8.5970429323592404E-2</v>
      </c>
      <c r="N25" s="1">
        <f t="shared" si="8"/>
        <v>-12.795097205570574</v>
      </c>
      <c r="O25" t="s">
        <v>81</v>
      </c>
    </row>
    <row r="26" spans="1:15" x14ac:dyDescent="0.35">
      <c r="A26" s="13">
        <v>16</v>
      </c>
      <c r="B26" s="12" t="s">
        <v>76</v>
      </c>
      <c r="C26" s="11">
        <v>13</v>
      </c>
      <c r="D26" s="10" t="s">
        <v>33</v>
      </c>
      <c r="E26" s="9" t="str">
        <f t="shared" si="0"/>
        <v>Significantly Different</v>
      </c>
      <c r="G26">
        <f t="shared" si="1"/>
        <v>13</v>
      </c>
      <c r="H26">
        <f t="shared" si="2"/>
        <v>6</v>
      </c>
      <c r="I26" t="str">
        <f t="shared" si="3"/>
        <v>+/-</v>
      </c>
      <c r="J26" t="str">
        <f t="shared" si="4"/>
        <v>0.1</v>
      </c>
      <c r="K26" s="1">
        <f t="shared" si="5"/>
        <v>6.0790273556231005E-2</v>
      </c>
      <c r="L26" s="1">
        <f t="shared" si="6"/>
        <v>-0.90000000000000036</v>
      </c>
      <c r="M26" s="1">
        <f t="shared" si="7"/>
        <v>8.5970429323592404E-2</v>
      </c>
      <c r="N26" s="1">
        <f t="shared" si="8"/>
        <v>-10.46871589546684</v>
      </c>
      <c r="O26" t="s">
        <v>80</v>
      </c>
    </row>
    <row r="27" spans="1:15" x14ac:dyDescent="0.35">
      <c r="A27" s="13">
        <v>17</v>
      </c>
      <c r="B27" s="12" t="s">
        <v>48</v>
      </c>
      <c r="C27" s="11">
        <v>12.9</v>
      </c>
      <c r="D27" s="10" t="s">
        <v>39</v>
      </c>
      <c r="E27" s="9" t="str">
        <f t="shared" si="0"/>
        <v>Significantly Different</v>
      </c>
      <c r="G27">
        <f t="shared" si="1"/>
        <v>12.9</v>
      </c>
      <c r="H27">
        <f t="shared" si="2"/>
        <v>6</v>
      </c>
      <c r="I27" t="str">
        <f t="shared" si="3"/>
        <v>+/-</v>
      </c>
      <c r="J27" t="str">
        <f t="shared" si="4"/>
        <v>0.2</v>
      </c>
      <c r="K27" s="1">
        <f t="shared" si="5"/>
        <v>0.12158054711246201</v>
      </c>
      <c r="L27" s="1">
        <f t="shared" si="6"/>
        <v>-0.80000000000000071</v>
      </c>
      <c r="M27" s="1">
        <f t="shared" si="7"/>
        <v>0.1359311840425404</v>
      </c>
      <c r="N27" s="1">
        <f t="shared" si="8"/>
        <v>-5.8853309167794521</v>
      </c>
      <c r="O27" t="s">
        <v>78</v>
      </c>
    </row>
    <row r="28" spans="1:15" x14ac:dyDescent="0.35">
      <c r="A28" s="13">
        <v>18</v>
      </c>
      <c r="B28" s="12" t="s">
        <v>42</v>
      </c>
      <c r="C28" s="11">
        <v>12.3</v>
      </c>
      <c r="D28" s="10" t="s">
        <v>33</v>
      </c>
      <c r="E28" s="9" t="str">
        <f t="shared" si="0"/>
        <v>Significantly Different</v>
      </c>
      <c r="G28">
        <f t="shared" si="1"/>
        <v>12.3</v>
      </c>
      <c r="H28">
        <f t="shared" si="2"/>
        <v>6</v>
      </c>
      <c r="I28" t="str">
        <f t="shared" si="3"/>
        <v>+/-</v>
      </c>
      <c r="J28" t="str">
        <f t="shared" si="4"/>
        <v>0.1</v>
      </c>
      <c r="K28" s="1">
        <f t="shared" si="5"/>
        <v>6.0790273556231005E-2</v>
      </c>
      <c r="L28" s="1">
        <f t="shared" si="6"/>
        <v>-0.20000000000000107</v>
      </c>
      <c r="M28" s="1">
        <f t="shared" si="7"/>
        <v>8.5970429323592404E-2</v>
      </c>
      <c r="N28" s="1">
        <f t="shared" si="8"/>
        <v>-2.3263813101037538</v>
      </c>
      <c r="O28" t="s">
        <v>79</v>
      </c>
    </row>
    <row r="29" spans="1:15" x14ac:dyDescent="0.35">
      <c r="A29" s="13">
        <v>19</v>
      </c>
      <c r="B29" s="12" t="s">
        <v>61</v>
      </c>
      <c r="C29" s="11">
        <v>12.2</v>
      </c>
      <c r="D29" s="10" t="s">
        <v>33</v>
      </c>
      <c r="E29" s="9" t="str">
        <f t="shared" si="0"/>
        <v>Not Significantly Different</v>
      </c>
      <c r="G29">
        <f t="shared" si="1"/>
        <v>12.2</v>
      </c>
      <c r="H29">
        <f t="shared" si="2"/>
        <v>6</v>
      </c>
      <c r="I29" t="str">
        <f t="shared" si="3"/>
        <v>+/-</v>
      </c>
      <c r="J29" t="str">
        <f t="shared" si="4"/>
        <v>0.1</v>
      </c>
      <c r="K29" s="1">
        <f t="shared" si="5"/>
        <v>6.0790273556231005E-2</v>
      </c>
      <c r="L29" s="1">
        <f t="shared" si="6"/>
        <v>-9.9999999999999645E-2</v>
      </c>
      <c r="M29" s="1">
        <f t="shared" si="7"/>
        <v>8.5970429323592404E-2</v>
      </c>
      <c r="N29" s="1">
        <f t="shared" si="8"/>
        <v>-1.1631906550518665</v>
      </c>
      <c r="O29" t="s">
        <v>56</v>
      </c>
    </row>
    <row r="30" spans="1:15" x14ac:dyDescent="0.35">
      <c r="A30" s="13">
        <v>20</v>
      </c>
      <c r="B30" s="12" t="s">
        <v>66</v>
      </c>
      <c r="C30" s="11">
        <v>10.8</v>
      </c>
      <c r="D30" s="10" t="s">
        <v>28</v>
      </c>
      <c r="E30" s="9" t="str">
        <f t="shared" si="0"/>
        <v>Significantly Different</v>
      </c>
      <c r="G30">
        <f t="shared" si="1"/>
        <v>10.8</v>
      </c>
      <c r="H30">
        <f t="shared" si="2"/>
        <v>6</v>
      </c>
      <c r="I30" t="str">
        <f t="shared" si="3"/>
        <v>+/-</v>
      </c>
      <c r="J30" t="str">
        <f t="shared" si="4"/>
        <v>0.3</v>
      </c>
      <c r="K30" s="1">
        <f t="shared" si="5"/>
        <v>0.18237082066869301</v>
      </c>
      <c r="L30" s="1">
        <f t="shared" si="6"/>
        <v>1.2999999999999989</v>
      </c>
      <c r="M30" s="1">
        <f t="shared" si="7"/>
        <v>0.19223572402239389</v>
      </c>
      <c r="N30" s="1">
        <f t="shared" si="8"/>
        <v>6.762530776270073</v>
      </c>
      <c r="O30" t="s">
        <v>77</v>
      </c>
    </row>
    <row r="31" spans="1:15" x14ac:dyDescent="0.35">
      <c r="A31" s="13">
        <v>21</v>
      </c>
      <c r="B31" s="12" t="s">
        <v>72</v>
      </c>
      <c r="C31" s="11">
        <v>10.5</v>
      </c>
      <c r="D31" s="10" t="s">
        <v>39</v>
      </c>
      <c r="E31" s="9" t="str">
        <f t="shared" si="0"/>
        <v>Significantly Different</v>
      </c>
      <c r="G31">
        <f t="shared" si="1"/>
        <v>10.5</v>
      </c>
      <c r="H31">
        <f t="shared" si="2"/>
        <v>6</v>
      </c>
      <c r="I31" t="str">
        <f t="shared" si="3"/>
        <v>+/-</v>
      </c>
      <c r="J31" t="str">
        <f t="shared" si="4"/>
        <v>0.2</v>
      </c>
      <c r="K31" s="1">
        <f t="shared" si="5"/>
        <v>0.12158054711246201</v>
      </c>
      <c r="L31" s="1">
        <f t="shared" si="6"/>
        <v>1.5999999999999996</v>
      </c>
      <c r="M31" s="1">
        <f t="shared" si="7"/>
        <v>0.1359311840425404</v>
      </c>
      <c r="N31" s="1">
        <f t="shared" si="8"/>
        <v>11.770661833558892</v>
      </c>
      <c r="O31" t="s">
        <v>40</v>
      </c>
    </row>
    <row r="32" spans="1:15" x14ac:dyDescent="0.35">
      <c r="A32" s="13">
        <v>21</v>
      </c>
      <c r="B32" s="12" t="s">
        <v>55</v>
      </c>
      <c r="C32" s="11">
        <v>10.5</v>
      </c>
      <c r="D32" s="10" t="s">
        <v>33</v>
      </c>
      <c r="E32" s="9" t="str">
        <f t="shared" si="0"/>
        <v>Significantly Different</v>
      </c>
      <c r="G32">
        <f t="shared" si="1"/>
        <v>10.5</v>
      </c>
      <c r="H32">
        <f t="shared" si="2"/>
        <v>6</v>
      </c>
      <c r="I32" t="str">
        <f t="shared" si="3"/>
        <v>+/-</v>
      </c>
      <c r="J32" t="str">
        <f t="shared" si="4"/>
        <v>0.1</v>
      </c>
      <c r="K32" s="1">
        <f t="shared" si="5"/>
        <v>6.0790273556231005E-2</v>
      </c>
      <c r="L32" s="1">
        <f t="shared" si="6"/>
        <v>1.5999999999999996</v>
      </c>
      <c r="M32" s="1">
        <f t="shared" si="7"/>
        <v>8.5970429323592404E-2</v>
      </c>
      <c r="N32" s="1">
        <f t="shared" si="8"/>
        <v>18.611050480829928</v>
      </c>
      <c r="O32" t="s">
        <v>71</v>
      </c>
    </row>
    <row r="33" spans="1:15" x14ac:dyDescent="0.35">
      <c r="A33" s="13">
        <v>23</v>
      </c>
      <c r="B33" s="12" t="s">
        <v>45</v>
      </c>
      <c r="C33" s="11">
        <v>9.5</v>
      </c>
      <c r="D33" s="10" t="s">
        <v>28</v>
      </c>
      <c r="E33" s="9" t="str">
        <f t="shared" si="0"/>
        <v>Significantly Different</v>
      </c>
      <c r="G33">
        <f t="shared" si="1"/>
        <v>9.5</v>
      </c>
      <c r="H33">
        <f t="shared" si="2"/>
        <v>6</v>
      </c>
      <c r="I33" t="str">
        <f t="shared" si="3"/>
        <v>+/-</v>
      </c>
      <c r="J33" t="str">
        <f t="shared" si="4"/>
        <v>0.3</v>
      </c>
      <c r="K33" s="1">
        <f t="shared" si="5"/>
        <v>0.18237082066869301</v>
      </c>
      <c r="L33" s="1">
        <f t="shared" si="6"/>
        <v>2.5999999999999996</v>
      </c>
      <c r="M33" s="1">
        <f t="shared" si="7"/>
        <v>0.19223572402239389</v>
      </c>
      <c r="N33" s="1">
        <f t="shared" si="8"/>
        <v>13.525061552540157</v>
      </c>
      <c r="O33" t="s">
        <v>76</v>
      </c>
    </row>
    <row r="34" spans="1:15" x14ac:dyDescent="0.35">
      <c r="A34" s="13">
        <v>24</v>
      </c>
      <c r="B34" s="12" t="s">
        <v>81</v>
      </c>
      <c r="C34" s="11">
        <v>9.1</v>
      </c>
      <c r="D34" s="10" t="s">
        <v>39</v>
      </c>
      <c r="E34" s="9" t="str">
        <f t="shared" si="0"/>
        <v>Significantly Different</v>
      </c>
      <c r="G34">
        <f t="shared" si="1"/>
        <v>9.1</v>
      </c>
      <c r="H34">
        <f t="shared" si="2"/>
        <v>6</v>
      </c>
      <c r="I34" t="str">
        <f t="shared" si="3"/>
        <v>+/-</v>
      </c>
      <c r="J34" t="str">
        <f t="shared" si="4"/>
        <v>0.2</v>
      </c>
      <c r="K34" s="1">
        <f t="shared" si="5"/>
        <v>0.12158054711246201</v>
      </c>
      <c r="L34" s="1">
        <f t="shared" si="6"/>
        <v>3</v>
      </c>
      <c r="M34" s="1">
        <f t="shared" si="7"/>
        <v>0.1359311840425404</v>
      </c>
      <c r="N34" s="1">
        <f t="shared" si="8"/>
        <v>22.069990937922924</v>
      </c>
      <c r="O34" t="s">
        <v>74</v>
      </c>
    </row>
    <row r="35" spans="1:15" x14ac:dyDescent="0.35">
      <c r="A35" s="13">
        <v>25</v>
      </c>
      <c r="B35" s="12" t="s">
        <v>74</v>
      </c>
      <c r="C35" s="11">
        <v>7.6</v>
      </c>
      <c r="D35" s="10" t="s">
        <v>39</v>
      </c>
      <c r="E35" s="9" t="str">
        <f t="shared" si="0"/>
        <v>Significantly Different</v>
      </c>
      <c r="G35">
        <f t="shared" si="1"/>
        <v>7.6</v>
      </c>
      <c r="H35">
        <f t="shared" si="2"/>
        <v>6</v>
      </c>
      <c r="I35" t="str">
        <f t="shared" si="3"/>
        <v>+/-</v>
      </c>
      <c r="J35" t="str">
        <f t="shared" si="4"/>
        <v>0.2</v>
      </c>
      <c r="K35" s="1">
        <f t="shared" si="5"/>
        <v>0.12158054711246201</v>
      </c>
      <c r="L35" s="1">
        <f t="shared" si="6"/>
        <v>4.5</v>
      </c>
      <c r="M35" s="1">
        <f t="shared" si="7"/>
        <v>0.1359311840425404</v>
      </c>
      <c r="N35" s="1">
        <f t="shared" si="8"/>
        <v>33.104986406884386</v>
      </c>
      <c r="O35" t="s">
        <v>54</v>
      </c>
    </row>
    <row r="36" spans="1:15" x14ac:dyDescent="0.35">
      <c r="A36" s="13">
        <v>26</v>
      </c>
      <c r="B36" s="12" t="s">
        <v>79</v>
      </c>
      <c r="C36" s="11">
        <v>7.1</v>
      </c>
      <c r="D36" s="10" t="s">
        <v>39</v>
      </c>
      <c r="E36" s="9" t="str">
        <f t="shared" si="0"/>
        <v>Significantly Different</v>
      </c>
      <c r="G36">
        <f t="shared" si="1"/>
        <v>7.1</v>
      </c>
      <c r="H36">
        <f t="shared" si="2"/>
        <v>6</v>
      </c>
      <c r="I36" t="str">
        <f t="shared" si="3"/>
        <v>+/-</v>
      </c>
      <c r="J36" t="str">
        <f t="shared" si="4"/>
        <v>0.2</v>
      </c>
      <c r="K36" s="1">
        <f t="shared" si="5"/>
        <v>0.12158054711246201</v>
      </c>
      <c r="L36" s="1">
        <f t="shared" si="6"/>
        <v>5</v>
      </c>
      <c r="M36" s="1">
        <f t="shared" si="7"/>
        <v>0.1359311840425404</v>
      </c>
      <c r="N36" s="1">
        <f t="shared" si="8"/>
        <v>36.78331822987154</v>
      </c>
      <c r="O36" t="s">
        <v>72</v>
      </c>
    </row>
    <row r="37" spans="1:15" x14ac:dyDescent="0.35">
      <c r="A37" s="13">
        <v>27</v>
      </c>
      <c r="B37" s="12" t="s">
        <v>71</v>
      </c>
      <c r="C37" s="11">
        <v>6.9</v>
      </c>
      <c r="D37" s="10" t="s">
        <v>39</v>
      </c>
      <c r="E37" s="9" t="str">
        <f t="shared" si="0"/>
        <v>Significantly Different</v>
      </c>
      <c r="G37">
        <f t="shared" si="1"/>
        <v>6.9</v>
      </c>
      <c r="H37">
        <f t="shared" si="2"/>
        <v>6</v>
      </c>
      <c r="I37" t="str">
        <f t="shared" si="3"/>
        <v>+/-</v>
      </c>
      <c r="J37" t="str">
        <f t="shared" si="4"/>
        <v>0.2</v>
      </c>
      <c r="K37" s="1">
        <f t="shared" si="5"/>
        <v>0.12158054711246201</v>
      </c>
      <c r="L37" s="1">
        <f t="shared" si="6"/>
        <v>5.1999999999999993</v>
      </c>
      <c r="M37" s="1">
        <f t="shared" si="7"/>
        <v>0.1359311840425404</v>
      </c>
      <c r="N37" s="1">
        <f t="shared" si="8"/>
        <v>38.254650959066396</v>
      </c>
      <c r="O37" t="s">
        <v>70</v>
      </c>
    </row>
    <row r="38" spans="1:15" x14ac:dyDescent="0.35">
      <c r="A38" s="13">
        <v>28</v>
      </c>
      <c r="B38" s="12" t="s">
        <v>59</v>
      </c>
      <c r="C38" s="11">
        <v>6.6</v>
      </c>
      <c r="D38" s="10" t="s">
        <v>39</v>
      </c>
      <c r="E38" s="9" t="str">
        <f t="shared" si="0"/>
        <v>Significantly Different</v>
      </c>
      <c r="G38">
        <f t="shared" si="1"/>
        <v>6.6</v>
      </c>
      <c r="H38">
        <f t="shared" si="2"/>
        <v>6</v>
      </c>
      <c r="I38" t="str">
        <f t="shared" si="3"/>
        <v>+/-</v>
      </c>
      <c r="J38" t="str">
        <f t="shared" si="4"/>
        <v>0.2</v>
      </c>
      <c r="K38" s="1">
        <f t="shared" si="5"/>
        <v>0.12158054711246201</v>
      </c>
      <c r="L38" s="1">
        <f t="shared" si="6"/>
        <v>5.5</v>
      </c>
      <c r="M38" s="1">
        <f t="shared" si="7"/>
        <v>0.1359311840425404</v>
      </c>
      <c r="N38" s="1">
        <f t="shared" si="8"/>
        <v>40.461650052858694</v>
      </c>
      <c r="O38" t="s">
        <v>69</v>
      </c>
    </row>
    <row r="39" spans="1:15" x14ac:dyDescent="0.35">
      <c r="A39" s="13">
        <v>29</v>
      </c>
      <c r="B39" s="12" t="s">
        <v>30</v>
      </c>
      <c r="C39" s="11">
        <v>6.1</v>
      </c>
      <c r="D39" s="10" t="s">
        <v>33</v>
      </c>
      <c r="E39" s="9" t="str">
        <f t="shared" si="0"/>
        <v>Significantly Different</v>
      </c>
      <c r="G39">
        <f t="shared" si="1"/>
        <v>6.1</v>
      </c>
      <c r="H39">
        <f t="shared" si="2"/>
        <v>6</v>
      </c>
      <c r="I39" t="str">
        <f t="shared" si="3"/>
        <v>+/-</v>
      </c>
      <c r="J39" t="str">
        <f t="shared" si="4"/>
        <v>0.1</v>
      </c>
      <c r="K39" s="1">
        <f t="shared" si="5"/>
        <v>6.0790273556231005E-2</v>
      </c>
      <c r="L39" s="1">
        <f t="shared" si="6"/>
        <v>6</v>
      </c>
      <c r="M39" s="1">
        <f t="shared" si="7"/>
        <v>8.5970429323592404E-2</v>
      </c>
      <c r="N39" s="1">
        <f t="shared" si="8"/>
        <v>69.791439303112242</v>
      </c>
      <c r="O39" t="s">
        <v>45</v>
      </c>
    </row>
    <row r="40" spans="1:15" x14ac:dyDescent="0.35">
      <c r="A40" s="13">
        <v>30</v>
      </c>
      <c r="B40" s="12" t="s">
        <v>53</v>
      </c>
      <c r="C40" s="11">
        <v>5.6</v>
      </c>
      <c r="D40" s="10" t="s">
        <v>26</v>
      </c>
      <c r="E40" s="9" t="str">
        <f t="shared" si="0"/>
        <v>Significantly Different</v>
      </c>
      <c r="G40">
        <f t="shared" si="1"/>
        <v>5.6</v>
      </c>
      <c r="H40">
        <f t="shared" si="2"/>
        <v>6</v>
      </c>
      <c r="I40" t="str">
        <f t="shared" si="3"/>
        <v>+/-</v>
      </c>
      <c r="J40" t="str">
        <f t="shared" si="4"/>
        <v>0.6</v>
      </c>
      <c r="K40" s="1">
        <f t="shared" si="5"/>
        <v>0.36474164133738601</v>
      </c>
      <c r="L40" s="1">
        <f t="shared" si="6"/>
        <v>6.5</v>
      </c>
      <c r="M40" s="1">
        <f t="shared" si="7"/>
        <v>0.36977279819442066</v>
      </c>
      <c r="N40" s="1">
        <f t="shared" si="8"/>
        <v>17.578361717625327</v>
      </c>
      <c r="O40" t="s">
        <v>67</v>
      </c>
    </row>
    <row r="41" spans="1:15" x14ac:dyDescent="0.35">
      <c r="A41" s="13">
        <v>31</v>
      </c>
      <c r="B41" s="12" t="s">
        <v>34</v>
      </c>
      <c r="C41" s="11">
        <v>5.4</v>
      </c>
      <c r="D41" s="10" t="s">
        <v>33</v>
      </c>
      <c r="E41" s="9" t="str">
        <f t="shared" si="0"/>
        <v>Significantly Different</v>
      </c>
      <c r="G41">
        <f t="shared" si="1"/>
        <v>5.4</v>
      </c>
      <c r="H41">
        <f t="shared" si="2"/>
        <v>6</v>
      </c>
      <c r="I41" t="str">
        <f t="shared" si="3"/>
        <v>+/-</v>
      </c>
      <c r="J41" t="str">
        <f t="shared" si="4"/>
        <v>0.1</v>
      </c>
      <c r="K41" s="1">
        <f t="shared" si="5"/>
        <v>6.0790273556231005E-2</v>
      </c>
      <c r="L41" s="1">
        <f t="shared" si="6"/>
        <v>6.6999999999999993</v>
      </c>
      <c r="M41" s="1">
        <f t="shared" si="7"/>
        <v>8.5970429323592404E-2</v>
      </c>
      <c r="N41" s="1">
        <f t="shared" si="8"/>
        <v>77.933773888475329</v>
      </c>
      <c r="O41" t="s">
        <v>48</v>
      </c>
    </row>
    <row r="42" spans="1:15" x14ac:dyDescent="0.35">
      <c r="A42" s="13">
        <v>32</v>
      </c>
      <c r="B42" s="12" t="s">
        <v>78</v>
      </c>
      <c r="C42" s="11">
        <v>5.3</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5.3</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6.8</v>
      </c>
      <c r="M42" s="1">
        <f t="shared" ref="M42:M62" si="16">IF(AND(ISNUMBER(K42),ISNUMBER($I$7)),SQRT(K42^2+($I$7)^2),"N/A")</f>
        <v>0.1359311840425404</v>
      </c>
      <c r="N42" s="1">
        <f t="shared" ref="N42:N73" si="17">IF(AND(ISNUMBER(L42),ISNUMBER(M42),M42&lt;&gt;0),L42/M42,"NA")</f>
        <v>50.0253127926253</v>
      </c>
      <c r="O42" t="s">
        <v>37</v>
      </c>
    </row>
    <row r="43" spans="1:15" x14ac:dyDescent="0.35">
      <c r="A43" s="13">
        <v>33</v>
      </c>
      <c r="B43" s="12" t="s">
        <v>58</v>
      </c>
      <c r="C43" s="11">
        <v>4.8</v>
      </c>
      <c r="D43" s="10" t="s">
        <v>39</v>
      </c>
      <c r="E43" s="9" t="str">
        <f t="shared" si="9"/>
        <v>Significantly Different</v>
      </c>
      <c r="G43">
        <f t="shared" si="10"/>
        <v>4.8</v>
      </c>
      <c r="H43">
        <f t="shared" si="11"/>
        <v>6</v>
      </c>
      <c r="I43" t="str">
        <f t="shared" si="12"/>
        <v>+/-</v>
      </c>
      <c r="J43" t="str">
        <f t="shared" si="13"/>
        <v>0.2</v>
      </c>
      <c r="K43" s="1">
        <f t="shared" si="14"/>
        <v>0.12158054711246201</v>
      </c>
      <c r="L43" s="1">
        <f t="shared" si="15"/>
        <v>7.3</v>
      </c>
      <c r="M43" s="1">
        <f t="shared" si="16"/>
        <v>0.1359311840425404</v>
      </c>
      <c r="N43" s="1">
        <f t="shared" si="17"/>
        <v>53.703644615612454</v>
      </c>
      <c r="O43" t="s">
        <v>52</v>
      </c>
    </row>
    <row r="44" spans="1:15" x14ac:dyDescent="0.35">
      <c r="A44" s="13">
        <v>33</v>
      </c>
      <c r="B44" s="12" t="s">
        <v>69</v>
      </c>
      <c r="C44" s="11">
        <v>4.8</v>
      </c>
      <c r="D44" s="10" t="s">
        <v>28</v>
      </c>
      <c r="E44" s="9" t="str">
        <f t="shared" si="9"/>
        <v>Significantly Different</v>
      </c>
      <c r="G44">
        <f t="shared" si="10"/>
        <v>4.8</v>
      </c>
      <c r="H44">
        <f t="shared" si="11"/>
        <v>6</v>
      </c>
      <c r="I44" t="str">
        <f t="shared" si="12"/>
        <v>+/-</v>
      </c>
      <c r="J44" t="str">
        <f t="shared" si="13"/>
        <v>0.3</v>
      </c>
      <c r="K44" s="1">
        <f t="shared" si="14"/>
        <v>0.18237082066869301</v>
      </c>
      <c r="L44" s="1">
        <f t="shared" si="15"/>
        <v>7.3</v>
      </c>
      <c r="M44" s="1">
        <f t="shared" si="16"/>
        <v>0.19223572402239389</v>
      </c>
      <c r="N44" s="1">
        <f t="shared" si="17"/>
        <v>37.974211282131982</v>
      </c>
      <c r="O44" t="s">
        <v>64</v>
      </c>
    </row>
    <row r="45" spans="1:15" x14ac:dyDescent="0.35">
      <c r="A45" s="13">
        <v>35</v>
      </c>
      <c r="B45" s="12" t="s">
        <v>75</v>
      </c>
      <c r="C45" s="11">
        <v>4.3</v>
      </c>
      <c r="D45" s="10" t="s">
        <v>39</v>
      </c>
      <c r="E45" s="9" t="str">
        <f t="shared" si="9"/>
        <v>Significantly Different</v>
      </c>
      <c r="G45">
        <f t="shared" si="10"/>
        <v>4.3</v>
      </c>
      <c r="H45">
        <f t="shared" si="11"/>
        <v>6</v>
      </c>
      <c r="I45" t="str">
        <f t="shared" si="12"/>
        <v>+/-</v>
      </c>
      <c r="J45" t="str">
        <f t="shared" si="13"/>
        <v>0.2</v>
      </c>
      <c r="K45" s="1">
        <f t="shared" si="14"/>
        <v>0.12158054711246201</v>
      </c>
      <c r="L45" s="1">
        <f t="shared" si="15"/>
        <v>7.8</v>
      </c>
      <c r="M45" s="1">
        <f t="shared" si="16"/>
        <v>0.1359311840425404</v>
      </c>
      <c r="N45" s="1">
        <f t="shared" si="17"/>
        <v>57.381976438599608</v>
      </c>
      <c r="O45" t="s">
        <v>63</v>
      </c>
    </row>
    <row r="46" spans="1:15" x14ac:dyDescent="0.35">
      <c r="A46" s="13">
        <v>36</v>
      </c>
      <c r="B46" s="12" t="s">
        <v>80</v>
      </c>
      <c r="C46" s="11">
        <v>4.2</v>
      </c>
      <c r="D46" s="10" t="s">
        <v>39</v>
      </c>
      <c r="E46" s="9" t="str">
        <f t="shared" si="9"/>
        <v>Significantly Different</v>
      </c>
      <c r="G46">
        <f t="shared" si="10"/>
        <v>4.2</v>
      </c>
      <c r="H46">
        <f t="shared" si="11"/>
        <v>6</v>
      </c>
      <c r="I46" t="str">
        <f t="shared" si="12"/>
        <v>+/-</v>
      </c>
      <c r="J46" t="str">
        <f t="shared" si="13"/>
        <v>0.2</v>
      </c>
      <c r="K46" s="1">
        <f t="shared" si="14"/>
        <v>0.12158054711246201</v>
      </c>
      <c r="L46" s="1">
        <f t="shared" si="15"/>
        <v>7.8999999999999995</v>
      </c>
      <c r="M46" s="1">
        <f t="shared" si="16"/>
        <v>0.1359311840425404</v>
      </c>
      <c r="N46" s="1">
        <f t="shared" si="17"/>
        <v>58.117642803197036</v>
      </c>
      <c r="O46" t="s">
        <v>61</v>
      </c>
    </row>
    <row r="47" spans="1:15" x14ac:dyDescent="0.35">
      <c r="A47" s="13">
        <v>37</v>
      </c>
      <c r="B47" s="12" t="s">
        <v>35</v>
      </c>
      <c r="C47" s="11">
        <v>4.0999999999999996</v>
      </c>
      <c r="D47" s="10" t="s">
        <v>33</v>
      </c>
      <c r="E47" s="9" t="str">
        <f t="shared" si="9"/>
        <v>Significantly Different</v>
      </c>
      <c r="G47">
        <f t="shared" si="10"/>
        <v>4.0999999999999996</v>
      </c>
      <c r="H47">
        <f t="shared" si="11"/>
        <v>6</v>
      </c>
      <c r="I47" t="str">
        <f t="shared" si="12"/>
        <v>+/-</v>
      </c>
      <c r="J47" t="str">
        <f t="shared" si="13"/>
        <v>0.1</v>
      </c>
      <c r="K47" s="1">
        <f t="shared" si="14"/>
        <v>6.0790273556231005E-2</v>
      </c>
      <c r="L47" s="1">
        <f t="shared" si="15"/>
        <v>8</v>
      </c>
      <c r="M47" s="1">
        <f t="shared" si="16"/>
        <v>8.5970429323592404E-2</v>
      </c>
      <c r="N47" s="1">
        <f t="shared" si="17"/>
        <v>93.055252404149655</v>
      </c>
      <c r="O47" t="s">
        <v>59</v>
      </c>
    </row>
    <row r="48" spans="1:15" x14ac:dyDescent="0.35">
      <c r="A48" s="13">
        <v>38</v>
      </c>
      <c r="B48" s="12" t="s">
        <v>63</v>
      </c>
      <c r="C48" s="11">
        <v>3.8</v>
      </c>
      <c r="D48" s="10" t="s">
        <v>44</v>
      </c>
      <c r="E48" s="9" t="str">
        <f t="shared" si="9"/>
        <v>Significantly Different</v>
      </c>
      <c r="G48">
        <f t="shared" si="10"/>
        <v>3.8</v>
      </c>
      <c r="H48">
        <f t="shared" si="11"/>
        <v>6</v>
      </c>
      <c r="I48" t="str">
        <f t="shared" si="12"/>
        <v>+/-</v>
      </c>
      <c r="J48" t="str">
        <f t="shared" si="13"/>
        <v>0.4</v>
      </c>
      <c r="K48" s="1">
        <f t="shared" si="14"/>
        <v>0.24316109422492402</v>
      </c>
      <c r="L48" s="1">
        <f t="shared" si="15"/>
        <v>8.3000000000000007</v>
      </c>
      <c r="M48" s="1">
        <f t="shared" si="16"/>
        <v>0.25064471888253259</v>
      </c>
      <c r="N48" s="1">
        <f t="shared" si="17"/>
        <v>33.114601564335722</v>
      </c>
      <c r="O48" t="s">
        <v>57</v>
      </c>
    </row>
    <row r="49" spans="1:15" x14ac:dyDescent="0.35">
      <c r="A49" s="13">
        <v>39</v>
      </c>
      <c r="B49" s="12" t="s">
        <v>32</v>
      </c>
      <c r="C49" s="11">
        <v>3.2</v>
      </c>
      <c r="D49" s="10" t="s">
        <v>39</v>
      </c>
      <c r="E49" s="9" t="str">
        <f t="shared" si="9"/>
        <v>Significantly Different</v>
      </c>
      <c r="G49">
        <f t="shared" si="10"/>
        <v>3.2</v>
      </c>
      <c r="H49">
        <f t="shared" si="11"/>
        <v>6</v>
      </c>
      <c r="I49" t="str">
        <f t="shared" si="12"/>
        <v>+/-</v>
      </c>
      <c r="J49" t="str">
        <f t="shared" si="13"/>
        <v>0.2</v>
      </c>
      <c r="K49" s="1">
        <f t="shared" si="14"/>
        <v>0.12158054711246201</v>
      </c>
      <c r="L49" s="1">
        <f t="shared" si="15"/>
        <v>8.8999999999999986</v>
      </c>
      <c r="M49" s="1">
        <f t="shared" si="16"/>
        <v>0.1359311840425404</v>
      </c>
      <c r="N49" s="1">
        <f t="shared" si="17"/>
        <v>65.474306449171337</v>
      </c>
      <c r="O49" t="s">
        <v>55</v>
      </c>
    </row>
    <row r="50" spans="1:15" x14ac:dyDescent="0.35">
      <c r="A50" s="13">
        <v>40</v>
      </c>
      <c r="B50" s="12" t="s">
        <v>62</v>
      </c>
      <c r="C50" s="11">
        <v>2.5</v>
      </c>
      <c r="D50" s="10" t="s">
        <v>44</v>
      </c>
      <c r="E50" s="9" t="str">
        <f t="shared" si="9"/>
        <v>Significantly Different</v>
      </c>
      <c r="G50">
        <f t="shared" si="10"/>
        <v>2.5</v>
      </c>
      <c r="H50">
        <f t="shared" si="11"/>
        <v>6</v>
      </c>
      <c r="I50" t="str">
        <f t="shared" si="12"/>
        <v>+/-</v>
      </c>
      <c r="J50" t="str">
        <f t="shared" si="13"/>
        <v>0.4</v>
      </c>
      <c r="K50" s="1">
        <f t="shared" si="14"/>
        <v>0.24316109422492402</v>
      </c>
      <c r="L50" s="1">
        <f t="shared" si="15"/>
        <v>9.6</v>
      </c>
      <c r="M50" s="1">
        <f t="shared" si="16"/>
        <v>0.25064471888253259</v>
      </c>
      <c r="N50" s="1">
        <f t="shared" si="17"/>
        <v>38.301225905737695</v>
      </c>
      <c r="O50" t="s">
        <v>53</v>
      </c>
    </row>
    <row r="51" spans="1:15" x14ac:dyDescent="0.35">
      <c r="A51" s="13">
        <v>41</v>
      </c>
      <c r="B51" s="12" t="s">
        <v>37</v>
      </c>
      <c r="C51" s="11">
        <v>2.2999999999999998</v>
      </c>
      <c r="D51" s="10" t="s">
        <v>39</v>
      </c>
      <c r="E51" s="9" t="str">
        <f t="shared" si="9"/>
        <v>Significantly Different</v>
      </c>
      <c r="G51">
        <f t="shared" si="10"/>
        <v>2.2999999999999998</v>
      </c>
      <c r="H51">
        <f t="shared" si="11"/>
        <v>6</v>
      </c>
      <c r="I51" t="str">
        <f t="shared" si="12"/>
        <v>+/-</v>
      </c>
      <c r="J51" t="str">
        <f t="shared" si="13"/>
        <v>0.2</v>
      </c>
      <c r="K51" s="1">
        <f t="shared" si="14"/>
        <v>0.12158054711246201</v>
      </c>
      <c r="L51" s="1">
        <f t="shared" si="15"/>
        <v>9.8000000000000007</v>
      </c>
      <c r="M51" s="1">
        <f t="shared" si="16"/>
        <v>0.1359311840425404</v>
      </c>
      <c r="N51" s="1">
        <f t="shared" si="17"/>
        <v>72.095303730548224</v>
      </c>
      <c r="O51" t="s">
        <v>51</v>
      </c>
    </row>
    <row r="52" spans="1:15" x14ac:dyDescent="0.35">
      <c r="A52" s="13">
        <v>42</v>
      </c>
      <c r="B52" s="12" t="s">
        <v>77</v>
      </c>
      <c r="C52" s="11">
        <v>2.1</v>
      </c>
      <c r="D52" s="10" t="s">
        <v>39</v>
      </c>
      <c r="E52" s="9" t="str">
        <f t="shared" si="9"/>
        <v>Significantly Different</v>
      </c>
      <c r="G52">
        <f t="shared" si="10"/>
        <v>2.1</v>
      </c>
      <c r="H52">
        <f t="shared" si="11"/>
        <v>6</v>
      </c>
      <c r="I52" t="str">
        <f t="shared" si="12"/>
        <v>+/-</v>
      </c>
      <c r="J52" t="str">
        <f t="shared" si="13"/>
        <v>0.2</v>
      </c>
      <c r="K52" s="1">
        <f t="shared" si="14"/>
        <v>0.12158054711246201</v>
      </c>
      <c r="L52" s="1">
        <f t="shared" si="15"/>
        <v>10</v>
      </c>
      <c r="M52" s="1">
        <f t="shared" si="16"/>
        <v>0.1359311840425404</v>
      </c>
      <c r="N52" s="1">
        <f t="shared" si="17"/>
        <v>73.56663645974308</v>
      </c>
      <c r="O52" t="s">
        <v>49</v>
      </c>
    </row>
    <row r="53" spans="1:15" x14ac:dyDescent="0.35">
      <c r="A53" s="13">
        <v>43</v>
      </c>
      <c r="B53" s="12" t="s">
        <v>49</v>
      </c>
      <c r="C53" s="11">
        <v>2</v>
      </c>
      <c r="D53" s="10" t="s">
        <v>28</v>
      </c>
      <c r="E53" s="9" t="str">
        <f t="shared" si="9"/>
        <v>Significantly Different</v>
      </c>
      <c r="G53">
        <f t="shared" si="10"/>
        <v>2</v>
      </c>
      <c r="H53">
        <f t="shared" si="11"/>
        <v>6</v>
      </c>
      <c r="I53" t="str">
        <f t="shared" si="12"/>
        <v>+/-</v>
      </c>
      <c r="J53" t="str">
        <f t="shared" si="13"/>
        <v>0.3</v>
      </c>
      <c r="K53" s="1">
        <f t="shared" si="14"/>
        <v>0.18237082066869301</v>
      </c>
      <c r="L53" s="1">
        <f t="shared" si="15"/>
        <v>10.1</v>
      </c>
      <c r="M53" s="1">
        <f t="shared" si="16"/>
        <v>0.19223572402239389</v>
      </c>
      <c r="N53" s="1">
        <f t="shared" si="17"/>
        <v>52.539662184867531</v>
      </c>
      <c r="O53" t="s">
        <v>47</v>
      </c>
    </row>
    <row r="54" spans="1:15" x14ac:dyDescent="0.35">
      <c r="A54" s="13">
        <v>44</v>
      </c>
      <c r="B54" s="12" t="s">
        <v>57</v>
      </c>
      <c r="C54" s="11">
        <v>1.9</v>
      </c>
      <c r="D54" s="10" t="s">
        <v>33</v>
      </c>
      <c r="E54" s="9" t="str">
        <f t="shared" si="9"/>
        <v>Significantly Different</v>
      </c>
      <c r="G54">
        <f t="shared" si="10"/>
        <v>1.9</v>
      </c>
      <c r="H54">
        <f t="shared" si="11"/>
        <v>6</v>
      </c>
      <c r="I54" t="str">
        <f t="shared" si="12"/>
        <v>+/-</v>
      </c>
      <c r="J54" t="str">
        <f t="shared" si="13"/>
        <v>0.1</v>
      </c>
      <c r="K54" s="1">
        <f t="shared" si="14"/>
        <v>6.0790273556231005E-2</v>
      </c>
      <c r="L54" s="1">
        <f t="shared" si="15"/>
        <v>10.199999999999999</v>
      </c>
      <c r="M54" s="1">
        <f t="shared" si="16"/>
        <v>8.5970429323592404E-2</v>
      </c>
      <c r="N54" s="1">
        <f t="shared" si="17"/>
        <v>118.6454468152908</v>
      </c>
      <c r="O54" t="s">
        <v>42</v>
      </c>
    </row>
    <row r="55" spans="1:15" x14ac:dyDescent="0.35">
      <c r="A55" s="13">
        <v>45</v>
      </c>
      <c r="B55" s="12" t="s">
        <v>29</v>
      </c>
      <c r="C55" s="11">
        <v>1.8</v>
      </c>
      <c r="D55" s="10" t="s">
        <v>39</v>
      </c>
      <c r="E55" s="9" t="str">
        <f t="shared" si="9"/>
        <v>Significantly Different</v>
      </c>
      <c r="G55">
        <f t="shared" si="10"/>
        <v>1.8</v>
      </c>
      <c r="H55">
        <f t="shared" si="11"/>
        <v>6</v>
      </c>
      <c r="I55" t="str">
        <f t="shared" si="12"/>
        <v>+/-</v>
      </c>
      <c r="J55" t="str">
        <f t="shared" si="13"/>
        <v>0.2</v>
      </c>
      <c r="K55" s="1">
        <f t="shared" si="14"/>
        <v>0.12158054711246201</v>
      </c>
      <c r="L55" s="1">
        <f t="shared" si="15"/>
        <v>10.299999999999999</v>
      </c>
      <c r="M55" s="1">
        <f t="shared" si="16"/>
        <v>0.1359311840425404</v>
      </c>
      <c r="N55" s="1">
        <f t="shared" si="17"/>
        <v>75.773635553535371</v>
      </c>
      <c r="O55" t="s">
        <v>43</v>
      </c>
    </row>
    <row r="56" spans="1:15" x14ac:dyDescent="0.35">
      <c r="A56" s="13">
        <v>46</v>
      </c>
      <c r="B56" s="12" t="s">
        <v>67</v>
      </c>
      <c r="C56" s="11">
        <v>1.5</v>
      </c>
      <c r="D56" s="10" t="s">
        <v>39</v>
      </c>
      <c r="E56" s="9" t="str">
        <f t="shared" si="9"/>
        <v>Significantly Different</v>
      </c>
      <c r="G56">
        <f t="shared" si="10"/>
        <v>1.5</v>
      </c>
      <c r="H56">
        <f t="shared" si="11"/>
        <v>6</v>
      </c>
      <c r="I56" t="str">
        <f t="shared" si="12"/>
        <v>+/-</v>
      </c>
      <c r="J56" t="str">
        <f t="shared" si="13"/>
        <v>0.2</v>
      </c>
      <c r="K56" s="1">
        <f t="shared" si="14"/>
        <v>0.12158054711246201</v>
      </c>
      <c r="L56" s="1">
        <f t="shared" si="15"/>
        <v>10.6</v>
      </c>
      <c r="M56" s="1">
        <f t="shared" si="16"/>
        <v>0.1359311840425404</v>
      </c>
      <c r="N56" s="1">
        <f t="shared" si="17"/>
        <v>77.980634647327662</v>
      </c>
      <c r="O56" t="s">
        <v>41</v>
      </c>
    </row>
    <row r="57" spans="1:15" x14ac:dyDescent="0.35">
      <c r="A57" s="13">
        <v>47</v>
      </c>
      <c r="B57" s="12" t="s">
        <v>43</v>
      </c>
      <c r="C57" s="11">
        <v>1.2</v>
      </c>
      <c r="D57" s="10" t="s">
        <v>33</v>
      </c>
      <c r="E57" s="9" t="str">
        <f t="shared" si="9"/>
        <v>Significantly Different</v>
      </c>
      <c r="G57">
        <f t="shared" si="10"/>
        <v>1.2</v>
      </c>
      <c r="H57">
        <f t="shared" si="11"/>
        <v>6</v>
      </c>
      <c r="I57" t="str">
        <f t="shared" si="12"/>
        <v>+/-</v>
      </c>
      <c r="J57" t="str">
        <f t="shared" si="13"/>
        <v>0.1</v>
      </c>
      <c r="K57" s="1">
        <f t="shared" si="14"/>
        <v>6.0790273556231005E-2</v>
      </c>
      <c r="L57" s="1">
        <f t="shared" si="15"/>
        <v>10.9</v>
      </c>
      <c r="M57" s="1">
        <f t="shared" si="16"/>
        <v>8.5970429323592404E-2</v>
      </c>
      <c r="N57" s="1">
        <f t="shared" si="17"/>
        <v>126.78778140065391</v>
      </c>
      <c r="O57" t="s">
        <v>38</v>
      </c>
    </row>
    <row r="58" spans="1:15" x14ac:dyDescent="0.35">
      <c r="A58" s="13">
        <v>48</v>
      </c>
      <c r="B58" s="12" t="s">
        <v>41</v>
      </c>
      <c r="C58" s="11">
        <v>1</v>
      </c>
      <c r="D58" s="10" t="s">
        <v>39</v>
      </c>
      <c r="E58" s="9" t="str">
        <f t="shared" si="9"/>
        <v>Significantly Different</v>
      </c>
      <c r="G58">
        <f t="shared" si="10"/>
        <v>1</v>
      </c>
      <c r="H58">
        <f t="shared" si="11"/>
        <v>6</v>
      </c>
      <c r="I58" t="str">
        <f t="shared" si="12"/>
        <v>+/-</v>
      </c>
      <c r="J58" t="str">
        <f t="shared" si="13"/>
        <v>0.2</v>
      </c>
      <c r="K58" s="1">
        <f t="shared" si="14"/>
        <v>0.12158054711246201</v>
      </c>
      <c r="L58" s="1">
        <f t="shared" si="15"/>
        <v>11.1</v>
      </c>
      <c r="M58" s="1">
        <f t="shared" si="16"/>
        <v>0.1359311840425404</v>
      </c>
      <c r="N58" s="1">
        <f t="shared" si="17"/>
        <v>81.658966470314823</v>
      </c>
      <c r="O58" t="s">
        <v>35</v>
      </c>
    </row>
    <row r="59" spans="1:15" x14ac:dyDescent="0.35">
      <c r="A59" s="13">
        <v>49</v>
      </c>
      <c r="B59" s="12" t="s">
        <v>82</v>
      </c>
      <c r="C59" s="11">
        <v>0.8</v>
      </c>
      <c r="D59" s="10" t="s">
        <v>33</v>
      </c>
      <c r="E59" s="9" t="str">
        <f t="shared" si="9"/>
        <v>Significantly Different</v>
      </c>
      <c r="G59">
        <f t="shared" si="10"/>
        <v>0.8</v>
      </c>
      <c r="H59">
        <f t="shared" si="11"/>
        <v>6</v>
      </c>
      <c r="I59" t="str">
        <f t="shared" si="12"/>
        <v>+/-</v>
      </c>
      <c r="J59" t="str">
        <f t="shared" si="13"/>
        <v>0.1</v>
      </c>
      <c r="K59" s="1">
        <f t="shared" si="14"/>
        <v>6.0790273556231005E-2</v>
      </c>
      <c r="L59" s="1">
        <f t="shared" si="15"/>
        <v>11.299999999999999</v>
      </c>
      <c r="M59" s="1">
        <f t="shared" si="16"/>
        <v>8.5970429323592404E-2</v>
      </c>
      <c r="N59" s="1">
        <f t="shared" si="17"/>
        <v>131.44054402086138</v>
      </c>
      <c r="O59" t="s">
        <v>32</v>
      </c>
    </row>
    <row r="60" spans="1:15" x14ac:dyDescent="0.35">
      <c r="A60" s="13">
        <v>49</v>
      </c>
      <c r="B60" s="12" t="s">
        <v>27</v>
      </c>
      <c r="C60" s="11">
        <v>0.8</v>
      </c>
      <c r="D60" s="10" t="s">
        <v>39</v>
      </c>
      <c r="E60" s="9" t="str">
        <f t="shared" si="9"/>
        <v>Significantly Different</v>
      </c>
      <c r="G60">
        <f t="shared" si="10"/>
        <v>0.8</v>
      </c>
      <c r="H60">
        <f t="shared" si="11"/>
        <v>6</v>
      </c>
      <c r="I60" t="str">
        <f t="shared" si="12"/>
        <v>+/-</v>
      </c>
      <c r="J60" t="str">
        <f t="shared" si="13"/>
        <v>0.2</v>
      </c>
      <c r="K60" s="1">
        <f t="shared" si="14"/>
        <v>0.12158054711246201</v>
      </c>
      <c r="L60" s="1">
        <f t="shared" si="15"/>
        <v>11.299999999999999</v>
      </c>
      <c r="M60" s="1">
        <f t="shared" si="16"/>
        <v>0.1359311840425404</v>
      </c>
      <c r="N60" s="1">
        <f t="shared" si="17"/>
        <v>83.130299199509679</v>
      </c>
      <c r="O60" t="s">
        <v>30</v>
      </c>
    </row>
    <row r="61" spans="1:15" x14ac:dyDescent="0.35">
      <c r="A61" s="13">
        <v>51</v>
      </c>
      <c r="B61" s="12" t="s">
        <v>70</v>
      </c>
      <c r="C61" s="11">
        <v>0.3</v>
      </c>
      <c r="D61" s="10" t="s">
        <v>33</v>
      </c>
      <c r="E61" s="9" t="str">
        <f t="shared" si="9"/>
        <v>Significantly Different</v>
      </c>
      <c r="G61">
        <f t="shared" si="10"/>
        <v>0.3</v>
      </c>
      <c r="H61">
        <f t="shared" si="11"/>
        <v>6</v>
      </c>
      <c r="I61" t="str">
        <f t="shared" si="12"/>
        <v>+/-</v>
      </c>
      <c r="J61" t="str">
        <f t="shared" si="13"/>
        <v>0.1</v>
      </c>
      <c r="K61" s="1">
        <f t="shared" si="14"/>
        <v>6.0790273556231005E-2</v>
      </c>
      <c r="L61" s="1">
        <f t="shared" si="15"/>
        <v>11.799999999999999</v>
      </c>
      <c r="M61" s="1">
        <f t="shared" si="16"/>
        <v>8.5970429323592404E-2</v>
      </c>
      <c r="N61" s="1">
        <f t="shared" si="17"/>
        <v>137.25649729612073</v>
      </c>
      <c r="O61" t="s">
        <v>27</v>
      </c>
    </row>
    <row r="62" spans="1:15" ht="15" thickBot="1" x14ac:dyDescent="0.4">
      <c r="A62" s="8"/>
      <c r="B62" s="7" t="s">
        <v>25</v>
      </c>
      <c r="C62" s="6">
        <v>5.5</v>
      </c>
      <c r="D62" s="5" t="s">
        <v>44</v>
      </c>
      <c r="E62" s="4" t="str">
        <f t="shared" si="9"/>
        <v>Significantly Different</v>
      </c>
      <c r="G62">
        <f t="shared" si="10"/>
        <v>5.5</v>
      </c>
      <c r="H62">
        <f t="shared" si="11"/>
        <v>6</v>
      </c>
      <c r="I62" t="str">
        <f t="shared" si="12"/>
        <v>+/-</v>
      </c>
      <c r="J62" t="str">
        <f t="shared" si="13"/>
        <v>0.4</v>
      </c>
      <c r="K62" s="1">
        <f t="shared" si="14"/>
        <v>0.24316109422492402</v>
      </c>
      <c r="L62" s="1">
        <f t="shared" si="15"/>
        <v>6.6</v>
      </c>
      <c r="M62" s="1">
        <f t="shared" si="16"/>
        <v>0.25064471888253259</v>
      </c>
      <c r="N62" s="1">
        <f t="shared" si="17"/>
        <v>26.332092810194666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39" priority="1" operator="equal">
      <formula>"OTHER ERROR"</formula>
    </cfRule>
    <cfRule type="cellIs" dxfId="438" priority="2" operator="equal">
      <formula>"Statistical Test not applicable"</formula>
    </cfRule>
    <cfRule type="cellIs" dxfId="437" priority="3" operator="equal">
      <formula>"Geography Selected"</formula>
    </cfRule>
  </conditionalFormatting>
  <conditionalFormatting sqref="E10:J62">
    <cfRule type="cellIs" dxfId="436" priority="4" operator="equal">
      <formula>"Not Significantly Different"</formula>
    </cfRule>
  </conditionalFormatting>
  <conditionalFormatting sqref="F10:J62">
    <cfRule type="cellIs" dxfId="4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D1D8338-EEEC-4595-A743-AB1DE854160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4F6BC69-132B-416F-88DB-2308C068CA4F}"/>
    <hyperlink ref="A68" r:id="rId2" xr:uid="{D798A578-5BD8-4DB9-A91B-3B642426F48A}"/>
    <hyperlink ref="A66" r:id="rId3" xr:uid="{228BA530-5CC4-456E-8133-94371625F52D}"/>
    <hyperlink ref="A67" r:id="rId4" xr:uid="{63A88A42-BFE4-4BF8-A939-1E7B97F5521E}"/>
  </hyperlinks>
  <pageMargins left="0.7" right="0.7" top="0.75" bottom="0.75" header="0.3" footer="0.3"/>
  <pageSetup orientation="portrait" r:id="rId5"/>
  <drawing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CD23D-99CE-4390-864A-BBB46E49CBDF}">
  <sheetPr codeName="Sheet40"/>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259</v>
      </c>
    </row>
    <row r="2" spans="1:16" x14ac:dyDescent="0.35">
      <c r="A2" s="27" t="s">
        <v>109</v>
      </c>
      <c r="B2" t="s">
        <v>258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6.9</v>
      </c>
      <c r="C6" t="s">
        <v>103</v>
      </c>
      <c r="H6" s="15" t="s">
        <v>102</v>
      </c>
      <c r="I6">
        <f>VLOOKUP($B$4,$B$9:$K$62,6,FALSE)</f>
        <v>6.9</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6.9</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6.9</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27</v>
      </c>
      <c r="C11" s="11">
        <v>10.7</v>
      </c>
      <c r="D11" s="14" t="s">
        <v>162</v>
      </c>
      <c r="E11" s="9" t="str">
        <f t="shared" si="0"/>
        <v>Significantly Different</v>
      </c>
      <c r="G11">
        <f t="shared" si="1"/>
        <v>10.7</v>
      </c>
      <c r="H11">
        <f t="shared" si="2"/>
        <v>6</v>
      </c>
      <c r="I11" t="str">
        <f t="shared" si="3"/>
        <v>+/-</v>
      </c>
      <c r="J11" t="str">
        <f t="shared" si="4"/>
        <v>3.2</v>
      </c>
      <c r="K11" s="1">
        <f t="shared" si="5"/>
        <v>1.9452887537993921</v>
      </c>
      <c r="L11" s="1">
        <f t="shared" si="6"/>
        <v>-3.7999999999999989</v>
      </c>
      <c r="M11" s="1">
        <f t="shared" si="7"/>
        <v>1.9490844427819329</v>
      </c>
      <c r="N11" s="1">
        <f t="shared" si="8"/>
        <v>-1.949633333780167</v>
      </c>
      <c r="O11" t="s">
        <v>68</v>
      </c>
    </row>
    <row r="12" spans="1:16" x14ac:dyDescent="0.35">
      <c r="A12" s="13">
        <v>2</v>
      </c>
      <c r="B12" s="12" t="s">
        <v>59</v>
      </c>
      <c r="C12" s="11">
        <v>10.5</v>
      </c>
      <c r="D12" s="10" t="s">
        <v>134</v>
      </c>
      <c r="E12" s="9" t="str">
        <f t="shared" si="0"/>
        <v>Significantly Different</v>
      </c>
      <c r="G12">
        <f t="shared" si="1"/>
        <v>10.5</v>
      </c>
      <c r="H12">
        <f t="shared" si="2"/>
        <v>6</v>
      </c>
      <c r="I12" t="str">
        <f t="shared" si="3"/>
        <v>+/-</v>
      </c>
      <c r="J12" t="str">
        <f t="shared" si="4"/>
        <v>1.3</v>
      </c>
      <c r="K12" s="1">
        <f t="shared" si="5"/>
        <v>0.79027355623100304</v>
      </c>
      <c r="L12" s="1">
        <f t="shared" si="6"/>
        <v>-3.5999999999999996</v>
      </c>
      <c r="M12" s="1">
        <f t="shared" si="7"/>
        <v>0.79957121203440151</v>
      </c>
      <c r="N12" s="1">
        <f t="shared" si="8"/>
        <v>-4.502413225759196</v>
      </c>
      <c r="O12" t="s">
        <v>62</v>
      </c>
    </row>
    <row r="13" spans="1:16" x14ac:dyDescent="0.35">
      <c r="A13" s="13">
        <v>3</v>
      </c>
      <c r="B13" s="12" t="s">
        <v>62</v>
      </c>
      <c r="C13" s="11">
        <v>9.3000000000000007</v>
      </c>
      <c r="D13" s="10" t="s">
        <v>216</v>
      </c>
      <c r="E13" s="9" t="str">
        <f t="shared" si="0"/>
        <v>Not Significantly Different</v>
      </c>
      <c r="G13">
        <f t="shared" si="1"/>
        <v>9.3000000000000007</v>
      </c>
      <c r="H13">
        <f t="shared" si="2"/>
        <v>6</v>
      </c>
      <c r="I13" t="str">
        <f t="shared" si="3"/>
        <v>+/-</v>
      </c>
      <c r="J13" t="str">
        <f t="shared" si="4"/>
        <v>3.6</v>
      </c>
      <c r="K13" s="1">
        <f t="shared" si="5"/>
        <v>2.188449848024316</v>
      </c>
      <c r="L13" s="1">
        <f t="shared" si="6"/>
        <v>-2.4000000000000004</v>
      </c>
      <c r="M13" s="1">
        <f t="shared" si="7"/>
        <v>2.1918244835647349</v>
      </c>
      <c r="N13" s="1">
        <f t="shared" si="8"/>
        <v>-1.0949781873486026</v>
      </c>
      <c r="O13" t="s">
        <v>58</v>
      </c>
    </row>
    <row r="14" spans="1:16" x14ac:dyDescent="0.35">
      <c r="A14" s="13">
        <v>3</v>
      </c>
      <c r="B14" s="12" t="s">
        <v>45</v>
      </c>
      <c r="C14" s="11">
        <v>9.3000000000000007</v>
      </c>
      <c r="D14" s="10" t="s">
        <v>136</v>
      </c>
      <c r="E14" s="9" t="str">
        <f t="shared" si="0"/>
        <v>Significantly Different</v>
      </c>
      <c r="G14">
        <f t="shared" si="1"/>
        <v>9.3000000000000007</v>
      </c>
      <c r="H14">
        <f t="shared" si="2"/>
        <v>6</v>
      </c>
      <c r="I14" t="str">
        <f t="shared" si="3"/>
        <v>+/-</v>
      </c>
      <c r="J14" t="str">
        <f t="shared" si="4"/>
        <v>1.9</v>
      </c>
      <c r="K14" s="1">
        <f t="shared" si="5"/>
        <v>1.1550151975683889</v>
      </c>
      <c r="L14" s="1">
        <f t="shared" si="6"/>
        <v>-2.4000000000000004</v>
      </c>
      <c r="M14" s="1">
        <f t="shared" si="7"/>
        <v>1.1613965455649118</v>
      </c>
      <c r="N14" s="1">
        <f t="shared" si="8"/>
        <v>-2.066477646386164</v>
      </c>
      <c r="O14" t="s">
        <v>73</v>
      </c>
    </row>
    <row r="15" spans="1:16" x14ac:dyDescent="0.35">
      <c r="A15" s="13">
        <v>5</v>
      </c>
      <c r="B15" s="12" t="s">
        <v>73</v>
      </c>
      <c r="C15" s="11">
        <v>9.1999999999999993</v>
      </c>
      <c r="D15" s="10" t="s">
        <v>151</v>
      </c>
      <c r="E15" s="9" t="str">
        <f t="shared" si="0"/>
        <v>Significantly Different</v>
      </c>
      <c r="G15">
        <f t="shared" si="1"/>
        <v>9.1999999999999993</v>
      </c>
      <c r="H15">
        <f t="shared" si="2"/>
        <v>6</v>
      </c>
      <c r="I15" t="str">
        <f t="shared" si="3"/>
        <v>+/-</v>
      </c>
      <c r="J15" t="str">
        <f t="shared" si="4"/>
        <v>1.7</v>
      </c>
      <c r="K15" s="1">
        <f t="shared" si="5"/>
        <v>1.0334346504559271</v>
      </c>
      <c r="L15" s="1">
        <f t="shared" si="6"/>
        <v>-2.2999999999999989</v>
      </c>
      <c r="M15" s="1">
        <f t="shared" si="7"/>
        <v>1.0405618704330513</v>
      </c>
      <c r="N15" s="1">
        <f t="shared" si="8"/>
        <v>-2.2103443008562351</v>
      </c>
      <c r="O15" t="s">
        <v>34</v>
      </c>
    </row>
    <row r="16" spans="1:16" x14ac:dyDescent="0.35">
      <c r="A16" s="13">
        <v>6</v>
      </c>
      <c r="B16" s="12" t="s">
        <v>54</v>
      </c>
      <c r="C16" s="11">
        <v>8.9</v>
      </c>
      <c r="D16" s="10" t="s">
        <v>152</v>
      </c>
      <c r="E16" s="9" t="str">
        <f t="shared" si="0"/>
        <v>Not Significantly Different</v>
      </c>
      <c r="G16">
        <f t="shared" si="1"/>
        <v>8.9</v>
      </c>
      <c r="H16">
        <f t="shared" si="2"/>
        <v>6</v>
      </c>
      <c r="I16" t="str">
        <f t="shared" si="3"/>
        <v>+/-</v>
      </c>
      <c r="J16" t="str">
        <f t="shared" si="4"/>
        <v>2.0</v>
      </c>
      <c r="K16" s="1">
        <f t="shared" si="5"/>
        <v>1.21580547112462</v>
      </c>
      <c r="L16" s="1">
        <f t="shared" si="6"/>
        <v>-2</v>
      </c>
      <c r="M16" s="1">
        <f t="shared" si="7"/>
        <v>1.2218693764280717</v>
      </c>
      <c r="N16" s="1">
        <f t="shared" si="8"/>
        <v>-1.6368361778954321</v>
      </c>
      <c r="O16" t="s">
        <v>75</v>
      </c>
    </row>
    <row r="17" spans="1:15" x14ac:dyDescent="0.35">
      <c r="A17" s="13">
        <v>7</v>
      </c>
      <c r="B17" s="12" t="s">
        <v>68</v>
      </c>
      <c r="C17" s="11">
        <v>8.6999999999999993</v>
      </c>
      <c r="D17" s="10" t="s">
        <v>121</v>
      </c>
      <c r="E17" s="9" t="str">
        <f t="shared" si="0"/>
        <v>Significantly Different</v>
      </c>
      <c r="G17">
        <f t="shared" si="1"/>
        <v>8.6999999999999993</v>
      </c>
      <c r="H17">
        <f t="shared" si="2"/>
        <v>6</v>
      </c>
      <c r="I17" t="str">
        <f t="shared" si="3"/>
        <v>+/-</v>
      </c>
      <c r="J17" t="str">
        <f t="shared" si="4"/>
        <v>1.1</v>
      </c>
      <c r="K17" s="1">
        <f t="shared" si="5"/>
        <v>0.66869300911854113</v>
      </c>
      <c r="L17" s="1">
        <f t="shared" si="6"/>
        <v>-1.7999999999999989</v>
      </c>
      <c r="M17" s="1">
        <f t="shared" si="7"/>
        <v>0.67965592021270205</v>
      </c>
      <c r="N17" s="1">
        <f t="shared" si="8"/>
        <v>-2.6483989125507494</v>
      </c>
      <c r="O17" t="s">
        <v>66</v>
      </c>
    </row>
    <row r="18" spans="1:15" x14ac:dyDescent="0.35">
      <c r="A18" s="13">
        <v>7</v>
      </c>
      <c r="B18" s="12" t="s">
        <v>49</v>
      </c>
      <c r="C18" s="11">
        <v>8.6999999999999993</v>
      </c>
      <c r="D18" s="10" t="s">
        <v>170</v>
      </c>
      <c r="E18" s="9" t="str">
        <f t="shared" si="0"/>
        <v>Not Significantly Different</v>
      </c>
      <c r="G18">
        <f t="shared" si="1"/>
        <v>8.6999999999999993</v>
      </c>
      <c r="H18">
        <f t="shared" si="2"/>
        <v>6</v>
      </c>
      <c r="I18" t="str">
        <f t="shared" si="3"/>
        <v>+/-</v>
      </c>
      <c r="J18" t="str">
        <f t="shared" si="4"/>
        <v>3.0</v>
      </c>
      <c r="K18" s="1">
        <f t="shared" si="5"/>
        <v>1.8237082066869301</v>
      </c>
      <c r="L18" s="1">
        <f t="shared" si="6"/>
        <v>-1.7999999999999989</v>
      </c>
      <c r="M18" s="1">
        <f t="shared" si="7"/>
        <v>1.8277563985863718</v>
      </c>
      <c r="N18" s="1">
        <f t="shared" si="8"/>
        <v>-0.98481395080447243</v>
      </c>
      <c r="O18" t="s">
        <v>60</v>
      </c>
    </row>
    <row r="19" spans="1:15" x14ac:dyDescent="0.35">
      <c r="A19" s="13">
        <v>9</v>
      </c>
      <c r="B19" s="12" t="s">
        <v>69</v>
      </c>
      <c r="C19" s="11">
        <v>8.6</v>
      </c>
      <c r="D19" s="10" t="s">
        <v>164</v>
      </c>
      <c r="E19" s="9" t="str">
        <f t="shared" si="0"/>
        <v>Not Significantly Different</v>
      </c>
      <c r="G19">
        <f t="shared" si="1"/>
        <v>8.6</v>
      </c>
      <c r="H19">
        <f t="shared" si="2"/>
        <v>6</v>
      </c>
      <c r="I19" t="str">
        <f t="shared" si="3"/>
        <v>+/-</v>
      </c>
      <c r="J19" t="str">
        <f t="shared" si="4"/>
        <v>1.8</v>
      </c>
      <c r="K19" s="1">
        <f t="shared" si="5"/>
        <v>1.094224924012158</v>
      </c>
      <c r="L19" s="1">
        <f t="shared" si="6"/>
        <v>-1.6999999999999993</v>
      </c>
      <c r="M19" s="1">
        <f t="shared" si="7"/>
        <v>1.1009586794088044</v>
      </c>
      <c r="N19" s="1">
        <f t="shared" si="8"/>
        <v>-1.5441088133415413</v>
      </c>
      <c r="O19" t="s">
        <v>31</v>
      </c>
    </row>
    <row r="20" spans="1:15" x14ac:dyDescent="0.35">
      <c r="A20" s="13">
        <v>10</v>
      </c>
      <c r="B20" s="12" t="s">
        <v>57</v>
      </c>
      <c r="C20" s="11">
        <v>8.5</v>
      </c>
      <c r="D20" s="14" t="s">
        <v>154</v>
      </c>
      <c r="E20" s="9" t="str">
        <f t="shared" si="0"/>
        <v>Significantly Different</v>
      </c>
      <c r="G20">
        <f t="shared" si="1"/>
        <v>8.5</v>
      </c>
      <c r="H20">
        <f t="shared" si="2"/>
        <v>6</v>
      </c>
      <c r="I20" t="str">
        <f t="shared" si="3"/>
        <v>+/-</v>
      </c>
      <c r="J20" t="str">
        <f t="shared" si="4"/>
        <v>1.2</v>
      </c>
      <c r="K20" s="1">
        <f t="shared" si="5"/>
        <v>0.72948328267477203</v>
      </c>
      <c r="L20" s="1">
        <f t="shared" si="6"/>
        <v>-1.5999999999999996</v>
      </c>
      <c r="M20" s="1">
        <f t="shared" si="7"/>
        <v>0.73954559638884132</v>
      </c>
      <c r="N20" s="1">
        <f t="shared" si="8"/>
        <v>-2.1634906729385013</v>
      </c>
      <c r="O20" t="s">
        <v>50</v>
      </c>
    </row>
    <row r="21" spans="1:15" x14ac:dyDescent="0.35">
      <c r="A21" s="13">
        <v>11</v>
      </c>
      <c r="B21" s="12" t="s">
        <v>79</v>
      </c>
      <c r="C21" s="11">
        <v>8.4</v>
      </c>
      <c r="D21" s="10" t="s">
        <v>134</v>
      </c>
      <c r="E21" s="9" t="str">
        <f t="shared" si="0"/>
        <v>Significantly Different</v>
      </c>
      <c r="G21">
        <f t="shared" si="1"/>
        <v>8.4</v>
      </c>
      <c r="H21">
        <f t="shared" si="2"/>
        <v>6</v>
      </c>
      <c r="I21" t="str">
        <f t="shared" si="3"/>
        <v>+/-</v>
      </c>
      <c r="J21" t="str">
        <f t="shared" si="4"/>
        <v>1.3</v>
      </c>
      <c r="K21" s="1">
        <f t="shared" si="5"/>
        <v>0.79027355623100304</v>
      </c>
      <c r="L21" s="1">
        <f t="shared" si="6"/>
        <v>-1.5</v>
      </c>
      <c r="M21" s="1">
        <f t="shared" si="7"/>
        <v>0.79957121203440151</v>
      </c>
      <c r="N21" s="1">
        <f t="shared" si="8"/>
        <v>-1.8760055107329985</v>
      </c>
      <c r="O21" t="s">
        <v>46</v>
      </c>
    </row>
    <row r="22" spans="1:15" x14ac:dyDescent="0.35">
      <c r="A22" s="13">
        <v>12</v>
      </c>
      <c r="B22" s="12" t="s">
        <v>35</v>
      </c>
      <c r="C22" s="11">
        <v>8.3000000000000007</v>
      </c>
      <c r="D22" s="10" t="s">
        <v>122</v>
      </c>
      <c r="E22" s="9" t="str">
        <f t="shared" si="0"/>
        <v>Significantly Different</v>
      </c>
      <c r="G22">
        <f t="shared" si="1"/>
        <v>8.3000000000000007</v>
      </c>
      <c r="H22">
        <f t="shared" si="2"/>
        <v>6</v>
      </c>
      <c r="I22" t="str">
        <f t="shared" si="3"/>
        <v>+/-</v>
      </c>
      <c r="J22" t="str">
        <f t="shared" si="4"/>
        <v>1.0</v>
      </c>
      <c r="K22" s="1">
        <f t="shared" si="5"/>
        <v>0.60790273556231</v>
      </c>
      <c r="L22" s="1">
        <f t="shared" si="6"/>
        <v>-1.4000000000000004</v>
      </c>
      <c r="M22" s="1">
        <f t="shared" si="7"/>
        <v>0.61994158219973061</v>
      </c>
      <c r="N22" s="1">
        <f t="shared" si="8"/>
        <v>-2.2582772961161899</v>
      </c>
      <c r="O22" t="s">
        <v>29</v>
      </c>
    </row>
    <row r="23" spans="1:15" x14ac:dyDescent="0.35">
      <c r="A23" s="13">
        <v>13</v>
      </c>
      <c r="B23" s="12" t="s">
        <v>47</v>
      </c>
      <c r="C23" s="11">
        <v>8.1</v>
      </c>
      <c r="D23" s="10" t="s">
        <v>122</v>
      </c>
      <c r="E23" s="9" t="str">
        <f t="shared" si="0"/>
        <v>Significantly Different</v>
      </c>
      <c r="G23">
        <f t="shared" si="1"/>
        <v>8.1</v>
      </c>
      <c r="H23">
        <f t="shared" si="2"/>
        <v>6</v>
      </c>
      <c r="I23" t="str">
        <f t="shared" si="3"/>
        <v>+/-</v>
      </c>
      <c r="J23" t="str">
        <f t="shared" si="4"/>
        <v>1.0</v>
      </c>
      <c r="K23" s="1">
        <f t="shared" si="5"/>
        <v>0.60790273556231</v>
      </c>
      <c r="L23" s="1">
        <f t="shared" si="6"/>
        <v>-1.1999999999999993</v>
      </c>
      <c r="M23" s="1">
        <f t="shared" si="7"/>
        <v>0.61994158219973061</v>
      </c>
      <c r="N23" s="1">
        <f t="shared" si="8"/>
        <v>-1.9356662538138754</v>
      </c>
      <c r="O23" t="s">
        <v>82</v>
      </c>
    </row>
    <row r="24" spans="1:15" x14ac:dyDescent="0.35">
      <c r="A24" s="13">
        <v>14</v>
      </c>
      <c r="B24" s="12" t="s">
        <v>32</v>
      </c>
      <c r="C24" s="11">
        <v>8</v>
      </c>
      <c r="D24" s="10" t="s">
        <v>152</v>
      </c>
      <c r="E24" s="9" t="str">
        <f t="shared" si="0"/>
        <v>Not Significantly Different</v>
      </c>
      <c r="G24">
        <f t="shared" si="1"/>
        <v>8</v>
      </c>
      <c r="H24">
        <f t="shared" si="2"/>
        <v>6</v>
      </c>
      <c r="I24" t="str">
        <f t="shared" si="3"/>
        <v>+/-</v>
      </c>
      <c r="J24" t="str">
        <f t="shared" si="4"/>
        <v>2.0</v>
      </c>
      <c r="K24" s="1">
        <f t="shared" si="5"/>
        <v>1.21580547112462</v>
      </c>
      <c r="L24" s="1">
        <f t="shared" si="6"/>
        <v>-1.0999999999999996</v>
      </c>
      <c r="M24" s="1">
        <f t="shared" si="7"/>
        <v>1.2218693764280717</v>
      </c>
      <c r="N24" s="1">
        <f t="shared" si="8"/>
        <v>-0.90025989784248739</v>
      </c>
      <c r="O24" t="s">
        <v>65</v>
      </c>
    </row>
    <row r="25" spans="1:15" x14ac:dyDescent="0.35">
      <c r="A25" s="13">
        <v>15</v>
      </c>
      <c r="B25" s="12" t="s">
        <v>67</v>
      </c>
      <c r="C25" s="11">
        <v>7.9</v>
      </c>
      <c r="D25" s="10" t="s">
        <v>153</v>
      </c>
      <c r="E25" s="9" t="str">
        <f t="shared" si="0"/>
        <v>Not Significantly Different</v>
      </c>
      <c r="G25">
        <f t="shared" si="1"/>
        <v>7.9</v>
      </c>
      <c r="H25">
        <f t="shared" si="2"/>
        <v>6</v>
      </c>
      <c r="I25" t="str">
        <f t="shared" si="3"/>
        <v>+/-</v>
      </c>
      <c r="J25" t="str">
        <f t="shared" si="4"/>
        <v>2.3</v>
      </c>
      <c r="K25" s="1">
        <f t="shared" si="5"/>
        <v>1.3981762917933129</v>
      </c>
      <c r="L25" s="1">
        <f t="shared" si="6"/>
        <v>-1</v>
      </c>
      <c r="M25" s="1">
        <f t="shared" si="7"/>
        <v>1.4034524474912091</v>
      </c>
      <c r="N25" s="1">
        <f t="shared" si="8"/>
        <v>-0.7125285946008254</v>
      </c>
      <c r="O25" t="s">
        <v>81</v>
      </c>
    </row>
    <row r="26" spans="1:15" x14ac:dyDescent="0.35">
      <c r="A26" s="13">
        <v>16</v>
      </c>
      <c r="B26" s="12" t="s">
        <v>75</v>
      </c>
      <c r="C26" s="11">
        <v>7.8</v>
      </c>
      <c r="D26" s="10" t="s">
        <v>134</v>
      </c>
      <c r="E26" s="9" t="str">
        <f t="shared" si="0"/>
        <v>Not Significantly Different</v>
      </c>
      <c r="G26">
        <f t="shared" si="1"/>
        <v>7.8</v>
      </c>
      <c r="H26">
        <f t="shared" si="2"/>
        <v>6</v>
      </c>
      <c r="I26" t="str">
        <f t="shared" si="3"/>
        <v>+/-</v>
      </c>
      <c r="J26" t="str">
        <f t="shared" si="4"/>
        <v>1.3</v>
      </c>
      <c r="K26" s="1">
        <f t="shared" si="5"/>
        <v>0.79027355623100304</v>
      </c>
      <c r="L26" s="1">
        <f t="shared" si="6"/>
        <v>-0.89999999999999947</v>
      </c>
      <c r="M26" s="1">
        <f t="shared" si="7"/>
        <v>0.79957121203440151</v>
      </c>
      <c r="N26" s="1">
        <f t="shared" si="8"/>
        <v>-1.1256033064397983</v>
      </c>
      <c r="O26" t="s">
        <v>80</v>
      </c>
    </row>
    <row r="27" spans="1:15" x14ac:dyDescent="0.35">
      <c r="A27" s="13">
        <v>16</v>
      </c>
      <c r="B27" s="12" t="s">
        <v>42</v>
      </c>
      <c r="C27" s="11">
        <v>7.8</v>
      </c>
      <c r="D27" s="10" t="s">
        <v>26</v>
      </c>
      <c r="E27" s="9" t="str">
        <f t="shared" si="0"/>
        <v>Significantly Different</v>
      </c>
      <c r="G27">
        <f t="shared" si="1"/>
        <v>7.8</v>
      </c>
      <c r="H27">
        <f t="shared" si="2"/>
        <v>6</v>
      </c>
      <c r="I27" t="str">
        <f t="shared" si="3"/>
        <v>+/-</v>
      </c>
      <c r="J27" t="str">
        <f t="shared" si="4"/>
        <v>0.6</v>
      </c>
      <c r="K27" s="1">
        <f t="shared" si="5"/>
        <v>0.36474164133738601</v>
      </c>
      <c r="L27" s="1">
        <f t="shared" si="6"/>
        <v>-0.89999999999999947</v>
      </c>
      <c r="M27" s="1">
        <f t="shared" si="7"/>
        <v>0.38447144804478778</v>
      </c>
      <c r="N27" s="1">
        <f t="shared" si="8"/>
        <v>-2.3408760379396414</v>
      </c>
      <c r="O27" t="s">
        <v>78</v>
      </c>
    </row>
    <row r="28" spans="1:15" x14ac:dyDescent="0.35">
      <c r="A28" s="13">
        <v>18</v>
      </c>
      <c r="B28" s="12" t="s">
        <v>81</v>
      </c>
      <c r="C28" s="11">
        <v>7.6</v>
      </c>
      <c r="D28" s="10" t="s">
        <v>84</v>
      </c>
      <c r="E28" s="9" t="str">
        <f t="shared" si="0"/>
        <v>Not Significantly Different</v>
      </c>
      <c r="G28">
        <f t="shared" si="1"/>
        <v>7.6</v>
      </c>
      <c r="H28">
        <f t="shared" si="2"/>
        <v>6</v>
      </c>
      <c r="I28" t="str">
        <f t="shared" si="3"/>
        <v>+/-</v>
      </c>
      <c r="J28" t="str">
        <f t="shared" si="4"/>
        <v>0.9</v>
      </c>
      <c r="K28" s="1">
        <f t="shared" si="5"/>
        <v>0.54711246200607899</v>
      </c>
      <c r="L28" s="1">
        <f t="shared" si="6"/>
        <v>-0.69999999999999929</v>
      </c>
      <c r="M28" s="1">
        <f t="shared" si="7"/>
        <v>0.5604586296226679</v>
      </c>
      <c r="N28" s="1">
        <f t="shared" si="8"/>
        <v>-1.2489771108909118</v>
      </c>
      <c r="O28" t="s">
        <v>79</v>
      </c>
    </row>
    <row r="29" spans="1:15" x14ac:dyDescent="0.35">
      <c r="A29" s="13">
        <v>18</v>
      </c>
      <c r="B29" s="12" t="s">
        <v>56</v>
      </c>
      <c r="C29" s="11">
        <v>7.6</v>
      </c>
      <c r="D29" s="10" t="s">
        <v>154</v>
      </c>
      <c r="E29" s="9" t="str">
        <f t="shared" si="0"/>
        <v>Not Significantly Different</v>
      </c>
      <c r="G29">
        <f t="shared" si="1"/>
        <v>7.6</v>
      </c>
      <c r="H29">
        <f t="shared" si="2"/>
        <v>6</v>
      </c>
      <c r="I29" t="str">
        <f t="shared" si="3"/>
        <v>+/-</v>
      </c>
      <c r="J29" t="str">
        <f t="shared" si="4"/>
        <v>1.2</v>
      </c>
      <c r="K29" s="1">
        <f t="shared" si="5"/>
        <v>0.72948328267477203</v>
      </c>
      <c r="L29" s="1">
        <f t="shared" si="6"/>
        <v>-0.69999999999999929</v>
      </c>
      <c r="M29" s="1">
        <f t="shared" si="7"/>
        <v>0.73954559638884132</v>
      </c>
      <c r="N29" s="1">
        <f t="shared" si="8"/>
        <v>-0.94652716941059356</v>
      </c>
      <c r="O29" t="s">
        <v>56</v>
      </c>
    </row>
    <row r="30" spans="1:15" x14ac:dyDescent="0.35">
      <c r="A30" s="13">
        <v>18</v>
      </c>
      <c r="B30" s="12" t="s">
        <v>43</v>
      </c>
      <c r="C30" s="11">
        <v>7.6</v>
      </c>
      <c r="D30" s="10" t="s">
        <v>139</v>
      </c>
      <c r="E30" s="9" t="str">
        <f t="shared" si="0"/>
        <v>Not Significantly Different</v>
      </c>
      <c r="G30">
        <f t="shared" si="1"/>
        <v>7.6</v>
      </c>
      <c r="H30">
        <f t="shared" si="2"/>
        <v>6</v>
      </c>
      <c r="I30" t="str">
        <f t="shared" si="3"/>
        <v>+/-</v>
      </c>
      <c r="J30" t="str">
        <f t="shared" si="4"/>
        <v>1.4</v>
      </c>
      <c r="K30" s="1">
        <f t="shared" si="5"/>
        <v>0.85106382978723394</v>
      </c>
      <c r="L30" s="1">
        <f t="shared" si="6"/>
        <v>-0.69999999999999929</v>
      </c>
      <c r="M30" s="1">
        <f t="shared" si="7"/>
        <v>0.8597042932359239</v>
      </c>
      <c r="N30" s="1">
        <f t="shared" si="8"/>
        <v>-0.8142334585363088</v>
      </c>
      <c r="O30" t="s">
        <v>77</v>
      </c>
    </row>
    <row r="31" spans="1:15" x14ac:dyDescent="0.35">
      <c r="A31" s="13">
        <v>21</v>
      </c>
      <c r="B31" s="12" t="s">
        <v>60</v>
      </c>
      <c r="C31" s="11">
        <v>7.5</v>
      </c>
      <c r="D31" s="10" t="s">
        <v>155</v>
      </c>
      <c r="E31" s="9" t="str">
        <f t="shared" si="0"/>
        <v>Not Significantly Different</v>
      </c>
      <c r="G31">
        <f t="shared" si="1"/>
        <v>7.5</v>
      </c>
      <c r="H31">
        <f t="shared" si="2"/>
        <v>6</v>
      </c>
      <c r="I31" t="str">
        <f t="shared" si="3"/>
        <v>+/-</v>
      </c>
      <c r="J31" t="str">
        <f t="shared" si="4"/>
        <v>3.1</v>
      </c>
      <c r="K31" s="1">
        <f t="shared" si="5"/>
        <v>1.884498480243161</v>
      </c>
      <c r="L31" s="1">
        <f t="shared" si="6"/>
        <v>-0.59999999999999964</v>
      </c>
      <c r="M31" s="1">
        <f t="shared" si="7"/>
        <v>1.8884163607305855</v>
      </c>
      <c r="N31" s="1">
        <f t="shared" si="8"/>
        <v>-0.31772654191995736</v>
      </c>
      <c r="O31" t="s">
        <v>40</v>
      </c>
    </row>
    <row r="32" spans="1:15" x14ac:dyDescent="0.35">
      <c r="A32" s="13">
        <v>21</v>
      </c>
      <c r="B32" s="12" t="s">
        <v>63</v>
      </c>
      <c r="C32" s="11">
        <v>7.5</v>
      </c>
      <c r="D32" s="10" t="s">
        <v>204</v>
      </c>
      <c r="E32" s="9" t="str">
        <f t="shared" si="0"/>
        <v>Not Significantly Different</v>
      </c>
      <c r="G32">
        <f t="shared" si="1"/>
        <v>7.5</v>
      </c>
      <c r="H32">
        <f t="shared" si="2"/>
        <v>6</v>
      </c>
      <c r="I32" t="str">
        <f t="shared" si="3"/>
        <v>+/-</v>
      </c>
      <c r="J32" t="str">
        <f t="shared" si="4"/>
        <v>2.6</v>
      </c>
      <c r="K32" s="1">
        <f t="shared" si="5"/>
        <v>1.5805471124620061</v>
      </c>
      <c r="L32" s="1">
        <f t="shared" si="6"/>
        <v>-0.59999999999999964</v>
      </c>
      <c r="M32" s="1">
        <f t="shared" si="7"/>
        <v>1.5852163903228325</v>
      </c>
      <c r="N32" s="1">
        <f t="shared" si="8"/>
        <v>-0.37849722199617708</v>
      </c>
      <c r="O32" t="s">
        <v>71</v>
      </c>
    </row>
    <row r="33" spans="1:15" x14ac:dyDescent="0.35">
      <c r="A33" s="13">
        <v>21</v>
      </c>
      <c r="B33" s="12" t="s">
        <v>41</v>
      </c>
      <c r="C33" s="11">
        <v>7.5</v>
      </c>
      <c r="D33" s="10" t="s">
        <v>180</v>
      </c>
      <c r="E33" s="9" t="str">
        <f t="shared" si="0"/>
        <v>Not Significantly Different</v>
      </c>
      <c r="G33">
        <f t="shared" si="1"/>
        <v>7.5</v>
      </c>
      <c r="H33">
        <f t="shared" si="2"/>
        <v>6</v>
      </c>
      <c r="I33" t="str">
        <f t="shared" si="3"/>
        <v>+/-</v>
      </c>
      <c r="J33" t="str">
        <f t="shared" si="4"/>
        <v>2.7</v>
      </c>
      <c r="K33" s="1">
        <f t="shared" si="5"/>
        <v>1.6413373860182372</v>
      </c>
      <c r="L33" s="1">
        <f t="shared" si="6"/>
        <v>-0.59999999999999964</v>
      </c>
      <c r="M33" s="1">
        <f t="shared" si="7"/>
        <v>1.6458342092013234</v>
      </c>
      <c r="N33" s="1">
        <f t="shared" si="8"/>
        <v>-0.36455676801806336</v>
      </c>
      <c r="O33" t="s">
        <v>76</v>
      </c>
    </row>
    <row r="34" spans="1:15" x14ac:dyDescent="0.35">
      <c r="A34" s="13">
        <v>24</v>
      </c>
      <c r="B34" s="12" t="s">
        <v>53</v>
      </c>
      <c r="C34" s="11">
        <v>7.4</v>
      </c>
      <c r="D34" s="10" t="s">
        <v>140</v>
      </c>
      <c r="E34" s="9" t="str">
        <f t="shared" si="0"/>
        <v>Not Significantly Different</v>
      </c>
      <c r="G34">
        <f t="shared" si="1"/>
        <v>7.4</v>
      </c>
      <c r="H34">
        <f t="shared" si="2"/>
        <v>6</v>
      </c>
      <c r="I34" t="str">
        <f t="shared" si="3"/>
        <v>+/-</v>
      </c>
      <c r="J34" t="str">
        <f t="shared" si="4"/>
        <v>2.2</v>
      </c>
      <c r="K34" s="1">
        <f t="shared" si="5"/>
        <v>1.3373860182370823</v>
      </c>
      <c r="L34" s="1">
        <f t="shared" si="6"/>
        <v>-0.5</v>
      </c>
      <c r="M34" s="1">
        <f t="shared" si="7"/>
        <v>1.3429010355242872</v>
      </c>
      <c r="N34" s="1">
        <f t="shared" si="8"/>
        <v>-0.37232825559985744</v>
      </c>
      <c r="O34" t="s">
        <v>74</v>
      </c>
    </row>
    <row r="35" spans="1:15" x14ac:dyDescent="0.35">
      <c r="A35" s="13">
        <v>25</v>
      </c>
      <c r="B35" s="12" t="s">
        <v>50</v>
      </c>
      <c r="C35" s="11">
        <v>7.3</v>
      </c>
      <c r="D35" s="10" t="s">
        <v>26</v>
      </c>
      <c r="E35" s="9" t="str">
        <f t="shared" si="0"/>
        <v>Not Significantly Different</v>
      </c>
      <c r="G35">
        <f t="shared" si="1"/>
        <v>7.3</v>
      </c>
      <c r="H35">
        <f t="shared" si="2"/>
        <v>6</v>
      </c>
      <c r="I35" t="str">
        <f t="shared" si="3"/>
        <v>+/-</v>
      </c>
      <c r="J35" t="str">
        <f t="shared" si="4"/>
        <v>0.6</v>
      </c>
      <c r="K35" s="1">
        <f t="shared" si="5"/>
        <v>0.36474164133738601</v>
      </c>
      <c r="L35" s="1">
        <f t="shared" si="6"/>
        <v>-0.39999999999999947</v>
      </c>
      <c r="M35" s="1">
        <f t="shared" si="7"/>
        <v>0.38447144804478778</v>
      </c>
      <c r="N35" s="1">
        <f t="shared" si="8"/>
        <v>-1.0403893501953954</v>
      </c>
      <c r="O35" t="s">
        <v>54</v>
      </c>
    </row>
    <row r="36" spans="1:15" x14ac:dyDescent="0.35">
      <c r="A36" s="13">
        <v>25</v>
      </c>
      <c r="B36" s="12" t="s">
        <v>46</v>
      </c>
      <c r="C36" s="11">
        <v>7.3</v>
      </c>
      <c r="D36" s="10" t="s">
        <v>84</v>
      </c>
      <c r="E36" s="9" t="str">
        <f t="shared" si="0"/>
        <v>Not Significantly Different</v>
      </c>
      <c r="G36">
        <f t="shared" si="1"/>
        <v>7.3</v>
      </c>
      <c r="H36">
        <f t="shared" si="2"/>
        <v>6</v>
      </c>
      <c r="I36" t="str">
        <f t="shared" si="3"/>
        <v>+/-</v>
      </c>
      <c r="J36" t="str">
        <f t="shared" si="4"/>
        <v>0.9</v>
      </c>
      <c r="K36" s="1">
        <f t="shared" si="5"/>
        <v>0.54711246200607899</v>
      </c>
      <c r="L36" s="1">
        <f t="shared" si="6"/>
        <v>-0.39999999999999947</v>
      </c>
      <c r="M36" s="1">
        <f t="shared" si="7"/>
        <v>0.5604586296226679</v>
      </c>
      <c r="N36" s="1">
        <f t="shared" si="8"/>
        <v>-0.71370120622337785</v>
      </c>
      <c r="O36" t="s">
        <v>72</v>
      </c>
    </row>
    <row r="37" spans="1:15" x14ac:dyDescent="0.35">
      <c r="A37" s="13">
        <v>25</v>
      </c>
      <c r="B37" s="12" t="s">
        <v>80</v>
      </c>
      <c r="C37" s="11">
        <v>7.3</v>
      </c>
      <c r="D37" s="10" t="s">
        <v>121</v>
      </c>
      <c r="E37" s="9" t="str">
        <f t="shared" si="0"/>
        <v>Not Significantly Different</v>
      </c>
      <c r="G37">
        <f t="shared" si="1"/>
        <v>7.3</v>
      </c>
      <c r="H37">
        <f t="shared" si="2"/>
        <v>6</v>
      </c>
      <c r="I37" t="str">
        <f t="shared" si="3"/>
        <v>+/-</v>
      </c>
      <c r="J37" t="str">
        <f t="shared" si="4"/>
        <v>1.1</v>
      </c>
      <c r="K37" s="1">
        <f t="shared" si="5"/>
        <v>0.66869300911854113</v>
      </c>
      <c r="L37" s="1">
        <f t="shared" si="6"/>
        <v>-0.39999999999999947</v>
      </c>
      <c r="M37" s="1">
        <f t="shared" si="7"/>
        <v>0.67965592021270205</v>
      </c>
      <c r="N37" s="1">
        <f t="shared" si="8"/>
        <v>-0.58853309167794388</v>
      </c>
      <c r="O37" t="s">
        <v>70</v>
      </c>
    </row>
    <row r="38" spans="1:15" x14ac:dyDescent="0.35">
      <c r="A38" s="13">
        <v>28</v>
      </c>
      <c r="B38" s="12" t="s">
        <v>58</v>
      </c>
      <c r="C38" s="11">
        <v>7</v>
      </c>
      <c r="D38" s="10" t="s">
        <v>121</v>
      </c>
      <c r="E38" s="9" t="str">
        <f t="shared" si="0"/>
        <v>Not Significantly Different</v>
      </c>
      <c r="G38">
        <f t="shared" si="1"/>
        <v>7</v>
      </c>
      <c r="H38">
        <f t="shared" si="2"/>
        <v>6</v>
      </c>
      <c r="I38" t="str">
        <f t="shared" si="3"/>
        <v>+/-</v>
      </c>
      <c r="J38" t="str">
        <f t="shared" si="4"/>
        <v>1.1</v>
      </c>
      <c r="K38" s="1">
        <f t="shared" si="5"/>
        <v>0.66869300911854113</v>
      </c>
      <c r="L38" s="1">
        <f t="shared" si="6"/>
        <v>-9.9999999999999645E-2</v>
      </c>
      <c r="M38" s="1">
        <f t="shared" si="7"/>
        <v>0.67965592021270205</v>
      </c>
      <c r="N38" s="1">
        <f t="shared" si="8"/>
        <v>-0.14713327291948564</v>
      </c>
      <c r="O38" t="s">
        <v>69</v>
      </c>
    </row>
    <row r="39" spans="1:15" x14ac:dyDescent="0.35">
      <c r="A39" s="13">
        <v>29</v>
      </c>
      <c r="B39" s="12" t="s">
        <v>72</v>
      </c>
      <c r="C39" s="11">
        <v>6.8</v>
      </c>
      <c r="D39" s="10" t="s">
        <v>122</v>
      </c>
      <c r="E39" s="9" t="str">
        <f t="shared" si="0"/>
        <v>Not Significantly Different</v>
      </c>
      <c r="G39">
        <f t="shared" si="1"/>
        <v>6.8</v>
      </c>
      <c r="H39">
        <f t="shared" si="2"/>
        <v>6</v>
      </c>
      <c r="I39" t="str">
        <f t="shared" si="3"/>
        <v>+/-</v>
      </c>
      <c r="J39" t="str">
        <f t="shared" si="4"/>
        <v>1.0</v>
      </c>
      <c r="K39" s="1">
        <f t="shared" si="5"/>
        <v>0.60790273556231</v>
      </c>
      <c r="L39" s="1">
        <f t="shared" si="6"/>
        <v>0.10000000000000053</v>
      </c>
      <c r="M39" s="1">
        <f t="shared" si="7"/>
        <v>0.61994158219973061</v>
      </c>
      <c r="N39" s="1">
        <f t="shared" si="8"/>
        <v>0.16130552115115723</v>
      </c>
      <c r="O39" t="s">
        <v>45</v>
      </c>
    </row>
    <row r="40" spans="1:15" x14ac:dyDescent="0.35">
      <c r="A40" s="13">
        <v>29</v>
      </c>
      <c r="B40" s="12" t="s">
        <v>61</v>
      </c>
      <c r="C40" s="11">
        <v>6.8</v>
      </c>
      <c r="D40" s="10" t="s">
        <v>26</v>
      </c>
      <c r="E40" s="9" t="str">
        <f t="shared" si="0"/>
        <v>Not Significantly Different</v>
      </c>
      <c r="G40">
        <f t="shared" si="1"/>
        <v>6.8</v>
      </c>
      <c r="H40">
        <f t="shared" si="2"/>
        <v>6</v>
      </c>
      <c r="I40" t="str">
        <f t="shared" si="3"/>
        <v>+/-</v>
      </c>
      <c r="J40" t="str">
        <f t="shared" si="4"/>
        <v>0.6</v>
      </c>
      <c r="K40" s="1">
        <f t="shared" si="5"/>
        <v>0.36474164133738601</v>
      </c>
      <c r="L40" s="1">
        <f t="shared" si="6"/>
        <v>0.10000000000000053</v>
      </c>
      <c r="M40" s="1">
        <f t="shared" si="7"/>
        <v>0.38447144804478778</v>
      </c>
      <c r="N40" s="1">
        <f t="shared" si="8"/>
        <v>0.26009733754885056</v>
      </c>
      <c r="O40" t="s">
        <v>67</v>
      </c>
    </row>
    <row r="41" spans="1:15" x14ac:dyDescent="0.35">
      <c r="A41" s="13">
        <v>31</v>
      </c>
      <c r="B41" s="12" t="s">
        <v>66</v>
      </c>
      <c r="C41" s="11">
        <v>6.7</v>
      </c>
      <c r="D41" s="10" t="s">
        <v>154</v>
      </c>
      <c r="E41" s="9" t="str">
        <f t="shared" si="0"/>
        <v>Not Significantly Different</v>
      </c>
      <c r="G41">
        <f t="shared" si="1"/>
        <v>6.7</v>
      </c>
      <c r="H41">
        <f t="shared" si="2"/>
        <v>6</v>
      </c>
      <c r="I41" t="str">
        <f t="shared" si="3"/>
        <v>+/-</v>
      </c>
      <c r="J41" t="str">
        <f t="shared" si="4"/>
        <v>1.2</v>
      </c>
      <c r="K41" s="1">
        <f t="shared" si="5"/>
        <v>0.72948328267477203</v>
      </c>
      <c r="L41" s="1">
        <f t="shared" si="6"/>
        <v>0.20000000000000018</v>
      </c>
      <c r="M41" s="1">
        <f t="shared" si="7"/>
        <v>0.73954559638884132</v>
      </c>
      <c r="N41" s="1">
        <f t="shared" si="8"/>
        <v>0.27043633411731299</v>
      </c>
      <c r="O41" t="s">
        <v>48</v>
      </c>
    </row>
    <row r="42" spans="1:15" x14ac:dyDescent="0.35">
      <c r="A42" s="13">
        <v>32</v>
      </c>
      <c r="B42" s="12" t="s">
        <v>38</v>
      </c>
      <c r="C42" s="11">
        <v>6.6</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6.6</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0.30000000000000071</v>
      </c>
      <c r="M42" s="1">
        <f t="shared" ref="M42:M62" si="16">IF(AND(ISNUMBER(K42),ISNUMBER($I$7)),SQRT(K42^2+($I$7)^2),"N/A")</f>
        <v>0.44255987168878524</v>
      </c>
      <c r="N42" s="1">
        <f t="shared" ref="N42:N73" si="17">IF(AND(ISNUMBER(L42),ISNUMBER(M42),M42&lt;&gt;0),L42/M42,"NA")</f>
        <v>0.67787438308678205</v>
      </c>
      <c r="O42" t="s">
        <v>37</v>
      </c>
    </row>
    <row r="43" spans="1:15" x14ac:dyDescent="0.35">
      <c r="A43" s="13">
        <v>33</v>
      </c>
      <c r="B43" s="12" t="s">
        <v>29</v>
      </c>
      <c r="C43" s="11">
        <v>6.4</v>
      </c>
      <c r="D43" s="10" t="s">
        <v>157</v>
      </c>
      <c r="E43" s="9" t="str">
        <f t="shared" si="9"/>
        <v>Not Significantly Different</v>
      </c>
      <c r="G43">
        <f t="shared" si="10"/>
        <v>6.4</v>
      </c>
      <c r="H43">
        <f t="shared" si="11"/>
        <v>6</v>
      </c>
      <c r="I43" t="str">
        <f t="shared" si="12"/>
        <v>+/-</v>
      </c>
      <c r="J43" t="str">
        <f t="shared" si="13"/>
        <v>2.1</v>
      </c>
      <c r="K43" s="1">
        <f t="shared" si="14"/>
        <v>1.2765957446808511</v>
      </c>
      <c r="L43" s="1">
        <f t="shared" si="15"/>
        <v>0.5</v>
      </c>
      <c r="M43" s="1">
        <f t="shared" si="16"/>
        <v>1.2823722255154399</v>
      </c>
      <c r="N43" s="1">
        <f t="shared" si="17"/>
        <v>0.38990239343263128</v>
      </c>
      <c r="O43" t="s">
        <v>52</v>
      </c>
    </row>
    <row r="44" spans="1:15" x14ac:dyDescent="0.35">
      <c r="A44" s="13">
        <v>33</v>
      </c>
      <c r="B44" s="12" t="s">
        <v>78</v>
      </c>
      <c r="C44" s="11">
        <v>6.4</v>
      </c>
      <c r="D44" s="10" t="s">
        <v>154</v>
      </c>
      <c r="E44" s="9" t="str">
        <f t="shared" si="9"/>
        <v>Not Significantly Different</v>
      </c>
      <c r="G44">
        <f t="shared" si="10"/>
        <v>6.4</v>
      </c>
      <c r="H44">
        <f t="shared" si="11"/>
        <v>6</v>
      </c>
      <c r="I44" t="str">
        <f t="shared" si="12"/>
        <v>+/-</v>
      </c>
      <c r="J44" t="str">
        <f t="shared" si="13"/>
        <v>1.2</v>
      </c>
      <c r="K44" s="1">
        <f t="shared" si="14"/>
        <v>0.72948328267477203</v>
      </c>
      <c r="L44" s="1">
        <f t="shared" si="15"/>
        <v>0.5</v>
      </c>
      <c r="M44" s="1">
        <f t="shared" si="16"/>
        <v>0.73954559638884132</v>
      </c>
      <c r="N44" s="1">
        <f t="shared" si="17"/>
        <v>0.67609083529328184</v>
      </c>
      <c r="O44" t="s">
        <v>64</v>
      </c>
    </row>
    <row r="45" spans="1:15" x14ac:dyDescent="0.35">
      <c r="A45" s="13">
        <v>33</v>
      </c>
      <c r="B45" s="12" t="s">
        <v>40</v>
      </c>
      <c r="C45" s="11">
        <v>6.4</v>
      </c>
      <c r="D45" s="10" t="s">
        <v>122</v>
      </c>
      <c r="E45" s="9" t="str">
        <f t="shared" si="9"/>
        <v>Not Significantly Different</v>
      </c>
      <c r="G45">
        <f t="shared" si="10"/>
        <v>6.4</v>
      </c>
      <c r="H45">
        <f t="shared" si="11"/>
        <v>6</v>
      </c>
      <c r="I45" t="str">
        <f t="shared" si="12"/>
        <v>+/-</v>
      </c>
      <c r="J45" t="str">
        <f t="shared" si="13"/>
        <v>1.0</v>
      </c>
      <c r="K45" s="1">
        <f t="shared" si="14"/>
        <v>0.60790273556231</v>
      </c>
      <c r="L45" s="1">
        <f t="shared" si="15"/>
        <v>0.5</v>
      </c>
      <c r="M45" s="1">
        <f t="shared" si="16"/>
        <v>0.61994158219973061</v>
      </c>
      <c r="N45" s="1">
        <f t="shared" si="17"/>
        <v>0.80652760575578186</v>
      </c>
      <c r="O45" t="s">
        <v>63</v>
      </c>
    </row>
    <row r="46" spans="1:15" x14ac:dyDescent="0.35">
      <c r="A46" s="13">
        <v>33</v>
      </c>
      <c r="B46" s="12" t="s">
        <v>71</v>
      </c>
      <c r="C46" s="11">
        <v>6.4</v>
      </c>
      <c r="D46" s="10" t="s">
        <v>122</v>
      </c>
      <c r="E46" s="9" t="str">
        <f t="shared" si="9"/>
        <v>Not Significantly Different</v>
      </c>
      <c r="G46">
        <f t="shared" si="10"/>
        <v>6.4</v>
      </c>
      <c r="H46">
        <f t="shared" si="11"/>
        <v>6</v>
      </c>
      <c r="I46" t="str">
        <f t="shared" si="12"/>
        <v>+/-</v>
      </c>
      <c r="J46" t="str">
        <f t="shared" si="13"/>
        <v>1.0</v>
      </c>
      <c r="K46" s="1">
        <f t="shared" si="14"/>
        <v>0.60790273556231</v>
      </c>
      <c r="L46" s="1">
        <f t="shared" si="15"/>
        <v>0.5</v>
      </c>
      <c r="M46" s="1">
        <f t="shared" si="16"/>
        <v>0.61994158219973061</v>
      </c>
      <c r="N46" s="1">
        <f t="shared" si="17"/>
        <v>0.80652760575578186</v>
      </c>
      <c r="O46" t="s">
        <v>61</v>
      </c>
    </row>
    <row r="47" spans="1:15" x14ac:dyDescent="0.35">
      <c r="A47" s="13">
        <v>37</v>
      </c>
      <c r="B47" s="12" t="s">
        <v>34</v>
      </c>
      <c r="C47" s="11">
        <v>6.2</v>
      </c>
      <c r="D47" s="10" t="s">
        <v>44</v>
      </c>
      <c r="E47" s="9" t="str">
        <f t="shared" si="9"/>
        <v>Significantly Different</v>
      </c>
      <c r="G47">
        <f t="shared" si="10"/>
        <v>6.2</v>
      </c>
      <c r="H47">
        <f t="shared" si="11"/>
        <v>6</v>
      </c>
      <c r="I47" t="str">
        <f t="shared" si="12"/>
        <v>+/-</v>
      </c>
      <c r="J47" t="str">
        <f t="shared" si="13"/>
        <v>0.4</v>
      </c>
      <c r="K47" s="1">
        <f t="shared" si="14"/>
        <v>0.24316109422492402</v>
      </c>
      <c r="L47" s="1">
        <f t="shared" si="15"/>
        <v>0.70000000000000018</v>
      </c>
      <c r="M47" s="1">
        <f t="shared" si="16"/>
        <v>0.2718623680850808</v>
      </c>
      <c r="N47" s="1">
        <f t="shared" si="17"/>
        <v>2.5748322760910085</v>
      </c>
      <c r="O47" t="s">
        <v>59</v>
      </c>
    </row>
    <row r="48" spans="1:15" x14ac:dyDescent="0.35">
      <c r="A48" s="13">
        <v>37</v>
      </c>
      <c r="B48" s="12" t="s">
        <v>74</v>
      </c>
      <c r="C48" s="11">
        <v>6.2</v>
      </c>
      <c r="D48" s="10" t="s">
        <v>116</v>
      </c>
      <c r="E48" s="9" t="str">
        <f t="shared" si="9"/>
        <v>Not Significantly Different</v>
      </c>
      <c r="G48">
        <f t="shared" si="10"/>
        <v>6.2</v>
      </c>
      <c r="H48">
        <f t="shared" si="11"/>
        <v>6</v>
      </c>
      <c r="I48" t="str">
        <f t="shared" si="12"/>
        <v>+/-</v>
      </c>
      <c r="J48" t="str">
        <f t="shared" si="13"/>
        <v>0.8</v>
      </c>
      <c r="K48" s="1">
        <f t="shared" si="14"/>
        <v>0.48632218844984804</v>
      </c>
      <c r="L48" s="1">
        <f t="shared" si="15"/>
        <v>0.70000000000000018</v>
      </c>
      <c r="M48" s="1">
        <f t="shared" si="16"/>
        <v>0.50128943776506518</v>
      </c>
      <c r="N48" s="1">
        <f t="shared" si="17"/>
        <v>1.3963988611466873</v>
      </c>
      <c r="O48" t="s">
        <v>57</v>
      </c>
    </row>
    <row r="49" spans="1:15" x14ac:dyDescent="0.35">
      <c r="A49" s="13">
        <v>37</v>
      </c>
      <c r="B49" s="12" t="s">
        <v>70</v>
      </c>
      <c r="C49" s="11">
        <v>6.2</v>
      </c>
      <c r="D49" s="10" t="s">
        <v>157</v>
      </c>
      <c r="E49" s="9" t="str">
        <f t="shared" si="9"/>
        <v>Not Significantly Different</v>
      </c>
      <c r="G49">
        <f t="shared" si="10"/>
        <v>6.2</v>
      </c>
      <c r="H49">
        <f t="shared" si="11"/>
        <v>6</v>
      </c>
      <c r="I49" t="str">
        <f t="shared" si="12"/>
        <v>+/-</v>
      </c>
      <c r="J49" t="str">
        <f t="shared" si="13"/>
        <v>2.1</v>
      </c>
      <c r="K49" s="1">
        <f t="shared" si="14"/>
        <v>1.2765957446808511</v>
      </c>
      <c r="L49" s="1">
        <f t="shared" si="15"/>
        <v>0.70000000000000018</v>
      </c>
      <c r="M49" s="1">
        <f t="shared" si="16"/>
        <v>1.2823722255154399</v>
      </c>
      <c r="N49" s="1">
        <f t="shared" si="17"/>
        <v>0.54586335080568393</v>
      </c>
      <c r="O49" t="s">
        <v>55</v>
      </c>
    </row>
    <row r="50" spans="1:15" x14ac:dyDescent="0.35">
      <c r="A50" s="13">
        <v>37</v>
      </c>
      <c r="B50" s="12" t="s">
        <v>64</v>
      </c>
      <c r="C50" s="11">
        <v>6.2</v>
      </c>
      <c r="D50" s="10" t="s">
        <v>36</v>
      </c>
      <c r="E50" s="9" t="str">
        <f t="shared" si="9"/>
        <v>Not Significantly Different</v>
      </c>
      <c r="G50">
        <f t="shared" si="10"/>
        <v>6.2</v>
      </c>
      <c r="H50">
        <f t="shared" si="11"/>
        <v>6</v>
      </c>
      <c r="I50" t="str">
        <f t="shared" si="12"/>
        <v>+/-</v>
      </c>
      <c r="J50" t="str">
        <f t="shared" si="13"/>
        <v>0.7</v>
      </c>
      <c r="K50" s="1">
        <f t="shared" si="14"/>
        <v>0.42553191489361697</v>
      </c>
      <c r="L50" s="1">
        <f t="shared" si="15"/>
        <v>0.70000000000000018</v>
      </c>
      <c r="M50" s="1">
        <f t="shared" si="16"/>
        <v>0.44255987168878524</v>
      </c>
      <c r="N50" s="1">
        <f t="shared" si="17"/>
        <v>1.5817068938691548</v>
      </c>
      <c r="O50" t="s">
        <v>53</v>
      </c>
    </row>
    <row r="51" spans="1:15" x14ac:dyDescent="0.35">
      <c r="A51" s="13">
        <v>37</v>
      </c>
      <c r="B51" s="12" t="s">
        <v>55</v>
      </c>
      <c r="C51" s="11">
        <v>6.2</v>
      </c>
      <c r="D51" s="10" t="s">
        <v>26</v>
      </c>
      <c r="E51" s="9" t="str">
        <f t="shared" si="9"/>
        <v>Significantly Different</v>
      </c>
      <c r="G51">
        <f t="shared" si="10"/>
        <v>6.2</v>
      </c>
      <c r="H51">
        <f t="shared" si="11"/>
        <v>6</v>
      </c>
      <c r="I51" t="str">
        <f t="shared" si="12"/>
        <v>+/-</v>
      </c>
      <c r="J51" t="str">
        <f t="shared" si="13"/>
        <v>0.6</v>
      </c>
      <c r="K51" s="1">
        <f t="shared" si="14"/>
        <v>0.36474164133738601</v>
      </c>
      <c r="L51" s="1">
        <f t="shared" si="15"/>
        <v>0.70000000000000018</v>
      </c>
      <c r="M51" s="1">
        <f t="shared" si="16"/>
        <v>0.38447144804478778</v>
      </c>
      <c r="N51" s="1">
        <f t="shared" si="17"/>
        <v>1.8206813628419447</v>
      </c>
      <c r="O51" t="s">
        <v>51</v>
      </c>
    </row>
    <row r="52" spans="1:15" x14ac:dyDescent="0.35">
      <c r="A52" s="13">
        <v>42</v>
      </c>
      <c r="B52" s="12" t="s">
        <v>82</v>
      </c>
      <c r="C52" s="11">
        <v>6.1</v>
      </c>
      <c r="D52" s="10" t="s">
        <v>139</v>
      </c>
      <c r="E52" s="9" t="str">
        <f t="shared" si="9"/>
        <v>Not Significantly Different</v>
      </c>
      <c r="G52">
        <f t="shared" si="10"/>
        <v>6.1</v>
      </c>
      <c r="H52">
        <f t="shared" si="11"/>
        <v>6</v>
      </c>
      <c r="I52" t="str">
        <f t="shared" si="12"/>
        <v>+/-</v>
      </c>
      <c r="J52" t="str">
        <f t="shared" si="13"/>
        <v>1.4</v>
      </c>
      <c r="K52" s="1">
        <f t="shared" si="14"/>
        <v>0.85106382978723394</v>
      </c>
      <c r="L52" s="1">
        <f t="shared" si="15"/>
        <v>0.80000000000000071</v>
      </c>
      <c r="M52" s="1">
        <f t="shared" si="16"/>
        <v>0.8597042932359239</v>
      </c>
      <c r="N52" s="1">
        <f t="shared" si="17"/>
        <v>0.93055252404149758</v>
      </c>
      <c r="O52" t="s">
        <v>49</v>
      </c>
    </row>
    <row r="53" spans="1:15" x14ac:dyDescent="0.35">
      <c r="A53" s="13">
        <v>42</v>
      </c>
      <c r="B53" s="12" t="s">
        <v>65</v>
      </c>
      <c r="C53" s="11">
        <v>6.1</v>
      </c>
      <c r="D53" s="10" t="s">
        <v>36</v>
      </c>
      <c r="E53" s="9" t="str">
        <f t="shared" si="9"/>
        <v>Significantly Different</v>
      </c>
      <c r="G53">
        <f t="shared" si="10"/>
        <v>6.1</v>
      </c>
      <c r="H53">
        <f t="shared" si="11"/>
        <v>6</v>
      </c>
      <c r="I53" t="str">
        <f t="shared" si="12"/>
        <v>+/-</v>
      </c>
      <c r="J53" t="str">
        <f t="shared" si="13"/>
        <v>0.7</v>
      </c>
      <c r="K53" s="1">
        <f t="shared" si="14"/>
        <v>0.42553191489361697</v>
      </c>
      <c r="L53" s="1">
        <f t="shared" si="15"/>
        <v>0.80000000000000071</v>
      </c>
      <c r="M53" s="1">
        <f t="shared" si="16"/>
        <v>0.44255987168878524</v>
      </c>
      <c r="N53" s="1">
        <f t="shared" si="17"/>
        <v>1.8076650215647494</v>
      </c>
      <c r="O53" t="s">
        <v>47</v>
      </c>
    </row>
    <row r="54" spans="1:15" x14ac:dyDescent="0.35">
      <c r="A54" s="13">
        <v>44</v>
      </c>
      <c r="B54" s="12" t="s">
        <v>51</v>
      </c>
      <c r="C54" s="11">
        <v>5.9</v>
      </c>
      <c r="D54" s="10" t="s">
        <v>122</v>
      </c>
      <c r="E54" s="9" t="str">
        <f t="shared" si="9"/>
        <v>Not Significantly Different</v>
      </c>
      <c r="G54">
        <f t="shared" si="10"/>
        <v>5.9</v>
      </c>
      <c r="H54">
        <f t="shared" si="11"/>
        <v>6</v>
      </c>
      <c r="I54" t="str">
        <f t="shared" si="12"/>
        <v>+/-</v>
      </c>
      <c r="J54" t="str">
        <f t="shared" si="13"/>
        <v>1.0</v>
      </c>
      <c r="K54" s="1">
        <f t="shared" si="14"/>
        <v>0.60790273556231</v>
      </c>
      <c r="L54" s="1">
        <f t="shared" si="15"/>
        <v>1</v>
      </c>
      <c r="M54" s="1">
        <f t="shared" si="16"/>
        <v>0.61994158219973061</v>
      </c>
      <c r="N54" s="1">
        <f t="shared" si="17"/>
        <v>1.6130552115115637</v>
      </c>
      <c r="O54" t="s">
        <v>42</v>
      </c>
    </row>
    <row r="55" spans="1:15" x14ac:dyDescent="0.35">
      <c r="A55" s="13">
        <v>45</v>
      </c>
      <c r="B55" s="12" t="s">
        <v>76</v>
      </c>
      <c r="C55" s="11">
        <v>5.8</v>
      </c>
      <c r="D55" s="10" t="s">
        <v>26</v>
      </c>
      <c r="E55" s="9" t="str">
        <f t="shared" si="9"/>
        <v>Significantly Different</v>
      </c>
      <c r="G55">
        <f t="shared" si="10"/>
        <v>5.8</v>
      </c>
      <c r="H55">
        <f t="shared" si="11"/>
        <v>6</v>
      </c>
      <c r="I55" t="str">
        <f t="shared" si="12"/>
        <v>+/-</v>
      </c>
      <c r="J55" t="str">
        <f t="shared" si="13"/>
        <v>0.6</v>
      </c>
      <c r="K55" s="1">
        <f t="shared" si="14"/>
        <v>0.36474164133738601</v>
      </c>
      <c r="L55" s="1">
        <f t="shared" si="15"/>
        <v>1.1000000000000005</v>
      </c>
      <c r="M55" s="1">
        <f t="shared" si="16"/>
        <v>0.38447144804478778</v>
      </c>
      <c r="N55" s="1">
        <f t="shared" si="17"/>
        <v>2.8610707130373423</v>
      </c>
      <c r="O55" t="s">
        <v>43</v>
      </c>
    </row>
    <row r="56" spans="1:15" x14ac:dyDescent="0.35">
      <c r="A56" s="13">
        <v>45</v>
      </c>
      <c r="B56" s="12" t="s">
        <v>37</v>
      </c>
      <c r="C56" s="11">
        <v>5.8</v>
      </c>
      <c r="D56" s="10" t="s">
        <v>151</v>
      </c>
      <c r="E56" s="9" t="str">
        <f t="shared" si="9"/>
        <v>Not Significantly Different</v>
      </c>
      <c r="G56">
        <f t="shared" si="10"/>
        <v>5.8</v>
      </c>
      <c r="H56">
        <f t="shared" si="11"/>
        <v>6</v>
      </c>
      <c r="I56" t="str">
        <f t="shared" si="12"/>
        <v>+/-</v>
      </c>
      <c r="J56" t="str">
        <f t="shared" si="13"/>
        <v>1.7</v>
      </c>
      <c r="K56" s="1">
        <f t="shared" si="14"/>
        <v>1.0334346504559271</v>
      </c>
      <c r="L56" s="1">
        <f t="shared" si="15"/>
        <v>1.1000000000000005</v>
      </c>
      <c r="M56" s="1">
        <f t="shared" si="16"/>
        <v>1.0405618704330513</v>
      </c>
      <c r="N56" s="1">
        <f t="shared" si="17"/>
        <v>1.0571211873660264</v>
      </c>
      <c r="O56" t="s">
        <v>41</v>
      </c>
    </row>
    <row r="57" spans="1:15" x14ac:dyDescent="0.35">
      <c r="A57" s="13">
        <v>47</v>
      </c>
      <c r="B57" s="12" t="s">
        <v>48</v>
      </c>
      <c r="C57" s="11">
        <v>5.5</v>
      </c>
      <c r="D57" s="10" t="s">
        <v>26</v>
      </c>
      <c r="E57" s="9" t="str">
        <f t="shared" si="9"/>
        <v>Significantly Different</v>
      </c>
      <c r="G57">
        <f t="shared" si="10"/>
        <v>5.5</v>
      </c>
      <c r="H57">
        <f t="shared" si="11"/>
        <v>6</v>
      </c>
      <c r="I57" t="str">
        <f t="shared" si="12"/>
        <v>+/-</v>
      </c>
      <c r="J57" t="str">
        <f t="shared" si="13"/>
        <v>0.6</v>
      </c>
      <c r="K57" s="1">
        <f t="shared" si="14"/>
        <v>0.36474164133738601</v>
      </c>
      <c r="L57" s="1">
        <f t="shared" si="15"/>
        <v>1.4000000000000004</v>
      </c>
      <c r="M57" s="1">
        <f t="shared" si="16"/>
        <v>0.38447144804478778</v>
      </c>
      <c r="N57" s="1">
        <f t="shared" si="17"/>
        <v>3.6413627256838894</v>
      </c>
      <c r="O57" t="s">
        <v>38</v>
      </c>
    </row>
    <row r="58" spans="1:15" x14ac:dyDescent="0.35">
      <c r="A58" s="13">
        <v>47</v>
      </c>
      <c r="B58" s="12" t="s">
        <v>52</v>
      </c>
      <c r="C58" s="11">
        <v>5.5</v>
      </c>
      <c r="D58" s="10" t="s">
        <v>83</v>
      </c>
      <c r="E58" s="9" t="str">
        <f t="shared" si="9"/>
        <v>Significantly Different</v>
      </c>
      <c r="G58">
        <f t="shared" si="10"/>
        <v>5.5</v>
      </c>
      <c r="H58">
        <f t="shared" si="11"/>
        <v>6</v>
      </c>
      <c r="I58" t="str">
        <f t="shared" si="12"/>
        <v>+/-</v>
      </c>
      <c r="J58" t="str">
        <f t="shared" si="13"/>
        <v>0.5</v>
      </c>
      <c r="K58" s="1">
        <f t="shared" si="14"/>
        <v>0.303951367781155</v>
      </c>
      <c r="L58" s="1">
        <f t="shared" si="15"/>
        <v>1.4000000000000004</v>
      </c>
      <c r="M58" s="1">
        <f t="shared" si="16"/>
        <v>0.32736564177109445</v>
      </c>
      <c r="N58" s="1">
        <f t="shared" si="17"/>
        <v>4.2765636382175058</v>
      </c>
      <c r="O58" t="s">
        <v>35</v>
      </c>
    </row>
    <row r="59" spans="1:15" x14ac:dyDescent="0.35">
      <c r="A59" s="13">
        <v>49</v>
      </c>
      <c r="B59" s="12" t="s">
        <v>30</v>
      </c>
      <c r="C59" s="11">
        <v>5.4</v>
      </c>
      <c r="D59" s="10" t="s">
        <v>84</v>
      </c>
      <c r="E59" s="9" t="str">
        <f t="shared" si="9"/>
        <v>Significantly Different</v>
      </c>
      <c r="G59">
        <f t="shared" si="10"/>
        <v>5.4</v>
      </c>
      <c r="H59">
        <f t="shared" si="11"/>
        <v>6</v>
      </c>
      <c r="I59" t="str">
        <f t="shared" si="12"/>
        <v>+/-</v>
      </c>
      <c r="J59" t="str">
        <f t="shared" si="13"/>
        <v>0.9</v>
      </c>
      <c r="K59" s="1">
        <f t="shared" si="14"/>
        <v>0.54711246200607899</v>
      </c>
      <c r="L59" s="1">
        <f t="shared" si="15"/>
        <v>1.5</v>
      </c>
      <c r="M59" s="1">
        <f t="shared" si="16"/>
        <v>0.5604586296226679</v>
      </c>
      <c r="N59" s="1">
        <f t="shared" si="17"/>
        <v>2.6763795233376708</v>
      </c>
      <c r="O59" t="s">
        <v>32</v>
      </c>
    </row>
    <row r="60" spans="1:15" x14ac:dyDescent="0.35">
      <c r="A60" s="13">
        <v>50</v>
      </c>
      <c r="B60" s="12" t="s">
        <v>31</v>
      </c>
      <c r="C60" s="11">
        <v>5.0999999999999996</v>
      </c>
      <c r="D60" s="10" t="s">
        <v>172</v>
      </c>
      <c r="E60" s="9" t="str">
        <f t="shared" si="9"/>
        <v>Not Significantly Different</v>
      </c>
      <c r="G60">
        <f t="shared" si="10"/>
        <v>5.0999999999999996</v>
      </c>
      <c r="H60">
        <f t="shared" si="11"/>
        <v>6</v>
      </c>
      <c r="I60" t="str">
        <f t="shared" si="12"/>
        <v>+/-</v>
      </c>
      <c r="J60" t="str">
        <f t="shared" si="13"/>
        <v>2.5</v>
      </c>
      <c r="K60" s="1">
        <f t="shared" si="14"/>
        <v>1.519756838905775</v>
      </c>
      <c r="L60" s="1">
        <f t="shared" si="15"/>
        <v>1.8000000000000007</v>
      </c>
      <c r="M60" s="1">
        <f t="shared" si="16"/>
        <v>1.5246123044357995</v>
      </c>
      <c r="N60" s="1">
        <f t="shared" si="17"/>
        <v>1.180628015898187</v>
      </c>
      <c r="O60" t="s">
        <v>30</v>
      </c>
    </row>
    <row r="61" spans="1:15" x14ac:dyDescent="0.35">
      <c r="A61" s="13">
        <v>50</v>
      </c>
      <c r="B61" s="12" t="s">
        <v>77</v>
      </c>
      <c r="C61" s="11">
        <v>5.0999999999999996</v>
      </c>
      <c r="D61" s="10" t="s">
        <v>134</v>
      </c>
      <c r="E61" s="9" t="str">
        <f t="shared" si="9"/>
        <v>Significantly Different</v>
      </c>
      <c r="G61">
        <f t="shared" si="10"/>
        <v>5.0999999999999996</v>
      </c>
      <c r="H61">
        <f t="shared" si="11"/>
        <v>6</v>
      </c>
      <c r="I61" t="str">
        <f t="shared" si="12"/>
        <v>+/-</v>
      </c>
      <c r="J61" t="str">
        <f t="shared" si="13"/>
        <v>1.3</v>
      </c>
      <c r="K61" s="1">
        <f t="shared" si="14"/>
        <v>0.79027355623100304</v>
      </c>
      <c r="L61" s="1">
        <f t="shared" si="15"/>
        <v>1.8000000000000007</v>
      </c>
      <c r="M61" s="1">
        <f t="shared" si="16"/>
        <v>0.79957121203440151</v>
      </c>
      <c r="N61" s="1">
        <f t="shared" si="17"/>
        <v>2.2512066128795989</v>
      </c>
      <c r="O61" t="s">
        <v>27</v>
      </c>
    </row>
    <row r="62" spans="1:15" ht="15" thickBot="1" x14ac:dyDescent="0.4">
      <c r="A62" s="8"/>
      <c r="B62" s="7" t="s">
        <v>25</v>
      </c>
      <c r="C62" s="6">
        <v>4.9000000000000004</v>
      </c>
      <c r="D62" s="5" t="s">
        <v>84</v>
      </c>
      <c r="E62" s="4" t="str">
        <f t="shared" si="9"/>
        <v>Significantly Different</v>
      </c>
      <c r="G62">
        <f t="shared" si="10"/>
        <v>4.9000000000000004</v>
      </c>
      <c r="H62">
        <f t="shared" si="11"/>
        <v>6</v>
      </c>
      <c r="I62" t="str">
        <f t="shared" si="12"/>
        <v>+/-</v>
      </c>
      <c r="J62" t="str">
        <f t="shared" si="13"/>
        <v>0.9</v>
      </c>
      <c r="K62" s="1">
        <f t="shared" si="14"/>
        <v>0.54711246200607899</v>
      </c>
      <c r="L62" s="1">
        <f t="shared" si="15"/>
        <v>2</v>
      </c>
      <c r="M62" s="1">
        <f t="shared" si="16"/>
        <v>0.5604586296226679</v>
      </c>
      <c r="N62" s="1">
        <f t="shared" si="17"/>
        <v>3.5685060311168941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257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59" priority="1" operator="equal">
      <formula>"OTHER ERROR"</formula>
    </cfRule>
    <cfRule type="cellIs" dxfId="258" priority="2" operator="equal">
      <formula>"Statistical Test not applicable"</formula>
    </cfRule>
    <cfRule type="cellIs" dxfId="257" priority="3" operator="equal">
      <formula>"Geography Selected"</formula>
    </cfRule>
  </conditionalFormatting>
  <conditionalFormatting sqref="E10:J62">
    <cfRule type="cellIs" dxfId="256" priority="4" operator="equal">
      <formula>"Not Significantly Different"</formula>
    </cfRule>
  </conditionalFormatting>
  <conditionalFormatting sqref="F10:J62">
    <cfRule type="cellIs" dxfId="2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19C666D-A3A9-4A9F-B5E7-B5ED502FB08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6DDF2D0-1524-4921-8500-073F7A55E960}"/>
    <hyperlink ref="A68" r:id="rId2" xr:uid="{5FFB612E-E92B-4D84-8D3E-8518DA5DDFBF}"/>
    <hyperlink ref="A66" r:id="rId3" xr:uid="{2684BDD6-4F54-41A5-8B93-829078E62275}"/>
    <hyperlink ref="A67" r:id="rId4" xr:uid="{BA7ADAD6-1E30-4BB9-923B-C754B8B19D83}"/>
  </hyperlinks>
  <pageMargins left="0.7" right="0.7" top="0.75" bottom="0.75" header="0.3" footer="0.3"/>
  <pageSetup orientation="portrait" r:id="rId5"/>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1300-0B24-4BFB-AD46-90576EA1E803}">
  <sheetPr codeName="Sheet41"/>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261</v>
      </c>
    </row>
    <row r="2" spans="1:16" x14ac:dyDescent="0.35">
      <c r="A2" s="27" t="s">
        <v>109</v>
      </c>
      <c r="B2" t="s">
        <v>260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6.4</v>
      </c>
      <c r="C6" t="s">
        <v>103</v>
      </c>
      <c r="H6" s="15" t="s">
        <v>102</v>
      </c>
      <c r="I6">
        <f>VLOOKUP($B$4,$B$9:$K$62,6,FALSE)</f>
        <v>6.4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68</v>
      </c>
      <c r="C11" s="11">
        <v>8.9</v>
      </c>
      <c r="D11" s="14" t="s">
        <v>134</v>
      </c>
      <c r="E11" s="9" t="str">
        <f t="shared" si="0"/>
        <v>Significantly Different</v>
      </c>
      <c r="G11">
        <f t="shared" si="1"/>
        <v>8.9</v>
      </c>
      <c r="H11">
        <f t="shared" si="2"/>
        <v>6</v>
      </c>
      <c r="I11" t="str">
        <f t="shared" si="3"/>
        <v>+/-</v>
      </c>
      <c r="J11" t="str">
        <f t="shared" si="4"/>
        <v>1.3</v>
      </c>
      <c r="K11" s="1">
        <f t="shared" si="5"/>
        <v>0.79027355623100304</v>
      </c>
      <c r="L11" s="1">
        <f t="shared" si="6"/>
        <v>-2.5</v>
      </c>
      <c r="M11" s="1">
        <f t="shared" si="7"/>
        <v>0.79260819516141623</v>
      </c>
      <c r="N11" s="1">
        <f t="shared" si="8"/>
        <v>-3.1541435166348109</v>
      </c>
      <c r="O11" t="s">
        <v>68</v>
      </c>
    </row>
    <row r="12" spans="1:16" x14ac:dyDescent="0.35">
      <c r="A12" s="13">
        <v>1</v>
      </c>
      <c r="B12" s="12" t="s">
        <v>60</v>
      </c>
      <c r="C12" s="11">
        <v>8.9</v>
      </c>
      <c r="D12" s="10" t="s">
        <v>180</v>
      </c>
      <c r="E12" s="9" t="str">
        <f t="shared" si="0"/>
        <v>Not Significantly Different</v>
      </c>
      <c r="G12">
        <f t="shared" si="1"/>
        <v>8.9</v>
      </c>
      <c r="H12">
        <f t="shared" si="2"/>
        <v>6</v>
      </c>
      <c r="I12" t="str">
        <f t="shared" si="3"/>
        <v>+/-</v>
      </c>
      <c r="J12" t="str">
        <f t="shared" si="4"/>
        <v>2.7</v>
      </c>
      <c r="K12" s="1">
        <f t="shared" si="5"/>
        <v>1.6413373860182372</v>
      </c>
      <c r="L12" s="1">
        <f t="shared" si="6"/>
        <v>-2.5</v>
      </c>
      <c r="M12" s="1">
        <f t="shared" si="7"/>
        <v>1.6424627460311607</v>
      </c>
      <c r="N12" s="1">
        <f t="shared" si="8"/>
        <v>-1.5221045384688257</v>
      </c>
      <c r="O12" t="s">
        <v>62</v>
      </c>
    </row>
    <row r="13" spans="1:16" x14ac:dyDescent="0.35">
      <c r="A13" s="13">
        <v>1</v>
      </c>
      <c r="B13" s="12" t="s">
        <v>59</v>
      </c>
      <c r="C13" s="11">
        <v>8.9</v>
      </c>
      <c r="D13" s="10" t="s">
        <v>154</v>
      </c>
      <c r="E13" s="9" t="str">
        <f t="shared" si="0"/>
        <v>Significantly Different</v>
      </c>
      <c r="G13">
        <f t="shared" si="1"/>
        <v>8.9</v>
      </c>
      <c r="H13">
        <f t="shared" si="2"/>
        <v>6</v>
      </c>
      <c r="I13" t="str">
        <f t="shared" si="3"/>
        <v>+/-</v>
      </c>
      <c r="J13" t="str">
        <f t="shared" si="4"/>
        <v>1.2</v>
      </c>
      <c r="K13" s="1">
        <f t="shared" si="5"/>
        <v>0.72948328267477203</v>
      </c>
      <c r="L13" s="1">
        <f t="shared" si="6"/>
        <v>-2.5</v>
      </c>
      <c r="M13" s="1">
        <f t="shared" si="7"/>
        <v>0.73201182849801194</v>
      </c>
      <c r="N13" s="1">
        <f t="shared" si="8"/>
        <v>-3.415245358985056</v>
      </c>
      <c r="O13" t="s">
        <v>58</v>
      </c>
    </row>
    <row r="14" spans="1:16" x14ac:dyDescent="0.35">
      <c r="A14" s="13">
        <v>4</v>
      </c>
      <c r="B14" s="12" t="s">
        <v>47</v>
      </c>
      <c r="C14" s="11">
        <v>8.6999999999999993</v>
      </c>
      <c r="D14" s="10" t="s">
        <v>154</v>
      </c>
      <c r="E14" s="9" t="str">
        <f t="shared" si="0"/>
        <v>Significantly Different</v>
      </c>
      <c r="G14">
        <f t="shared" si="1"/>
        <v>8.6999999999999993</v>
      </c>
      <c r="H14">
        <f t="shared" si="2"/>
        <v>6</v>
      </c>
      <c r="I14" t="str">
        <f t="shared" si="3"/>
        <v>+/-</v>
      </c>
      <c r="J14" t="str">
        <f t="shared" si="4"/>
        <v>1.2</v>
      </c>
      <c r="K14" s="1">
        <f t="shared" si="5"/>
        <v>0.72948328267477203</v>
      </c>
      <c r="L14" s="1">
        <f t="shared" si="6"/>
        <v>-2.2999999999999989</v>
      </c>
      <c r="M14" s="1">
        <f t="shared" si="7"/>
        <v>0.73201182849801194</v>
      </c>
      <c r="N14" s="1">
        <f t="shared" si="8"/>
        <v>-3.14202573026625</v>
      </c>
      <c r="O14" t="s">
        <v>73</v>
      </c>
    </row>
    <row r="15" spans="1:16" x14ac:dyDescent="0.35">
      <c r="A15" s="13">
        <v>5</v>
      </c>
      <c r="B15" s="12" t="s">
        <v>54</v>
      </c>
      <c r="C15" s="11">
        <v>8.4</v>
      </c>
      <c r="D15" s="10" t="s">
        <v>164</v>
      </c>
      <c r="E15" s="9" t="str">
        <f t="shared" si="0"/>
        <v>Significantly Different</v>
      </c>
      <c r="G15">
        <f t="shared" si="1"/>
        <v>8.4</v>
      </c>
      <c r="H15">
        <f t="shared" si="2"/>
        <v>6</v>
      </c>
      <c r="I15" t="str">
        <f t="shared" si="3"/>
        <v>+/-</v>
      </c>
      <c r="J15" t="str">
        <f t="shared" si="4"/>
        <v>1.8</v>
      </c>
      <c r="K15" s="1">
        <f t="shared" si="5"/>
        <v>1.094224924012158</v>
      </c>
      <c r="L15" s="1">
        <f t="shared" si="6"/>
        <v>-2</v>
      </c>
      <c r="M15" s="1">
        <f t="shared" si="7"/>
        <v>1.0959122417823675</v>
      </c>
      <c r="N15" s="1">
        <f t="shared" si="8"/>
        <v>-1.8249636455810041</v>
      </c>
      <c r="O15" t="s">
        <v>34</v>
      </c>
    </row>
    <row r="16" spans="1:16" x14ac:dyDescent="0.35">
      <c r="A16" s="13">
        <v>5</v>
      </c>
      <c r="B16" s="12" t="s">
        <v>67</v>
      </c>
      <c r="C16" s="11">
        <v>8.4</v>
      </c>
      <c r="D16" s="10" t="s">
        <v>174</v>
      </c>
      <c r="E16" s="9" t="str">
        <f t="shared" si="0"/>
        <v>Not Significantly Different</v>
      </c>
      <c r="G16">
        <f t="shared" si="1"/>
        <v>8.4</v>
      </c>
      <c r="H16">
        <f t="shared" si="2"/>
        <v>6</v>
      </c>
      <c r="I16" t="str">
        <f t="shared" si="3"/>
        <v>+/-</v>
      </c>
      <c r="J16" t="str">
        <f t="shared" si="4"/>
        <v>2.4</v>
      </c>
      <c r="K16" s="1">
        <f t="shared" si="5"/>
        <v>1.4589665653495441</v>
      </c>
      <c r="L16" s="1">
        <f t="shared" si="6"/>
        <v>-2</v>
      </c>
      <c r="M16" s="1">
        <f t="shared" si="7"/>
        <v>1.460232480178032</v>
      </c>
      <c r="N16" s="1">
        <f t="shared" si="8"/>
        <v>-1.369644921030766</v>
      </c>
      <c r="O16" t="s">
        <v>75</v>
      </c>
    </row>
    <row r="17" spans="1:15" x14ac:dyDescent="0.35">
      <c r="A17" s="13">
        <v>7</v>
      </c>
      <c r="B17" s="12" t="s">
        <v>79</v>
      </c>
      <c r="C17" s="11">
        <v>8.3000000000000007</v>
      </c>
      <c r="D17" s="10" t="s">
        <v>154</v>
      </c>
      <c r="E17" s="9" t="str">
        <f t="shared" si="0"/>
        <v>Significantly Different</v>
      </c>
      <c r="G17">
        <f t="shared" si="1"/>
        <v>8.3000000000000007</v>
      </c>
      <c r="H17">
        <f t="shared" si="2"/>
        <v>6</v>
      </c>
      <c r="I17" t="str">
        <f t="shared" si="3"/>
        <v>+/-</v>
      </c>
      <c r="J17" t="str">
        <f t="shared" si="4"/>
        <v>1.2</v>
      </c>
      <c r="K17" s="1">
        <f t="shared" si="5"/>
        <v>0.72948328267477203</v>
      </c>
      <c r="L17" s="1">
        <f t="shared" si="6"/>
        <v>-1.9000000000000004</v>
      </c>
      <c r="M17" s="1">
        <f t="shared" si="7"/>
        <v>0.73201182849801194</v>
      </c>
      <c r="N17" s="1">
        <f t="shared" si="8"/>
        <v>-2.5955864728286429</v>
      </c>
      <c r="O17" t="s">
        <v>66</v>
      </c>
    </row>
    <row r="18" spans="1:15" x14ac:dyDescent="0.35">
      <c r="A18" s="13">
        <v>7</v>
      </c>
      <c r="B18" s="12" t="s">
        <v>32</v>
      </c>
      <c r="C18" s="11">
        <v>8.3000000000000007</v>
      </c>
      <c r="D18" s="10" t="s">
        <v>157</v>
      </c>
      <c r="E18" s="9" t="str">
        <f t="shared" si="0"/>
        <v>Not Significantly Different</v>
      </c>
      <c r="G18">
        <f t="shared" si="1"/>
        <v>8.3000000000000007</v>
      </c>
      <c r="H18">
        <f t="shared" si="2"/>
        <v>6</v>
      </c>
      <c r="I18" t="str">
        <f t="shared" si="3"/>
        <v>+/-</v>
      </c>
      <c r="J18" t="str">
        <f t="shared" si="4"/>
        <v>2.1</v>
      </c>
      <c r="K18" s="1">
        <f t="shared" si="5"/>
        <v>1.2765957446808511</v>
      </c>
      <c r="L18" s="1">
        <f t="shared" si="6"/>
        <v>-1.9000000000000004</v>
      </c>
      <c r="M18" s="1">
        <f t="shared" si="7"/>
        <v>1.2780423125610114</v>
      </c>
      <c r="N18" s="1">
        <f t="shared" si="8"/>
        <v>-1.4866487449798715</v>
      </c>
      <c r="O18" t="s">
        <v>60</v>
      </c>
    </row>
    <row r="19" spans="1:15" x14ac:dyDescent="0.35">
      <c r="A19" s="13">
        <v>9</v>
      </c>
      <c r="B19" s="12" t="s">
        <v>45</v>
      </c>
      <c r="C19" s="11">
        <v>8.1999999999999993</v>
      </c>
      <c r="D19" s="10" t="s">
        <v>137</v>
      </c>
      <c r="E19" s="9" t="str">
        <f t="shared" si="0"/>
        <v>Significantly Different</v>
      </c>
      <c r="G19">
        <f t="shared" si="1"/>
        <v>8.1999999999999993</v>
      </c>
      <c r="H19">
        <f t="shared" si="2"/>
        <v>6</v>
      </c>
      <c r="I19" t="str">
        <f t="shared" si="3"/>
        <v>+/-</v>
      </c>
      <c r="J19" t="str">
        <f t="shared" si="4"/>
        <v>1.6</v>
      </c>
      <c r="K19" s="1">
        <f t="shared" si="5"/>
        <v>0.97264437689969607</v>
      </c>
      <c r="L19" s="1">
        <f t="shared" si="6"/>
        <v>-1.7999999999999989</v>
      </c>
      <c r="M19" s="1">
        <f t="shared" si="7"/>
        <v>0.97454222139096647</v>
      </c>
      <c r="N19" s="1">
        <f t="shared" si="8"/>
        <v>-1.8470210530548945</v>
      </c>
      <c r="O19" t="s">
        <v>31</v>
      </c>
    </row>
    <row r="20" spans="1:15" x14ac:dyDescent="0.35">
      <c r="A20" s="13">
        <v>10</v>
      </c>
      <c r="B20" s="12" t="s">
        <v>75</v>
      </c>
      <c r="C20" s="11">
        <v>7.9</v>
      </c>
      <c r="D20" s="14" t="s">
        <v>84</v>
      </c>
      <c r="E20" s="9" t="str">
        <f t="shared" si="0"/>
        <v>Significantly Different</v>
      </c>
      <c r="G20">
        <f t="shared" si="1"/>
        <v>7.9</v>
      </c>
      <c r="H20">
        <f t="shared" si="2"/>
        <v>6</v>
      </c>
      <c r="I20" t="str">
        <f t="shared" si="3"/>
        <v>+/-</v>
      </c>
      <c r="J20" t="str">
        <f t="shared" si="4"/>
        <v>0.9</v>
      </c>
      <c r="K20" s="1">
        <f t="shared" si="5"/>
        <v>0.54711246200607899</v>
      </c>
      <c r="L20" s="1">
        <f t="shared" si="6"/>
        <v>-1.5</v>
      </c>
      <c r="M20" s="1">
        <f t="shared" si="7"/>
        <v>0.55047933970440222</v>
      </c>
      <c r="N20" s="1">
        <f t="shared" si="8"/>
        <v>-2.7248979058968383</v>
      </c>
      <c r="O20" t="s">
        <v>50</v>
      </c>
    </row>
    <row r="21" spans="1:15" x14ac:dyDescent="0.35">
      <c r="A21" s="13">
        <v>11</v>
      </c>
      <c r="B21" s="12" t="s">
        <v>38</v>
      </c>
      <c r="C21" s="11">
        <v>7.6</v>
      </c>
      <c r="D21" s="10" t="s">
        <v>84</v>
      </c>
      <c r="E21" s="9" t="str">
        <f t="shared" si="0"/>
        <v>Significantly Different</v>
      </c>
      <c r="G21">
        <f t="shared" si="1"/>
        <v>7.6</v>
      </c>
      <c r="H21">
        <f t="shared" si="2"/>
        <v>6</v>
      </c>
      <c r="I21" t="str">
        <f t="shared" si="3"/>
        <v>+/-</v>
      </c>
      <c r="J21" t="str">
        <f t="shared" si="4"/>
        <v>0.9</v>
      </c>
      <c r="K21" s="1">
        <f t="shared" si="5"/>
        <v>0.54711246200607899</v>
      </c>
      <c r="L21" s="1">
        <f t="shared" si="6"/>
        <v>-1.1999999999999993</v>
      </c>
      <c r="M21" s="1">
        <f t="shared" si="7"/>
        <v>0.55047933970440222</v>
      </c>
      <c r="N21" s="1">
        <f t="shared" si="8"/>
        <v>-2.1799183247174696</v>
      </c>
      <c r="O21" t="s">
        <v>46</v>
      </c>
    </row>
    <row r="22" spans="1:15" x14ac:dyDescent="0.35">
      <c r="A22" s="13">
        <v>12</v>
      </c>
      <c r="B22" s="12" t="s">
        <v>81</v>
      </c>
      <c r="C22" s="11">
        <v>7.4</v>
      </c>
      <c r="D22" s="10" t="s">
        <v>121</v>
      </c>
      <c r="E22" s="9" t="str">
        <f t="shared" si="0"/>
        <v>Not Significantly Different</v>
      </c>
      <c r="G22">
        <f t="shared" si="1"/>
        <v>7.4</v>
      </c>
      <c r="H22">
        <f t="shared" si="2"/>
        <v>6</v>
      </c>
      <c r="I22" t="str">
        <f t="shared" si="3"/>
        <v>+/-</v>
      </c>
      <c r="J22" t="str">
        <f t="shared" si="4"/>
        <v>1.1</v>
      </c>
      <c r="K22" s="1">
        <f t="shared" si="5"/>
        <v>0.66869300911854113</v>
      </c>
      <c r="L22" s="1">
        <f t="shared" si="6"/>
        <v>-1</v>
      </c>
      <c r="M22" s="1">
        <f t="shared" si="7"/>
        <v>0.67145051776214359</v>
      </c>
      <c r="N22" s="1">
        <f t="shared" si="8"/>
        <v>-1.4893130223994298</v>
      </c>
      <c r="O22" t="s">
        <v>29</v>
      </c>
    </row>
    <row r="23" spans="1:15" x14ac:dyDescent="0.35">
      <c r="A23" s="13">
        <v>12</v>
      </c>
      <c r="B23" s="12" t="s">
        <v>72</v>
      </c>
      <c r="C23" s="11">
        <v>7.4</v>
      </c>
      <c r="D23" s="10" t="s">
        <v>84</v>
      </c>
      <c r="E23" s="9" t="str">
        <f t="shared" si="0"/>
        <v>Significantly Different</v>
      </c>
      <c r="G23">
        <f t="shared" si="1"/>
        <v>7.4</v>
      </c>
      <c r="H23">
        <f t="shared" si="2"/>
        <v>6</v>
      </c>
      <c r="I23" t="str">
        <f t="shared" si="3"/>
        <v>+/-</v>
      </c>
      <c r="J23" t="str">
        <f t="shared" si="4"/>
        <v>0.9</v>
      </c>
      <c r="K23" s="1">
        <f t="shared" si="5"/>
        <v>0.54711246200607899</v>
      </c>
      <c r="L23" s="1">
        <f t="shared" si="6"/>
        <v>-1</v>
      </c>
      <c r="M23" s="1">
        <f t="shared" si="7"/>
        <v>0.55047933970440222</v>
      </c>
      <c r="N23" s="1">
        <f t="shared" si="8"/>
        <v>-1.8165986039312256</v>
      </c>
      <c r="O23" t="s">
        <v>82</v>
      </c>
    </row>
    <row r="24" spans="1:15" x14ac:dyDescent="0.35">
      <c r="A24" s="13">
        <v>14</v>
      </c>
      <c r="B24" s="12" t="s">
        <v>57</v>
      </c>
      <c r="C24" s="11">
        <v>7.2</v>
      </c>
      <c r="D24" s="10" t="s">
        <v>154</v>
      </c>
      <c r="E24" s="9" t="str">
        <f t="shared" si="0"/>
        <v>Not Significantly Different</v>
      </c>
      <c r="G24">
        <f t="shared" si="1"/>
        <v>7.2</v>
      </c>
      <c r="H24">
        <f t="shared" si="2"/>
        <v>6</v>
      </c>
      <c r="I24" t="str">
        <f t="shared" si="3"/>
        <v>+/-</v>
      </c>
      <c r="J24" t="str">
        <f t="shared" si="4"/>
        <v>1.2</v>
      </c>
      <c r="K24" s="1">
        <f t="shared" si="5"/>
        <v>0.72948328267477203</v>
      </c>
      <c r="L24" s="1">
        <f t="shared" si="6"/>
        <v>-0.79999999999999982</v>
      </c>
      <c r="M24" s="1">
        <f t="shared" si="7"/>
        <v>0.73201182849801194</v>
      </c>
      <c r="N24" s="1">
        <f t="shared" si="8"/>
        <v>-1.0928785148752176</v>
      </c>
      <c r="O24" t="s">
        <v>65</v>
      </c>
    </row>
    <row r="25" spans="1:15" x14ac:dyDescent="0.35">
      <c r="A25" s="13">
        <v>15</v>
      </c>
      <c r="B25" s="12" t="s">
        <v>58</v>
      </c>
      <c r="C25" s="11">
        <v>7</v>
      </c>
      <c r="D25" s="10" t="s">
        <v>84</v>
      </c>
      <c r="E25" s="9" t="str">
        <f t="shared" si="0"/>
        <v>Not Significantly Different</v>
      </c>
      <c r="G25">
        <f t="shared" si="1"/>
        <v>7</v>
      </c>
      <c r="H25">
        <f t="shared" si="2"/>
        <v>6</v>
      </c>
      <c r="I25" t="str">
        <f t="shared" si="3"/>
        <v>+/-</v>
      </c>
      <c r="J25" t="str">
        <f t="shared" si="4"/>
        <v>0.9</v>
      </c>
      <c r="K25" s="1">
        <f t="shared" si="5"/>
        <v>0.54711246200607899</v>
      </c>
      <c r="L25" s="1">
        <f t="shared" si="6"/>
        <v>-0.59999999999999964</v>
      </c>
      <c r="M25" s="1">
        <f t="shared" si="7"/>
        <v>0.55047933970440222</v>
      </c>
      <c r="N25" s="1">
        <f t="shared" si="8"/>
        <v>-1.0899591623587348</v>
      </c>
      <c r="O25" t="s">
        <v>81</v>
      </c>
    </row>
    <row r="26" spans="1:15" x14ac:dyDescent="0.35">
      <c r="A26" s="13">
        <v>15</v>
      </c>
      <c r="B26" s="12" t="s">
        <v>82</v>
      </c>
      <c r="C26" s="11">
        <v>7</v>
      </c>
      <c r="D26" s="10" t="s">
        <v>137</v>
      </c>
      <c r="E26" s="9" t="str">
        <f t="shared" si="0"/>
        <v>Not Significantly Different</v>
      </c>
      <c r="G26">
        <f t="shared" si="1"/>
        <v>7</v>
      </c>
      <c r="H26">
        <f t="shared" si="2"/>
        <v>6</v>
      </c>
      <c r="I26" t="str">
        <f t="shared" si="3"/>
        <v>+/-</v>
      </c>
      <c r="J26" t="str">
        <f t="shared" si="4"/>
        <v>1.6</v>
      </c>
      <c r="K26" s="1">
        <f t="shared" si="5"/>
        <v>0.97264437689969607</v>
      </c>
      <c r="L26" s="1">
        <f t="shared" si="6"/>
        <v>-0.59999999999999964</v>
      </c>
      <c r="M26" s="1">
        <f t="shared" si="7"/>
        <v>0.97454222139096647</v>
      </c>
      <c r="N26" s="1">
        <f t="shared" si="8"/>
        <v>-0.6156736843516315</v>
      </c>
      <c r="O26" t="s">
        <v>80</v>
      </c>
    </row>
    <row r="27" spans="1:15" x14ac:dyDescent="0.35">
      <c r="A27" s="13">
        <v>17</v>
      </c>
      <c r="B27" s="12" t="s">
        <v>42</v>
      </c>
      <c r="C27" s="11">
        <v>6.9</v>
      </c>
      <c r="D27" s="10" t="s">
        <v>83</v>
      </c>
      <c r="E27" s="9" t="str">
        <f t="shared" si="0"/>
        <v>Not Significantly Different</v>
      </c>
      <c r="G27">
        <f t="shared" si="1"/>
        <v>6.9</v>
      </c>
      <c r="H27">
        <f t="shared" si="2"/>
        <v>6</v>
      </c>
      <c r="I27" t="str">
        <f t="shared" si="3"/>
        <v>+/-</v>
      </c>
      <c r="J27" t="str">
        <f t="shared" si="4"/>
        <v>0.5</v>
      </c>
      <c r="K27" s="1">
        <f t="shared" si="5"/>
        <v>0.303951367781155</v>
      </c>
      <c r="L27" s="1">
        <f t="shared" si="6"/>
        <v>-0.5</v>
      </c>
      <c r="M27" s="1">
        <f t="shared" si="7"/>
        <v>0.30997079109986531</v>
      </c>
      <c r="N27" s="1">
        <f t="shared" si="8"/>
        <v>-1.6130552115115637</v>
      </c>
      <c r="O27" t="s">
        <v>78</v>
      </c>
    </row>
    <row r="28" spans="1:15" x14ac:dyDescent="0.35">
      <c r="A28" s="13">
        <v>18</v>
      </c>
      <c r="B28" s="12" t="s">
        <v>73</v>
      </c>
      <c r="C28" s="11">
        <v>6.8</v>
      </c>
      <c r="D28" s="10" t="s">
        <v>139</v>
      </c>
      <c r="E28" s="9" t="str">
        <f t="shared" si="0"/>
        <v>Not Significantly Different</v>
      </c>
      <c r="G28">
        <f t="shared" si="1"/>
        <v>6.8</v>
      </c>
      <c r="H28">
        <f t="shared" si="2"/>
        <v>6</v>
      </c>
      <c r="I28" t="str">
        <f t="shared" si="3"/>
        <v>+/-</v>
      </c>
      <c r="J28" t="str">
        <f t="shared" si="4"/>
        <v>1.4</v>
      </c>
      <c r="K28" s="1">
        <f t="shared" si="5"/>
        <v>0.85106382978723394</v>
      </c>
      <c r="L28" s="1">
        <f t="shared" si="6"/>
        <v>-0.39999999999999947</v>
      </c>
      <c r="M28" s="1">
        <f t="shared" si="7"/>
        <v>0.85323214879137987</v>
      </c>
      <c r="N28" s="1">
        <f t="shared" si="8"/>
        <v>-0.46880558892044483</v>
      </c>
      <c r="O28" t="s">
        <v>79</v>
      </c>
    </row>
    <row r="29" spans="1:15" x14ac:dyDescent="0.35">
      <c r="A29" s="13">
        <v>19</v>
      </c>
      <c r="B29" s="12" t="s">
        <v>41</v>
      </c>
      <c r="C29" s="11">
        <v>6.7</v>
      </c>
      <c r="D29" s="10" t="s">
        <v>135</v>
      </c>
      <c r="E29" s="9" t="str">
        <f t="shared" si="0"/>
        <v>Not Significantly Different</v>
      </c>
      <c r="G29">
        <f t="shared" si="1"/>
        <v>6.7</v>
      </c>
      <c r="H29">
        <f t="shared" si="2"/>
        <v>6</v>
      </c>
      <c r="I29" t="str">
        <f t="shared" si="3"/>
        <v>+/-</v>
      </c>
      <c r="J29" t="str">
        <f t="shared" si="4"/>
        <v>2.9</v>
      </c>
      <c r="K29" s="1">
        <f t="shared" si="5"/>
        <v>1.762917933130699</v>
      </c>
      <c r="L29" s="1">
        <f t="shared" si="6"/>
        <v>-0.29999999999999982</v>
      </c>
      <c r="M29" s="1">
        <f t="shared" si="7"/>
        <v>1.7639657299145177</v>
      </c>
      <c r="N29" s="1">
        <f t="shared" si="8"/>
        <v>-0.17007133126930868</v>
      </c>
      <c r="O29" t="s">
        <v>56</v>
      </c>
    </row>
    <row r="30" spans="1:15" x14ac:dyDescent="0.35">
      <c r="A30" s="13">
        <v>20</v>
      </c>
      <c r="B30" s="12" t="s">
        <v>56</v>
      </c>
      <c r="C30" s="11">
        <v>6.6</v>
      </c>
      <c r="D30" s="10" t="s">
        <v>154</v>
      </c>
      <c r="E30" s="9" t="str">
        <f t="shared" si="0"/>
        <v>Not Significantly Different</v>
      </c>
      <c r="G30">
        <f t="shared" si="1"/>
        <v>6.6</v>
      </c>
      <c r="H30">
        <f t="shared" si="2"/>
        <v>6</v>
      </c>
      <c r="I30" t="str">
        <f t="shared" si="3"/>
        <v>+/-</v>
      </c>
      <c r="J30" t="str">
        <f t="shared" si="4"/>
        <v>1.2</v>
      </c>
      <c r="K30" s="1">
        <f t="shared" si="5"/>
        <v>0.72948328267477203</v>
      </c>
      <c r="L30" s="1">
        <f t="shared" si="6"/>
        <v>-0.19999999999999929</v>
      </c>
      <c r="M30" s="1">
        <f t="shared" si="7"/>
        <v>0.73201182849801194</v>
      </c>
      <c r="N30" s="1">
        <f t="shared" si="8"/>
        <v>-0.27321962871880351</v>
      </c>
      <c r="O30" t="s">
        <v>77</v>
      </c>
    </row>
    <row r="31" spans="1:15" x14ac:dyDescent="0.35">
      <c r="A31" s="13">
        <v>20</v>
      </c>
      <c r="B31" s="12" t="s">
        <v>69</v>
      </c>
      <c r="C31" s="11">
        <v>6.6</v>
      </c>
      <c r="D31" s="10" t="s">
        <v>137</v>
      </c>
      <c r="E31" s="9" t="str">
        <f t="shared" si="0"/>
        <v>Not Significantly Different</v>
      </c>
      <c r="G31">
        <f t="shared" si="1"/>
        <v>6.6</v>
      </c>
      <c r="H31">
        <f t="shared" si="2"/>
        <v>6</v>
      </c>
      <c r="I31" t="str">
        <f t="shared" si="3"/>
        <v>+/-</v>
      </c>
      <c r="J31" t="str">
        <f t="shared" si="4"/>
        <v>1.6</v>
      </c>
      <c r="K31" s="1">
        <f t="shared" si="5"/>
        <v>0.97264437689969607</v>
      </c>
      <c r="L31" s="1">
        <f t="shared" si="6"/>
        <v>-0.19999999999999929</v>
      </c>
      <c r="M31" s="1">
        <f t="shared" si="7"/>
        <v>0.97454222139096647</v>
      </c>
      <c r="N31" s="1">
        <f t="shared" si="8"/>
        <v>-0.20522456145054321</v>
      </c>
      <c r="O31" t="s">
        <v>40</v>
      </c>
    </row>
    <row r="32" spans="1:15" x14ac:dyDescent="0.35">
      <c r="A32" s="13">
        <v>22</v>
      </c>
      <c r="B32" s="12" t="s">
        <v>35</v>
      </c>
      <c r="C32" s="11">
        <v>6.5</v>
      </c>
      <c r="D32" s="10" t="s">
        <v>84</v>
      </c>
      <c r="E32" s="9" t="str">
        <f t="shared" si="0"/>
        <v>Not Significantly Different</v>
      </c>
      <c r="G32">
        <f t="shared" si="1"/>
        <v>6.5</v>
      </c>
      <c r="H32">
        <f t="shared" si="2"/>
        <v>6</v>
      </c>
      <c r="I32" t="str">
        <f t="shared" si="3"/>
        <v>+/-</v>
      </c>
      <c r="J32" t="str">
        <f t="shared" si="4"/>
        <v>0.9</v>
      </c>
      <c r="K32" s="1">
        <f t="shared" si="5"/>
        <v>0.54711246200607899</v>
      </c>
      <c r="L32" s="1">
        <f t="shared" si="6"/>
        <v>-9.9999999999999645E-2</v>
      </c>
      <c r="M32" s="1">
        <f t="shared" si="7"/>
        <v>0.55047933970440222</v>
      </c>
      <c r="N32" s="1">
        <f t="shared" si="8"/>
        <v>-0.18165986039312193</v>
      </c>
      <c r="O32" t="s">
        <v>71</v>
      </c>
    </row>
    <row r="33" spans="1:15" x14ac:dyDescent="0.35">
      <c r="A33" s="13">
        <v>23</v>
      </c>
      <c r="B33" s="12" t="s">
        <v>50</v>
      </c>
      <c r="C33" s="11">
        <v>6.4</v>
      </c>
      <c r="D33" s="10" t="s">
        <v>83</v>
      </c>
      <c r="E33" s="9" t="str">
        <f t="shared" si="0"/>
        <v>Not Significantly Different</v>
      </c>
      <c r="G33">
        <f t="shared" si="1"/>
        <v>6.4</v>
      </c>
      <c r="H33">
        <f t="shared" si="2"/>
        <v>6</v>
      </c>
      <c r="I33" t="str">
        <f t="shared" si="3"/>
        <v>+/-</v>
      </c>
      <c r="J33" t="str">
        <f t="shared" si="4"/>
        <v>0.5</v>
      </c>
      <c r="K33" s="1">
        <f t="shared" si="5"/>
        <v>0.303951367781155</v>
      </c>
      <c r="L33" s="1">
        <f t="shared" si="6"/>
        <v>0</v>
      </c>
      <c r="M33" s="1">
        <f t="shared" si="7"/>
        <v>0.30997079109986531</v>
      </c>
      <c r="N33" s="1">
        <f t="shared" si="8"/>
        <v>0</v>
      </c>
      <c r="O33" t="s">
        <v>76</v>
      </c>
    </row>
    <row r="34" spans="1:15" x14ac:dyDescent="0.35">
      <c r="A34" s="13">
        <v>24</v>
      </c>
      <c r="B34" s="12" t="s">
        <v>46</v>
      </c>
      <c r="C34" s="11">
        <v>6.3</v>
      </c>
      <c r="D34" s="10" t="s">
        <v>36</v>
      </c>
      <c r="E34" s="9" t="str">
        <f t="shared" si="0"/>
        <v>Not Significantly Different</v>
      </c>
      <c r="G34">
        <f t="shared" si="1"/>
        <v>6.3</v>
      </c>
      <c r="H34">
        <f t="shared" si="2"/>
        <v>6</v>
      </c>
      <c r="I34" t="str">
        <f t="shared" si="3"/>
        <v>+/-</v>
      </c>
      <c r="J34" t="str">
        <f t="shared" si="4"/>
        <v>0.7</v>
      </c>
      <c r="K34" s="1">
        <f t="shared" si="5"/>
        <v>0.42553191489361697</v>
      </c>
      <c r="L34" s="1">
        <f t="shared" si="6"/>
        <v>0.10000000000000053</v>
      </c>
      <c r="M34" s="1">
        <f t="shared" si="7"/>
        <v>0.42985214661796195</v>
      </c>
      <c r="N34" s="1">
        <f t="shared" si="8"/>
        <v>0.23263813101037542</v>
      </c>
      <c r="O34" t="s">
        <v>74</v>
      </c>
    </row>
    <row r="35" spans="1:15" x14ac:dyDescent="0.35">
      <c r="A35" s="13">
        <v>25</v>
      </c>
      <c r="B35" s="12" t="s">
        <v>71</v>
      </c>
      <c r="C35" s="11">
        <v>6.2</v>
      </c>
      <c r="D35" s="10" t="s">
        <v>122</v>
      </c>
      <c r="E35" s="9" t="str">
        <f t="shared" si="0"/>
        <v>Not Significantly Different</v>
      </c>
      <c r="G35">
        <f t="shared" si="1"/>
        <v>6.2</v>
      </c>
      <c r="H35">
        <f t="shared" si="2"/>
        <v>6</v>
      </c>
      <c r="I35" t="str">
        <f t="shared" si="3"/>
        <v>+/-</v>
      </c>
      <c r="J35" t="str">
        <f t="shared" si="4"/>
        <v>1.0</v>
      </c>
      <c r="K35" s="1">
        <f t="shared" si="5"/>
        <v>0.60790273556231</v>
      </c>
      <c r="L35" s="1">
        <f t="shared" si="6"/>
        <v>0.20000000000000018</v>
      </c>
      <c r="M35" s="1">
        <f t="shared" si="7"/>
        <v>0.61093468821403585</v>
      </c>
      <c r="N35" s="1">
        <f t="shared" si="8"/>
        <v>0.32736723557908676</v>
      </c>
      <c r="O35" t="s">
        <v>54</v>
      </c>
    </row>
    <row r="36" spans="1:15" x14ac:dyDescent="0.35">
      <c r="A36" s="13">
        <v>25</v>
      </c>
      <c r="B36" s="12" t="s">
        <v>64</v>
      </c>
      <c r="C36" s="11">
        <v>6.2</v>
      </c>
      <c r="D36" s="10" t="s">
        <v>116</v>
      </c>
      <c r="E36" s="9" t="str">
        <f t="shared" si="0"/>
        <v>Not Significantly Different</v>
      </c>
      <c r="G36">
        <f t="shared" si="1"/>
        <v>6.2</v>
      </c>
      <c r="H36">
        <f t="shared" si="2"/>
        <v>6</v>
      </c>
      <c r="I36" t="str">
        <f t="shared" si="3"/>
        <v>+/-</v>
      </c>
      <c r="J36" t="str">
        <f t="shared" si="4"/>
        <v>0.8</v>
      </c>
      <c r="K36" s="1">
        <f t="shared" si="5"/>
        <v>0.48632218844984804</v>
      </c>
      <c r="L36" s="1">
        <f t="shared" si="6"/>
        <v>0.20000000000000018</v>
      </c>
      <c r="M36" s="1">
        <f t="shared" si="7"/>
        <v>0.49010685399991183</v>
      </c>
      <c r="N36" s="1">
        <f t="shared" si="8"/>
        <v>0.40807427679849617</v>
      </c>
      <c r="O36" t="s">
        <v>72</v>
      </c>
    </row>
    <row r="37" spans="1:15" x14ac:dyDescent="0.35">
      <c r="A37" s="13">
        <v>25</v>
      </c>
      <c r="B37" s="12" t="s">
        <v>61</v>
      </c>
      <c r="C37" s="11">
        <v>6.2</v>
      </c>
      <c r="D37" s="10" t="s">
        <v>116</v>
      </c>
      <c r="E37" s="9" t="str">
        <f t="shared" si="0"/>
        <v>Not Significantly Different</v>
      </c>
      <c r="G37">
        <f t="shared" si="1"/>
        <v>6.2</v>
      </c>
      <c r="H37">
        <f t="shared" si="2"/>
        <v>6</v>
      </c>
      <c r="I37" t="str">
        <f t="shared" si="3"/>
        <v>+/-</v>
      </c>
      <c r="J37" t="str">
        <f t="shared" si="4"/>
        <v>0.8</v>
      </c>
      <c r="K37" s="1">
        <f t="shared" si="5"/>
        <v>0.48632218844984804</v>
      </c>
      <c r="L37" s="1">
        <f t="shared" si="6"/>
        <v>0.20000000000000018</v>
      </c>
      <c r="M37" s="1">
        <f t="shared" si="7"/>
        <v>0.49010685399991183</v>
      </c>
      <c r="N37" s="1">
        <f t="shared" si="8"/>
        <v>0.40807427679849617</v>
      </c>
      <c r="O37" t="s">
        <v>70</v>
      </c>
    </row>
    <row r="38" spans="1:15" x14ac:dyDescent="0.35">
      <c r="A38" s="13">
        <v>25</v>
      </c>
      <c r="B38" s="12" t="s">
        <v>55</v>
      </c>
      <c r="C38" s="11">
        <v>6.2</v>
      </c>
      <c r="D38" s="10" t="s">
        <v>36</v>
      </c>
      <c r="E38" s="9" t="str">
        <f t="shared" si="0"/>
        <v>Not Significantly Different</v>
      </c>
      <c r="G38">
        <f t="shared" si="1"/>
        <v>6.2</v>
      </c>
      <c r="H38">
        <f t="shared" si="2"/>
        <v>6</v>
      </c>
      <c r="I38" t="str">
        <f t="shared" si="3"/>
        <v>+/-</v>
      </c>
      <c r="J38" t="str">
        <f t="shared" si="4"/>
        <v>0.7</v>
      </c>
      <c r="K38" s="1">
        <f t="shared" si="5"/>
        <v>0.42553191489361697</v>
      </c>
      <c r="L38" s="1">
        <f t="shared" si="6"/>
        <v>0.20000000000000018</v>
      </c>
      <c r="M38" s="1">
        <f t="shared" si="7"/>
        <v>0.42985214661796195</v>
      </c>
      <c r="N38" s="1">
        <f t="shared" si="8"/>
        <v>0.46527626202074879</v>
      </c>
      <c r="O38" t="s">
        <v>69</v>
      </c>
    </row>
    <row r="39" spans="1:15" x14ac:dyDescent="0.35">
      <c r="A39" s="13">
        <v>29</v>
      </c>
      <c r="B39" s="12" t="s">
        <v>40</v>
      </c>
      <c r="C39" s="11">
        <v>6</v>
      </c>
      <c r="D39" s="10" t="s">
        <v>122</v>
      </c>
      <c r="E39" s="9" t="str">
        <f t="shared" si="0"/>
        <v>Not Significantly Different</v>
      </c>
      <c r="G39">
        <f t="shared" si="1"/>
        <v>6</v>
      </c>
      <c r="H39">
        <f t="shared" si="2"/>
        <v>6</v>
      </c>
      <c r="I39" t="str">
        <f t="shared" si="3"/>
        <v>+/-</v>
      </c>
      <c r="J39" t="str">
        <f t="shared" si="4"/>
        <v>1.0</v>
      </c>
      <c r="K39" s="1">
        <f t="shared" si="5"/>
        <v>0.60790273556231</v>
      </c>
      <c r="L39" s="1">
        <f t="shared" si="6"/>
        <v>0.40000000000000036</v>
      </c>
      <c r="M39" s="1">
        <f t="shared" si="7"/>
        <v>0.61093468821403585</v>
      </c>
      <c r="N39" s="1">
        <f t="shared" si="8"/>
        <v>0.65473447115817351</v>
      </c>
      <c r="O39" t="s">
        <v>45</v>
      </c>
    </row>
    <row r="40" spans="1:15" x14ac:dyDescent="0.35">
      <c r="A40" s="13">
        <v>29</v>
      </c>
      <c r="B40" s="12" t="s">
        <v>43</v>
      </c>
      <c r="C40" s="11">
        <v>6</v>
      </c>
      <c r="D40" s="10" t="s">
        <v>139</v>
      </c>
      <c r="E40" s="9" t="str">
        <f t="shared" si="0"/>
        <v>Not Significantly Different</v>
      </c>
      <c r="G40">
        <f t="shared" si="1"/>
        <v>6</v>
      </c>
      <c r="H40">
        <f t="shared" si="2"/>
        <v>6</v>
      </c>
      <c r="I40" t="str">
        <f t="shared" si="3"/>
        <v>+/-</v>
      </c>
      <c r="J40" t="str">
        <f t="shared" si="4"/>
        <v>1.4</v>
      </c>
      <c r="K40" s="1">
        <f t="shared" si="5"/>
        <v>0.85106382978723394</v>
      </c>
      <c r="L40" s="1">
        <f t="shared" si="6"/>
        <v>0.40000000000000036</v>
      </c>
      <c r="M40" s="1">
        <f t="shared" si="7"/>
        <v>0.85323214879137987</v>
      </c>
      <c r="N40" s="1">
        <f t="shared" si="8"/>
        <v>0.46880558892044588</v>
      </c>
      <c r="O40" t="s">
        <v>67</v>
      </c>
    </row>
    <row r="41" spans="1:15" x14ac:dyDescent="0.35">
      <c r="A41" s="13">
        <v>31</v>
      </c>
      <c r="B41" s="12" t="s">
        <v>78</v>
      </c>
      <c r="C41" s="11">
        <v>5.8</v>
      </c>
      <c r="D41" s="10" t="s">
        <v>121</v>
      </c>
      <c r="E41" s="9" t="str">
        <f t="shared" si="0"/>
        <v>Not Significantly Different</v>
      </c>
      <c r="G41">
        <f t="shared" si="1"/>
        <v>5.8</v>
      </c>
      <c r="H41">
        <f t="shared" si="2"/>
        <v>6</v>
      </c>
      <c r="I41" t="str">
        <f t="shared" si="3"/>
        <v>+/-</v>
      </c>
      <c r="J41" t="str">
        <f t="shared" si="4"/>
        <v>1.1</v>
      </c>
      <c r="K41" s="1">
        <f t="shared" si="5"/>
        <v>0.66869300911854113</v>
      </c>
      <c r="L41" s="1">
        <f t="shared" si="6"/>
        <v>0.60000000000000053</v>
      </c>
      <c r="M41" s="1">
        <f t="shared" si="7"/>
        <v>0.67145051776214359</v>
      </c>
      <c r="N41" s="1">
        <f t="shared" si="8"/>
        <v>0.89358781343965854</v>
      </c>
      <c r="O41" t="s">
        <v>48</v>
      </c>
    </row>
    <row r="42" spans="1:15" x14ac:dyDescent="0.35">
      <c r="A42" s="13">
        <v>31</v>
      </c>
      <c r="B42" s="12" t="s">
        <v>37</v>
      </c>
      <c r="C42" s="11">
        <v>5.8</v>
      </c>
      <c r="D42" s="10" t="s">
        <v>138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5.8</v>
      </c>
      <c r="H42">
        <f t="shared" ref="H42:H62" si="11">LEN(TRIM(D42))</f>
        <v>6</v>
      </c>
      <c r="I42" t="str">
        <f t="shared" ref="I42:I73" si="12">IF(H42&gt;=3,MID(TRIM(D42),1,3),"NO")</f>
        <v>+/-</v>
      </c>
      <c r="J42" t="str">
        <f t="shared" ref="J42:J73" si="13">IF(TRIM(I42)="+/-",MID(TRIM(D42),4,H42-3),D42)</f>
        <v>1.5</v>
      </c>
      <c r="K42" s="1">
        <f t="shared" ref="K42:K73" si="14">IF(TRIM(J42)="*****",0,IF(ISERROR(VALUE(J42)),"NA",VALUE(J42/$I$4)))</f>
        <v>0.91185410334346506</v>
      </c>
      <c r="L42" s="1">
        <f t="shared" ref="L42:L62" si="15">IF(AND(ISNUMBER(G42),ISNUMBER($I$6)),$I$6-G42,"N/A")</f>
        <v>0.60000000000000053</v>
      </c>
      <c r="M42" s="1">
        <f t="shared" ref="M42:M62" si="16">IF(AND(ISNUMBER(K42),ISNUMBER($I$7)),SQRT(K42^2+($I$7)^2),"N/A")</f>
        <v>0.91387819929318592</v>
      </c>
      <c r="N42" s="1">
        <f t="shared" ref="N42:N73" si="17">IF(AND(ISNUMBER(L42),ISNUMBER(M42),M42&lt;&gt;0),L42/M42,"NA")</f>
        <v>0.65654263386964928</v>
      </c>
      <c r="O42" t="s">
        <v>37</v>
      </c>
    </row>
    <row r="43" spans="1:15" x14ac:dyDescent="0.35">
      <c r="A43" s="13">
        <v>33</v>
      </c>
      <c r="B43" s="12" t="s">
        <v>65</v>
      </c>
      <c r="C43" s="11">
        <v>5.7</v>
      </c>
      <c r="D43" s="10" t="s">
        <v>26</v>
      </c>
      <c r="E43" s="9" t="str">
        <f t="shared" si="9"/>
        <v>Significantly Different</v>
      </c>
      <c r="G43">
        <f t="shared" si="10"/>
        <v>5.7</v>
      </c>
      <c r="H43">
        <f t="shared" si="11"/>
        <v>6</v>
      </c>
      <c r="I43" t="str">
        <f t="shared" si="12"/>
        <v>+/-</v>
      </c>
      <c r="J43" t="str">
        <f t="shared" si="13"/>
        <v>0.6</v>
      </c>
      <c r="K43" s="1">
        <f t="shared" si="14"/>
        <v>0.36474164133738601</v>
      </c>
      <c r="L43" s="1">
        <f t="shared" si="15"/>
        <v>0.70000000000000018</v>
      </c>
      <c r="M43" s="1">
        <f t="shared" si="16"/>
        <v>0.36977279819442066</v>
      </c>
      <c r="N43" s="1">
        <f t="shared" si="17"/>
        <v>1.8930543388211896</v>
      </c>
      <c r="O43" t="s">
        <v>52</v>
      </c>
    </row>
    <row r="44" spans="1:15" x14ac:dyDescent="0.35">
      <c r="A44" s="13">
        <v>33</v>
      </c>
      <c r="B44" s="12" t="s">
        <v>76</v>
      </c>
      <c r="C44" s="11">
        <v>5.7</v>
      </c>
      <c r="D44" s="10" t="s">
        <v>26</v>
      </c>
      <c r="E44" s="9" t="str">
        <f t="shared" si="9"/>
        <v>Significantly Different</v>
      </c>
      <c r="G44">
        <f t="shared" si="10"/>
        <v>5.7</v>
      </c>
      <c r="H44">
        <f t="shared" si="11"/>
        <v>6</v>
      </c>
      <c r="I44" t="str">
        <f t="shared" si="12"/>
        <v>+/-</v>
      </c>
      <c r="J44" t="str">
        <f t="shared" si="13"/>
        <v>0.6</v>
      </c>
      <c r="K44" s="1">
        <f t="shared" si="14"/>
        <v>0.36474164133738601</v>
      </c>
      <c r="L44" s="1">
        <f t="shared" si="15"/>
        <v>0.70000000000000018</v>
      </c>
      <c r="M44" s="1">
        <f t="shared" si="16"/>
        <v>0.36977279819442066</v>
      </c>
      <c r="N44" s="1">
        <f t="shared" si="17"/>
        <v>1.8930543388211896</v>
      </c>
      <c r="O44" t="s">
        <v>64</v>
      </c>
    </row>
    <row r="45" spans="1:15" x14ac:dyDescent="0.35">
      <c r="A45" s="13">
        <v>33</v>
      </c>
      <c r="B45" s="12" t="s">
        <v>74</v>
      </c>
      <c r="C45" s="11">
        <v>5.7</v>
      </c>
      <c r="D45" s="10" t="s">
        <v>116</v>
      </c>
      <c r="E45" s="9" t="str">
        <f t="shared" si="9"/>
        <v>Not Significantly Different</v>
      </c>
      <c r="G45">
        <f t="shared" si="10"/>
        <v>5.7</v>
      </c>
      <c r="H45">
        <f t="shared" si="11"/>
        <v>6</v>
      </c>
      <c r="I45" t="str">
        <f t="shared" si="12"/>
        <v>+/-</v>
      </c>
      <c r="J45" t="str">
        <f t="shared" si="13"/>
        <v>0.8</v>
      </c>
      <c r="K45" s="1">
        <f t="shared" si="14"/>
        <v>0.48632218844984804</v>
      </c>
      <c r="L45" s="1">
        <f t="shared" si="15"/>
        <v>0.70000000000000018</v>
      </c>
      <c r="M45" s="1">
        <f t="shared" si="16"/>
        <v>0.49010685399991183</v>
      </c>
      <c r="N45" s="1">
        <f t="shared" si="17"/>
        <v>1.4282599687947357</v>
      </c>
      <c r="O45" t="s">
        <v>63</v>
      </c>
    </row>
    <row r="46" spans="1:15" x14ac:dyDescent="0.35">
      <c r="A46" s="13">
        <v>33</v>
      </c>
      <c r="B46" s="12" t="s">
        <v>52</v>
      </c>
      <c r="C46" s="11">
        <v>5.7</v>
      </c>
      <c r="D46" s="10" t="s">
        <v>26</v>
      </c>
      <c r="E46" s="9" t="str">
        <f t="shared" si="9"/>
        <v>Significantly Different</v>
      </c>
      <c r="G46">
        <f t="shared" si="10"/>
        <v>5.7</v>
      </c>
      <c r="H46">
        <f t="shared" si="11"/>
        <v>6</v>
      </c>
      <c r="I46" t="str">
        <f t="shared" si="12"/>
        <v>+/-</v>
      </c>
      <c r="J46" t="str">
        <f t="shared" si="13"/>
        <v>0.6</v>
      </c>
      <c r="K46" s="1">
        <f t="shared" si="14"/>
        <v>0.36474164133738601</v>
      </c>
      <c r="L46" s="1">
        <f t="shared" si="15"/>
        <v>0.70000000000000018</v>
      </c>
      <c r="M46" s="1">
        <f t="shared" si="16"/>
        <v>0.36977279819442066</v>
      </c>
      <c r="N46" s="1">
        <f t="shared" si="17"/>
        <v>1.8930543388211896</v>
      </c>
      <c r="O46" t="s">
        <v>61</v>
      </c>
    </row>
    <row r="47" spans="1:15" x14ac:dyDescent="0.35">
      <c r="A47" s="13">
        <v>33</v>
      </c>
      <c r="B47" s="12" t="s">
        <v>30</v>
      </c>
      <c r="C47" s="11">
        <v>5.7</v>
      </c>
      <c r="D47" s="10" t="s">
        <v>116</v>
      </c>
      <c r="E47" s="9" t="str">
        <f t="shared" si="9"/>
        <v>Not Significantly Different</v>
      </c>
      <c r="G47">
        <f t="shared" si="10"/>
        <v>5.7</v>
      </c>
      <c r="H47">
        <f t="shared" si="11"/>
        <v>6</v>
      </c>
      <c r="I47" t="str">
        <f t="shared" si="12"/>
        <v>+/-</v>
      </c>
      <c r="J47" t="str">
        <f t="shared" si="13"/>
        <v>0.8</v>
      </c>
      <c r="K47" s="1">
        <f t="shared" si="14"/>
        <v>0.48632218844984804</v>
      </c>
      <c r="L47" s="1">
        <f t="shared" si="15"/>
        <v>0.70000000000000018</v>
      </c>
      <c r="M47" s="1">
        <f t="shared" si="16"/>
        <v>0.49010685399991183</v>
      </c>
      <c r="N47" s="1">
        <f t="shared" si="17"/>
        <v>1.4282599687947357</v>
      </c>
      <c r="O47" t="s">
        <v>59</v>
      </c>
    </row>
    <row r="48" spans="1:15" x14ac:dyDescent="0.35">
      <c r="A48" s="13">
        <v>38</v>
      </c>
      <c r="B48" s="12" t="s">
        <v>34</v>
      </c>
      <c r="C48" s="11">
        <v>5.6</v>
      </c>
      <c r="D48" s="10" t="s">
        <v>44</v>
      </c>
      <c r="E48" s="9" t="str">
        <f t="shared" si="9"/>
        <v>Significantly Different</v>
      </c>
      <c r="G48">
        <f t="shared" si="10"/>
        <v>5.6</v>
      </c>
      <c r="H48">
        <f t="shared" si="11"/>
        <v>6</v>
      </c>
      <c r="I48" t="str">
        <f t="shared" si="12"/>
        <v>+/-</v>
      </c>
      <c r="J48" t="str">
        <f t="shared" si="13"/>
        <v>0.4</v>
      </c>
      <c r="K48" s="1">
        <f t="shared" si="14"/>
        <v>0.24316109422492402</v>
      </c>
      <c r="L48" s="1">
        <f t="shared" si="15"/>
        <v>0.80000000000000071</v>
      </c>
      <c r="M48" s="1">
        <f t="shared" si="16"/>
        <v>0.25064471888253259</v>
      </c>
      <c r="N48" s="1">
        <f t="shared" si="17"/>
        <v>3.1917688254781442</v>
      </c>
      <c r="O48" t="s">
        <v>57</v>
      </c>
    </row>
    <row r="49" spans="1:15" x14ac:dyDescent="0.35">
      <c r="A49" s="13">
        <v>39</v>
      </c>
      <c r="B49" s="12" t="s">
        <v>80</v>
      </c>
      <c r="C49" s="11">
        <v>5.5</v>
      </c>
      <c r="D49" s="10" t="s">
        <v>122</v>
      </c>
      <c r="E49" s="9" t="str">
        <f t="shared" si="9"/>
        <v>Not Significantly Different</v>
      </c>
      <c r="G49">
        <f t="shared" si="10"/>
        <v>5.5</v>
      </c>
      <c r="H49">
        <f t="shared" si="11"/>
        <v>6</v>
      </c>
      <c r="I49" t="str">
        <f t="shared" si="12"/>
        <v>+/-</v>
      </c>
      <c r="J49" t="str">
        <f t="shared" si="13"/>
        <v>1.0</v>
      </c>
      <c r="K49" s="1">
        <f t="shared" si="14"/>
        <v>0.60790273556231</v>
      </c>
      <c r="L49" s="1">
        <f t="shared" si="15"/>
        <v>0.90000000000000036</v>
      </c>
      <c r="M49" s="1">
        <f t="shared" si="16"/>
        <v>0.61093468821403585</v>
      </c>
      <c r="N49" s="1">
        <f t="shared" si="17"/>
        <v>1.4731525601058897</v>
      </c>
      <c r="O49" t="s">
        <v>55</v>
      </c>
    </row>
    <row r="50" spans="1:15" x14ac:dyDescent="0.35">
      <c r="A50" s="13">
        <v>40</v>
      </c>
      <c r="B50" s="12" t="s">
        <v>77</v>
      </c>
      <c r="C50" s="11">
        <v>5.4</v>
      </c>
      <c r="D50" s="10" t="s">
        <v>136</v>
      </c>
      <c r="E50" s="9" t="str">
        <f t="shared" si="9"/>
        <v>Not Significantly Different</v>
      </c>
      <c r="G50">
        <f t="shared" si="10"/>
        <v>5.4</v>
      </c>
      <c r="H50">
        <f t="shared" si="11"/>
        <v>6</v>
      </c>
      <c r="I50" t="str">
        <f t="shared" si="12"/>
        <v>+/-</v>
      </c>
      <c r="J50" t="str">
        <f t="shared" si="13"/>
        <v>1.9</v>
      </c>
      <c r="K50" s="1">
        <f t="shared" si="14"/>
        <v>1.1550151975683889</v>
      </c>
      <c r="L50" s="1">
        <f t="shared" si="15"/>
        <v>1</v>
      </c>
      <c r="M50" s="1">
        <f t="shared" si="16"/>
        <v>1.1566138352851334</v>
      </c>
      <c r="N50" s="1">
        <f t="shared" si="17"/>
        <v>0.86459280486946255</v>
      </c>
      <c r="O50" t="s">
        <v>53</v>
      </c>
    </row>
    <row r="51" spans="1:15" x14ac:dyDescent="0.35">
      <c r="A51" s="13">
        <v>41</v>
      </c>
      <c r="B51" s="12" t="s">
        <v>63</v>
      </c>
      <c r="C51" s="11">
        <v>5.2</v>
      </c>
      <c r="D51" s="10" t="s">
        <v>140</v>
      </c>
      <c r="E51" s="9" t="str">
        <f t="shared" si="9"/>
        <v>Not Significantly Different</v>
      </c>
      <c r="G51">
        <f t="shared" si="10"/>
        <v>5.2</v>
      </c>
      <c r="H51">
        <f t="shared" si="11"/>
        <v>6</v>
      </c>
      <c r="I51" t="str">
        <f t="shared" si="12"/>
        <v>+/-</v>
      </c>
      <c r="J51" t="str">
        <f t="shared" si="13"/>
        <v>2.2</v>
      </c>
      <c r="K51" s="1">
        <f t="shared" si="14"/>
        <v>1.3373860182370823</v>
      </c>
      <c r="L51" s="1">
        <f t="shared" si="15"/>
        <v>1.2000000000000002</v>
      </c>
      <c r="M51" s="1">
        <f t="shared" si="16"/>
        <v>1.3387669024647564</v>
      </c>
      <c r="N51" s="1">
        <f t="shared" si="17"/>
        <v>0.89634722653415067</v>
      </c>
      <c r="O51" t="s">
        <v>51</v>
      </c>
    </row>
    <row r="52" spans="1:15" x14ac:dyDescent="0.35">
      <c r="A52" s="13">
        <v>42</v>
      </c>
      <c r="B52" s="12" t="s">
        <v>29</v>
      </c>
      <c r="C52" s="11">
        <v>5.0999999999999996</v>
      </c>
      <c r="D52" s="10" t="s">
        <v>138</v>
      </c>
      <c r="E52" s="9" t="str">
        <f t="shared" si="9"/>
        <v>Not Significantly Different</v>
      </c>
      <c r="G52">
        <f t="shared" si="10"/>
        <v>5.0999999999999996</v>
      </c>
      <c r="H52">
        <f t="shared" si="11"/>
        <v>6</v>
      </c>
      <c r="I52" t="str">
        <f t="shared" si="12"/>
        <v>+/-</v>
      </c>
      <c r="J52" t="str">
        <f t="shared" si="13"/>
        <v>1.5</v>
      </c>
      <c r="K52" s="1">
        <f t="shared" si="14"/>
        <v>0.91185410334346506</v>
      </c>
      <c r="L52" s="1">
        <f t="shared" si="15"/>
        <v>1.3000000000000007</v>
      </c>
      <c r="M52" s="1">
        <f t="shared" si="16"/>
        <v>0.91387819929318592</v>
      </c>
      <c r="N52" s="1">
        <f t="shared" si="17"/>
        <v>1.4225090400509062</v>
      </c>
      <c r="O52" t="s">
        <v>49</v>
      </c>
    </row>
    <row r="53" spans="1:15" x14ac:dyDescent="0.35">
      <c r="A53" s="13">
        <v>42</v>
      </c>
      <c r="B53" s="12" t="s">
        <v>51</v>
      </c>
      <c r="C53" s="11">
        <v>5.0999999999999996</v>
      </c>
      <c r="D53" s="10" t="s">
        <v>84</v>
      </c>
      <c r="E53" s="9" t="str">
        <f t="shared" si="9"/>
        <v>Significantly Different</v>
      </c>
      <c r="G53">
        <f t="shared" si="10"/>
        <v>5.0999999999999996</v>
      </c>
      <c r="H53">
        <f t="shared" si="11"/>
        <v>6</v>
      </c>
      <c r="I53" t="str">
        <f t="shared" si="12"/>
        <v>+/-</v>
      </c>
      <c r="J53" t="str">
        <f t="shared" si="13"/>
        <v>0.9</v>
      </c>
      <c r="K53" s="1">
        <f t="shared" si="14"/>
        <v>0.54711246200607899</v>
      </c>
      <c r="L53" s="1">
        <f t="shared" si="15"/>
        <v>1.3000000000000007</v>
      </c>
      <c r="M53" s="1">
        <f t="shared" si="16"/>
        <v>0.55047933970440222</v>
      </c>
      <c r="N53" s="1">
        <f t="shared" si="17"/>
        <v>2.3615781851105946</v>
      </c>
      <c r="O53" t="s">
        <v>47</v>
      </c>
    </row>
    <row r="54" spans="1:15" x14ac:dyDescent="0.35">
      <c r="A54" s="13">
        <v>44</v>
      </c>
      <c r="B54" s="12" t="s">
        <v>70</v>
      </c>
      <c r="C54" s="11">
        <v>5</v>
      </c>
      <c r="D54" s="10" t="s">
        <v>138</v>
      </c>
      <c r="E54" s="9" t="str">
        <f t="shared" si="9"/>
        <v>Not Significantly Different</v>
      </c>
      <c r="G54">
        <f t="shared" si="10"/>
        <v>5</v>
      </c>
      <c r="H54">
        <f t="shared" si="11"/>
        <v>6</v>
      </c>
      <c r="I54" t="str">
        <f t="shared" si="12"/>
        <v>+/-</v>
      </c>
      <c r="J54" t="str">
        <f t="shared" si="13"/>
        <v>1.5</v>
      </c>
      <c r="K54" s="1">
        <f t="shared" si="14"/>
        <v>0.91185410334346506</v>
      </c>
      <c r="L54" s="1">
        <f t="shared" si="15"/>
        <v>1.4000000000000004</v>
      </c>
      <c r="M54" s="1">
        <f t="shared" si="16"/>
        <v>0.91387819929318592</v>
      </c>
      <c r="N54" s="1">
        <f t="shared" si="17"/>
        <v>1.531932812362514</v>
      </c>
      <c r="O54" t="s">
        <v>42</v>
      </c>
    </row>
    <row r="55" spans="1:15" x14ac:dyDescent="0.35">
      <c r="A55" s="13">
        <v>44</v>
      </c>
      <c r="B55" s="12" t="s">
        <v>48</v>
      </c>
      <c r="C55" s="11">
        <v>5</v>
      </c>
      <c r="D55" s="10" t="s">
        <v>36</v>
      </c>
      <c r="E55" s="9" t="str">
        <f t="shared" si="9"/>
        <v>Significantly Different</v>
      </c>
      <c r="G55">
        <f t="shared" si="10"/>
        <v>5</v>
      </c>
      <c r="H55">
        <f t="shared" si="11"/>
        <v>6</v>
      </c>
      <c r="I55" t="str">
        <f t="shared" si="12"/>
        <v>+/-</v>
      </c>
      <c r="J55" t="str">
        <f t="shared" si="13"/>
        <v>0.7</v>
      </c>
      <c r="K55" s="1">
        <f t="shared" si="14"/>
        <v>0.42553191489361697</v>
      </c>
      <c r="L55" s="1">
        <f t="shared" si="15"/>
        <v>1.4000000000000004</v>
      </c>
      <c r="M55" s="1">
        <f t="shared" si="16"/>
        <v>0.42985214661796195</v>
      </c>
      <c r="N55" s="1">
        <f t="shared" si="17"/>
        <v>3.2569338341452392</v>
      </c>
      <c r="O55" t="s">
        <v>43</v>
      </c>
    </row>
    <row r="56" spans="1:15" x14ac:dyDescent="0.35">
      <c r="A56" s="13">
        <v>46</v>
      </c>
      <c r="B56" s="12" t="s">
        <v>27</v>
      </c>
      <c r="C56" s="11">
        <v>4.9000000000000004</v>
      </c>
      <c r="D56" s="10" t="s">
        <v>157</v>
      </c>
      <c r="E56" s="9" t="str">
        <f t="shared" si="9"/>
        <v>Not Significantly Different</v>
      </c>
      <c r="G56">
        <f t="shared" si="10"/>
        <v>4.9000000000000004</v>
      </c>
      <c r="H56">
        <f t="shared" si="11"/>
        <v>6</v>
      </c>
      <c r="I56" t="str">
        <f t="shared" si="12"/>
        <v>+/-</v>
      </c>
      <c r="J56" t="str">
        <f t="shared" si="13"/>
        <v>2.1</v>
      </c>
      <c r="K56" s="1">
        <f t="shared" si="14"/>
        <v>1.2765957446808511</v>
      </c>
      <c r="L56" s="1">
        <f t="shared" si="15"/>
        <v>1.5</v>
      </c>
      <c r="M56" s="1">
        <f t="shared" si="16"/>
        <v>1.2780423125610114</v>
      </c>
      <c r="N56" s="1">
        <f t="shared" si="17"/>
        <v>1.1736700618262141</v>
      </c>
      <c r="O56" t="s">
        <v>41</v>
      </c>
    </row>
    <row r="57" spans="1:15" x14ac:dyDescent="0.35">
      <c r="A57" s="13">
        <v>47</v>
      </c>
      <c r="B57" s="12" t="s">
        <v>31</v>
      </c>
      <c r="C57" s="11">
        <v>4.7</v>
      </c>
      <c r="D57" s="10" t="s">
        <v>145</v>
      </c>
      <c r="E57" s="9" t="str">
        <f t="shared" si="9"/>
        <v>Not Significantly Different</v>
      </c>
      <c r="G57">
        <f t="shared" si="10"/>
        <v>4.7</v>
      </c>
      <c r="H57">
        <f t="shared" si="11"/>
        <v>6</v>
      </c>
      <c r="I57" t="str">
        <f t="shared" si="12"/>
        <v>+/-</v>
      </c>
      <c r="J57" t="str">
        <f t="shared" si="13"/>
        <v>2.8</v>
      </c>
      <c r="K57" s="1">
        <f t="shared" si="14"/>
        <v>1.7021276595744679</v>
      </c>
      <c r="L57" s="1">
        <f t="shared" si="15"/>
        <v>1.7000000000000002</v>
      </c>
      <c r="M57" s="1">
        <f t="shared" si="16"/>
        <v>1.7032128542397444</v>
      </c>
      <c r="N57" s="1">
        <f t="shared" si="17"/>
        <v>0.99811365077961534</v>
      </c>
      <c r="O57" t="s">
        <v>38</v>
      </c>
    </row>
    <row r="58" spans="1:15" x14ac:dyDescent="0.35">
      <c r="A58" s="13">
        <v>48</v>
      </c>
      <c r="B58" s="12" t="s">
        <v>66</v>
      </c>
      <c r="C58" s="11">
        <v>4.5</v>
      </c>
      <c r="D58" s="10" t="s">
        <v>122</v>
      </c>
      <c r="E58" s="9" t="str">
        <f t="shared" si="9"/>
        <v>Significantly Different</v>
      </c>
      <c r="G58">
        <f t="shared" si="10"/>
        <v>4.5</v>
      </c>
      <c r="H58">
        <f t="shared" si="11"/>
        <v>6</v>
      </c>
      <c r="I58" t="str">
        <f t="shared" si="12"/>
        <v>+/-</v>
      </c>
      <c r="J58" t="str">
        <f t="shared" si="13"/>
        <v>1.0</v>
      </c>
      <c r="K58" s="1">
        <f t="shared" si="14"/>
        <v>0.60790273556231</v>
      </c>
      <c r="L58" s="1">
        <f t="shared" si="15"/>
        <v>1.9000000000000004</v>
      </c>
      <c r="M58" s="1">
        <f t="shared" si="16"/>
        <v>0.61093468821403585</v>
      </c>
      <c r="N58" s="1">
        <f t="shared" si="17"/>
        <v>3.1099887380013218</v>
      </c>
      <c r="O58" t="s">
        <v>35</v>
      </c>
    </row>
    <row r="59" spans="1:15" x14ac:dyDescent="0.35">
      <c r="A59" s="13">
        <v>49</v>
      </c>
      <c r="B59" s="12" t="s">
        <v>49</v>
      </c>
      <c r="C59" s="11">
        <v>4.3</v>
      </c>
      <c r="D59" s="10" t="s">
        <v>139</v>
      </c>
      <c r="E59" s="9" t="str">
        <f t="shared" si="9"/>
        <v>Significantly Different</v>
      </c>
      <c r="G59">
        <f t="shared" si="10"/>
        <v>4.3</v>
      </c>
      <c r="H59">
        <f t="shared" si="11"/>
        <v>6</v>
      </c>
      <c r="I59" t="str">
        <f t="shared" si="12"/>
        <v>+/-</v>
      </c>
      <c r="J59" t="str">
        <f t="shared" si="13"/>
        <v>1.4</v>
      </c>
      <c r="K59" s="1">
        <f t="shared" si="14"/>
        <v>0.85106382978723394</v>
      </c>
      <c r="L59" s="1">
        <f t="shared" si="15"/>
        <v>2.1000000000000005</v>
      </c>
      <c r="M59" s="1">
        <f t="shared" si="16"/>
        <v>0.85323214879137987</v>
      </c>
      <c r="N59" s="1">
        <f t="shared" si="17"/>
        <v>2.4612293418323392</v>
      </c>
      <c r="O59" t="s">
        <v>32</v>
      </c>
    </row>
    <row r="60" spans="1:15" x14ac:dyDescent="0.35">
      <c r="A60" s="13">
        <v>50</v>
      </c>
      <c r="B60" s="12" t="s">
        <v>62</v>
      </c>
      <c r="C60" s="11">
        <v>4</v>
      </c>
      <c r="D60" s="10" t="s">
        <v>136</v>
      </c>
      <c r="E60" s="9" t="str">
        <f t="shared" si="9"/>
        <v>Significantly Different</v>
      </c>
      <c r="G60">
        <f t="shared" si="10"/>
        <v>4</v>
      </c>
      <c r="H60">
        <f t="shared" si="11"/>
        <v>6</v>
      </c>
      <c r="I60" t="str">
        <f t="shared" si="12"/>
        <v>+/-</v>
      </c>
      <c r="J60" t="str">
        <f t="shared" si="13"/>
        <v>1.9</v>
      </c>
      <c r="K60" s="1">
        <f t="shared" si="14"/>
        <v>1.1550151975683889</v>
      </c>
      <c r="L60" s="1">
        <f t="shared" si="15"/>
        <v>2.4000000000000004</v>
      </c>
      <c r="M60" s="1">
        <f t="shared" si="16"/>
        <v>1.1566138352851334</v>
      </c>
      <c r="N60" s="1">
        <f t="shared" si="17"/>
        <v>2.0750227316867105</v>
      </c>
      <c r="O60" t="s">
        <v>30</v>
      </c>
    </row>
    <row r="61" spans="1:15" x14ac:dyDescent="0.35">
      <c r="A61" s="13">
        <v>51</v>
      </c>
      <c r="B61" s="12" t="s">
        <v>53</v>
      </c>
      <c r="C61" s="11">
        <v>2.7</v>
      </c>
      <c r="D61" s="10" t="s">
        <v>121</v>
      </c>
      <c r="E61" s="9" t="str">
        <f t="shared" si="9"/>
        <v>Significantly Different</v>
      </c>
      <c r="G61">
        <f t="shared" si="10"/>
        <v>2.7</v>
      </c>
      <c r="H61">
        <f t="shared" si="11"/>
        <v>6</v>
      </c>
      <c r="I61" t="str">
        <f t="shared" si="12"/>
        <v>+/-</v>
      </c>
      <c r="J61" t="str">
        <f t="shared" si="13"/>
        <v>1.1</v>
      </c>
      <c r="K61" s="1">
        <f t="shared" si="14"/>
        <v>0.66869300911854113</v>
      </c>
      <c r="L61" s="1">
        <f t="shared" si="15"/>
        <v>3.7</v>
      </c>
      <c r="M61" s="1">
        <f t="shared" si="16"/>
        <v>0.67145051776214359</v>
      </c>
      <c r="N61" s="1">
        <f t="shared" si="17"/>
        <v>5.5104581828778896</v>
      </c>
      <c r="O61" t="s">
        <v>27</v>
      </c>
    </row>
    <row r="62" spans="1:15" ht="15" thickBot="1" x14ac:dyDescent="0.4">
      <c r="A62" s="8"/>
      <c r="B62" s="7" t="s">
        <v>25</v>
      </c>
      <c r="C62" s="6">
        <v>6.5</v>
      </c>
      <c r="D62" s="5" t="s">
        <v>134</v>
      </c>
      <c r="E62" s="4" t="str">
        <f t="shared" si="9"/>
        <v>Not Significantly Different</v>
      </c>
      <c r="G62">
        <f t="shared" si="10"/>
        <v>6.5</v>
      </c>
      <c r="H62">
        <f t="shared" si="11"/>
        <v>6</v>
      </c>
      <c r="I62" t="str">
        <f t="shared" si="12"/>
        <v>+/-</v>
      </c>
      <c r="J62" t="str">
        <f t="shared" si="13"/>
        <v>1.3</v>
      </c>
      <c r="K62" s="1">
        <f t="shared" si="14"/>
        <v>0.79027355623100304</v>
      </c>
      <c r="L62" s="1">
        <f t="shared" si="15"/>
        <v>-9.9999999999999645E-2</v>
      </c>
      <c r="M62" s="1">
        <f t="shared" si="16"/>
        <v>0.79260819516141623</v>
      </c>
      <c r="N62" s="1">
        <f t="shared" si="17"/>
        <v>-0.12616574066539199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257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54" priority="1" operator="equal">
      <formula>"OTHER ERROR"</formula>
    </cfRule>
    <cfRule type="cellIs" dxfId="253" priority="2" operator="equal">
      <formula>"Statistical Test not applicable"</formula>
    </cfRule>
    <cfRule type="cellIs" dxfId="252" priority="3" operator="equal">
      <formula>"Geography Selected"</formula>
    </cfRule>
  </conditionalFormatting>
  <conditionalFormatting sqref="E10:J62">
    <cfRule type="cellIs" dxfId="251" priority="4" operator="equal">
      <formula>"Not Significantly Different"</formula>
    </cfRule>
  </conditionalFormatting>
  <conditionalFormatting sqref="F10:J62">
    <cfRule type="cellIs" dxfId="2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D6067B2-9409-41D9-9FB1-AA08C88A49A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5992362-E835-47FE-85BD-5B67F026A3C2}"/>
    <hyperlink ref="A68" r:id="rId2" xr:uid="{755739CF-8B8D-4B2A-AF13-F4D5D6AF300E}"/>
    <hyperlink ref="A66" r:id="rId3" xr:uid="{18662FD6-F403-4561-96E6-4D8C41C8768A}"/>
    <hyperlink ref="A67" r:id="rId4" xr:uid="{61861538-3CFC-42D7-BED7-9AB909BB829D}"/>
  </hyperlinks>
  <pageMargins left="0.7" right="0.7" top="0.75" bottom="0.75" header="0.3" footer="0.3"/>
  <pageSetup orientation="portrait" r:id="rId5"/>
  <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99D8-A722-41EF-B239-2DEAB4168AFC}">
  <sheetPr codeName="Sheet4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34"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274</v>
      </c>
    </row>
    <row r="2" spans="1:16" x14ac:dyDescent="0.35">
      <c r="A2" s="27" t="s">
        <v>109</v>
      </c>
      <c r="B2" t="s">
        <v>273</v>
      </c>
    </row>
    <row r="3" spans="1:16" ht="15" thickBot="1" x14ac:dyDescent="0.4"/>
    <row r="4" spans="1:16" ht="15" thickBot="1" x14ac:dyDescent="0.4">
      <c r="A4" s="22" t="s">
        <v>107</v>
      </c>
      <c r="B4" s="26" t="s">
        <v>85</v>
      </c>
      <c r="C4" s="39" t="s">
        <v>106</v>
      </c>
      <c r="D4" s="24"/>
      <c r="H4" s="15" t="s">
        <v>105</v>
      </c>
      <c r="I4">
        <v>1.645</v>
      </c>
    </row>
    <row r="5" spans="1:16" ht="15" thickBot="1" x14ac:dyDescent="0.4">
      <c r="A5" s="22"/>
    </row>
    <row r="6" spans="1:16" x14ac:dyDescent="0.35">
      <c r="A6" s="22" t="s">
        <v>104</v>
      </c>
      <c r="B6" s="38">
        <f>VLOOKUP($B$4,$B$10:$D$62,2,FALSE)</f>
        <v>50</v>
      </c>
      <c r="C6" s="34" t="s">
        <v>103</v>
      </c>
      <c r="H6" s="15" t="s">
        <v>102</v>
      </c>
      <c r="I6">
        <f>VLOOKUP($B$4,$B$9:$K$62,6,FALSE)</f>
        <v>50</v>
      </c>
      <c r="K6" s="16"/>
    </row>
    <row r="7" spans="1:16" ht="15" thickBot="1" x14ac:dyDescent="0.4">
      <c r="A7" s="22" t="s">
        <v>101</v>
      </c>
      <c r="B7" s="21" t="str">
        <f>VLOOKUP($B$4,$B$10:$D$62,3,FALSE)</f>
        <v>+/-1</v>
      </c>
      <c r="C7" s="34" t="s">
        <v>100</v>
      </c>
      <c r="H7" s="15" t="s">
        <v>99</v>
      </c>
      <c r="I7" s="20">
        <f>VLOOKUP($B$4,$B$9:$K$62,10,FALSE)</f>
        <v>0.60790273556231</v>
      </c>
      <c r="K7" s="16"/>
    </row>
    <row r="8" spans="1:16" ht="15" thickBot="1" x14ac:dyDescent="0.4"/>
    <row r="9" spans="1:16" ht="15" thickBot="1" x14ac:dyDescent="0.4">
      <c r="A9" s="19" t="s">
        <v>98</v>
      </c>
      <c r="B9" s="18" t="s">
        <v>97</v>
      </c>
      <c r="C9" s="37"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36">
        <v>50</v>
      </c>
      <c r="D10" s="10" t="s">
        <v>269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50</v>
      </c>
      <c r="H10">
        <f t="shared" ref="H10:H41" si="2">LEN(TRIM(D10))</f>
        <v>4</v>
      </c>
      <c r="I10" t="str">
        <f t="shared" ref="I10:I41" si="3">IF(H10&gt;=3,MID(TRIM(D10),1,3),"NO")</f>
        <v>+/-</v>
      </c>
      <c r="J10" t="str">
        <f t="shared" ref="J10:J41" si="4">IF(TRIM(I10)="+/-",MID(TRIM(D10),4,H10-3),D10)</f>
        <v>1</v>
      </c>
      <c r="K10" s="1">
        <f t="shared" ref="K10:K41" si="5">IF(TRIM(J10)="*****",0,IF(ISERROR(VALUE(J10)),"NA",VALUE(J10/$I$4)))</f>
        <v>0.60790273556231</v>
      </c>
      <c r="L10" s="1">
        <f t="shared" ref="L10:L41" si="6">IF(AND(ISNUMBER(G10),ISNUMBER($I$6)),$I$6-G10,"N/A")</f>
        <v>0</v>
      </c>
      <c r="M10" s="1">
        <f t="shared" ref="M10:M41" si="7">IF(AND(ISNUMBER(K10),ISNUMBER($I$7)),SQRT(K10^2+($I$7)^2),"N/A")</f>
        <v>0.85970429323592401</v>
      </c>
      <c r="N10" s="1">
        <f t="shared" ref="N10:N41" si="8">IF(AND(ISNUMBER(L10),ISNUMBER(M10),M10&lt;&gt;0),L10/M10,"NA")</f>
        <v>0</v>
      </c>
      <c r="O10" t="s">
        <v>85</v>
      </c>
    </row>
    <row r="11" spans="1:16" x14ac:dyDescent="0.35">
      <c r="A11" s="13">
        <v>1</v>
      </c>
      <c r="B11" s="12" t="s">
        <v>62</v>
      </c>
      <c r="C11" s="36">
        <v>69</v>
      </c>
      <c r="D11" s="14" t="s">
        <v>272</v>
      </c>
      <c r="E11" s="9" t="str">
        <f t="shared" si="0"/>
        <v>Significantly Different</v>
      </c>
      <c r="G11">
        <f t="shared" si="1"/>
        <v>69</v>
      </c>
      <c r="H11">
        <f t="shared" si="2"/>
        <v>5</v>
      </c>
      <c r="I11" t="str">
        <f t="shared" si="3"/>
        <v>+/-</v>
      </c>
      <c r="J11" t="str">
        <f t="shared" si="4"/>
        <v>11</v>
      </c>
      <c r="K11" s="1">
        <f t="shared" si="5"/>
        <v>6.6869300911854106</v>
      </c>
      <c r="L11" s="1">
        <f t="shared" si="6"/>
        <v>-19</v>
      </c>
      <c r="M11" s="1">
        <f t="shared" si="7"/>
        <v>6.7145051776214357</v>
      </c>
      <c r="N11" s="1">
        <f t="shared" si="8"/>
        <v>-2.8296947425589165</v>
      </c>
      <c r="O11" t="s">
        <v>68</v>
      </c>
    </row>
    <row r="12" spans="1:16" x14ac:dyDescent="0.35">
      <c r="A12" s="13">
        <v>2</v>
      </c>
      <c r="B12" s="12" t="s">
        <v>73</v>
      </c>
      <c r="C12" s="36">
        <v>64</v>
      </c>
      <c r="D12" s="10" t="s">
        <v>268</v>
      </c>
      <c r="E12" s="9" t="str">
        <f t="shared" si="0"/>
        <v>Significantly Different</v>
      </c>
      <c r="G12">
        <f t="shared" si="1"/>
        <v>64</v>
      </c>
      <c r="H12">
        <f t="shared" si="2"/>
        <v>4</v>
      </c>
      <c r="I12" t="str">
        <f t="shared" si="3"/>
        <v>+/-</v>
      </c>
      <c r="J12" t="str">
        <f t="shared" si="4"/>
        <v>6</v>
      </c>
      <c r="K12" s="1">
        <f t="shared" si="5"/>
        <v>3.6474164133738602</v>
      </c>
      <c r="L12" s="1">
        <f t="shared" si="6"/>
        <v>-14</v>
      </c>
      <c r="M12" s="1">
        <f t="shared" si="7"/>
        <v>3.6977279819442068</v>
      </c>
      <c r="N12" s="1">
        <f t="shared" si="8"/>
        <v>-3.7861086776423782</v>
      </c>
      <c r="O12" t="s">
        <v>62</v>
      </c>
    </row>
    <row r="13" spans="1:16" x14ac:dyDescent="0.35">
      <c r="A13" s="13">
        <v>2</v>
      </c>
      <c r="B13" s="12" t="s">
        <v>69</v>
      </c>
      <c r="C13" s="36">
        <v>64</v>
      </c>
      <c r="D13" s="10" t="s">
        <v>268</v>
      </c>
      <c r="E13" s="9" t="str">
        <f t="shared" si="0"/>
        <v>Significantly Different</v>
      </c>
      <c r="G13">
        <f t="shared" si="1"/>
        <v>64</v>
      </c>
      <c r="H13">
        <f t="shared" si="2"/>
        <v>4</v>
      </c>
      <c r="I13" t="str">
        <f t="shared" si="3"/>
        <v>+/-</v>
      </c>
      <c r="J13" t="str">
        <f t="shared" si="4"/>
        <v>6</v>
      </c>
      <c r="K13" s="1">
        <f t="shared" si="5"/>
        <v>3.6474164133738602</v>
      </c>
      <c r="L13" s="1">
        <f t="shared" si="6"/>
        <v>-14</v>
      </c>
      <c r="M13" s="1">
        <f t="shared" si="7"/>
        <v>3.6977279819442068</v>
      </c>
      <c r="N13" s="1">
        <f t="shared" si="8"/>
        <v>-3.7861086776423782</v>
      </c>
      <c r="O13" t="s">
        <v>58</v>
      </c>
    </row>
    <row r="14" spans="1:16" x14ac:dyDescent="0.35">
      <c r="A14" s="13">
        <v>4</v>
      </c>
      <c r="B14" s="12" t="s">
        <v>78</v>
      </c>
      <c r="C14" s="36">
        <v>62</v>
      </c>
      <c r="D14" s="10" t="s">
        <v>271</v>
      </c>
      <c r="E14" s="9" t="str">
        <f t="shared" si="0"/>
        <v>Significantly Different</v>
      </c>
      <c r="G14">
        <f t="shared" si="1"/>
        <v>62</v>
      </c>
      <c r="H14">
        <f t="shared" si="2"/>
        <v>4</v>
      </c>
      <c r="I14" t="str">
        <f t="shared" si="3"/>
        <v>+/-</v>
      </c>
      <c r="J14" t="str">
        <f t="shared" si="4"/>
        <v>5</v>
      </c>
      <c r="K14" s="1">
        <f t="shared" si="5"/>
        <v>3.0395136778115499</v>
      </c>
      <c r="L14" s="1">
        <f t="shared" si="6"/>
        <v>-12</v>
      </c>
      <c r="M14" s="1">
        <f t="shared" si="7"/>
        <v>3.0997079109986534</v>
      </c>
      <c r="N14" s="1">
        <f t="shared" si="8"/>
        <v>-3.8713325076277529</v>
      </c>
      <c r="O14" t="s">
        <v>73</v>
      </c>
    </row>
    <row r="15" spans="1:16" x14ac:dyDescent="0.35">
      <c r="A15" s="13">
        <v>4</v>
      </c>
      <c r="B15" s="12" t="s">
        <v>27</v>
      </c>
      <c r="C15" s="36">
        <v>62</v>
      </c>
      <c r="D15" s="10" t="s">
        <v>272</v>
      </c>
      <c r="E15" s="9" t="str">
        <f t="shared" si="0"/>
        <v>Significantly Different</v>
      </c>
      <c r="G15">
        <f t="shared" si="1"/>
        <v>62</v>
      </c>
      <c r="H15">
        <f t="shared" si="2"/>
        <v>5</v>
      </c>
      <c r="I15" t="str">
        <f t="shared" si="3"/>
        <v>+/-</v>
      </c>
      <c r="J15" t="str">
        <f t="shared" si="4"/>
        <v>11</v>
      </c>
      <c r="K15" s="1">
        <f t="shared" si="5"/>
        <v>6.6869300911854106</v>
      </c>
      <c r="L15" s="1">
        <f t="shared" si="6"/>
        <v>-12</v>
      </c>
      <c r="M15" s="1">
        <f t="shared" si="7"/>
        <v>6.7145051776214357</v>
      </c>
      <c r="N15" s="1">
        <f t="shared" si="8"/>
        <v>-1.7871756268793157</v>
      </c>
      <c r="O15" t="s">
        <v>34</v>
      </c>
    </row>
    <row r="16" spans="1:16" x14ac:dyDescent="0.35">
      <c r="A16" s="13">
        <v>6</v>
      </c>
      <c r="B16" s="12" t="s">
        <v>29</v>
      </c>
      <c r="C16" s="36">
        <v>61</v>
      </c>
      <c r="D16" s="10" t="s">
        <v>263</v>
      </c>
      <c r="E16" s="9" t="str">
        <f t="shared" si="0"/>
        <v>Significantly Different</v>
      </c>
      <c r="G16">
        <f t="shared" si="1"/>
        <v>61</v>
      </c>
      <c r="H16">
        <f t="shared" si="2"/>
        <v>4</v>
      </c>
      <c r="I16" t="str">
        <f t="shared" si="3"/>
        <v>+/-</v>
      </c>
      <c r="J16" t="str">
        <f t="shared" si="4"/>
        <v>8</v>
      </c>
      <c r="K16" s="1">
        <f t="shared" si="5"/>
        <v>4.86322188449848</v>
      </c>
      <c r="L16" s="1">
        <f t="shared" si="6"/>
        <v>-11</v>
      </c>
      <c r="M16" s="1">
        <f t="shared" si="7"/>
        <v>4.9010685399991178</v>
      </c>
      <c r="N16" s="1">
        <f t="shared" si="8"/>
        <v>-2.2444085223917272</v>
      </c>
      <c r="O16" t="s">
        <v>75</v>
      </c>
    </row>
    <row r="17" spans="1:15" x14ac:dyDescent="0.35">
      <c r="A17" s="13">
        <v>6</v>
      </c>
      <c r="B17" s="12" t="s">
        <v>63</v>
      </c>
      <c r="C17" s="36">
        <v>61</v>
      </c>
      <c r="D17" s="10" t="s">
        <v>264</v>
      </c>
      <c r="E17" s="9" t="str">
        <f t="shared" si="0"/>
        <v>Significantly Different</v>
      </c>
      <c r="G17">
        <f t="shared" si="1"/>
        <v>61</v>
      </c>
      <c r="H17">
        <f t="shared" si="2"/>
        <v>4</v>
      </c>
      <c r="I17" t="str">
        <f t="shared" si="3"/>
        <v>+/-</v>
      </c>
      <c r="J17" t="str">
        <f t="shared" si="4"/>
        <v>9</v>
      </c>
      <c r="K17" s="1">
        <f t="shared" si="5"/>
        <v>5.4711246200607899</v>
      </c>
      <c r="L17" s="1">
        <f t="shared" si="6"/>
        <v>-11</v>
      </c>
      <c r="M17" s="1">
        <f t="shared" si="7"/>
        <v>5.5047933970440219</v>
      </c>
      <c r="N17" s="1">
        <f t="shared" si="8"/>
        <v>-1.9982584643243484</v>
      </c>
      <c r="O17" t="s">
        <v>66</v>
      </c>
    </row>
    <row r="18" spans="1:15" x14ac:dyDescent="0.35">
      <c r="A18" s="13">
        <v>8</v>
      </c>
      <c r="B18" s="12" t="s">
        <v>54</v>
      </c>
      <c r="C18" s="36">
        <v>59</v>
      </c>
      <c r="D18" s="10" t="s">
        <v>268</v>
      </c>
      <c r="E18" s="9" t="str">
        <f t="shared" si="0"/>
        <v>Significantly Different</v>
      </c>
      <c r="G18">
        <f t="shared" si="1"/>
        <v>59</v>
      </c>
      <c r="H18">
        <f t="shared" si="2"/>
        <v>4</v>
      </c>
      <c r="I18" t="str">
        <f t="shared" si="3"/>
        <v>+/-</v>
      </c>
      <c r="J18" t="str">
        <f t="shared" si="4"/>
        <v>6</v>
      </c>
      <c r="K18" s="1">
        <f t="shared" si="5"/>
        <v>3.6474164133738602</v>
      </c>
      <c r="L18" s="1">
        <f t="shared" si="6"/>
        <v>-9</v>
      </c>
      <c r="M18" s="1">
        <f t="shared" si="7"/>
        <v>3.6977279819442068</v>
      </c>
      <c r="N18" s="1">
        <f t="shared" si="8"/>
        <v>-2.4339270070558143</v>
      </c>
      <c r="O18" t="s">
        <v>60</v>
      </c>
    </row>
    <row r="19" spans="1:15" x14ac:dyDescent="0.35">
      <c r="A19" s="13">
        <v>9</v>
      </c>
      <c r="B19" s="12" t="s">
        <v>56</v>
      </c>
      <c r="C19" s="36">
        <v>58</v>
      </c>
      <c r="D19" s="10" t="s">
        <v>262</v>
      </c>
      <c r="E19" s="9" t="str">
        <f t="shared" si="0"/>
        <v>Significantly Different</v>
      </c>
      <c r="G19">
        <f t="shared" si="1"/>
        <v>58</v>
      </c>
      <c r="H19">
        <f t="shared" si="2"/>
        <v>4</v>
      </c>
      <c r="I19" t="str">
        <f t="shared" si="3"/>
        <v>+/-</v>
      </c>
      <c r="J19" t="str">
        <f t="shared" si="4"/>
        <v>4</v>
      </c>
      <c r="K19" s="1">
        <f t="shared" si="5"/>
        <v>2.43161094224924</v>
      </c>
      <c r="L19" s="1">
        <f t="shared" si="6"/>
        <v>-8</v>
      </c>
      <c r="M19" s="1">
        <f t="shared" si="7"/>
        <v>2.5064471888253257</v>
      </c>
      <c r="N19" s="1">
        <f t="shared" si="8"/>
        <v>-3.1917688254781416</v>
      </c>
      <c r="O19" t="s">
        <v>31</v>
      </c>
    </row>
    <row r="20" spans="1:15" x14ac:dyDescent="0.35">
      <c r="A20" s="13">
        <v>9</v>
      </c>
      <c r="B20" s="12" t="s">
        <v>59</v>
      </c>
      <c r="C20" s="36">
        <v>58</v>
      </c>
      <c r="D20" s="14" t="s">
        <v>262</v>
      </c>
      <c r="E20" s="9" t="str">
        <f t="shared" si="0"/>
        <v>Significantly Different</v>
      </c>
      <c r="G20">
        <f t="shared" si="1"/>
        <v>58</v>
      </c>
      <c r="H20">
        <f t="shared" si="2"/>
        <v>4</v>
      </c>
      <c r="I20" t="str">
        <f t="shared" si="3"/>
        <v>+/-</v>
      </c>
      <c r="J20" t="str">
        <f t="shared" si="4"/>
        <v>4</v>
      </c>
      <c r="K20" s="1">
        <f t="shared" si="5"/>
        <v>2.43161094224924</v>
      </c>
      <c r="L20" s="1">
        <f t="shared" si="6"/>
        <v>-8</v>
      </c>
      <c r="M20" s="1">
        <f t="shared" si="7"/>
        <v>2.5064471888253257</v>
      </c>
      <c r="N20" s="1">
        <f t="shared" si="8"/>
        <v>-3.1917688254781416</v>
      </c>
      <c r="O20" t="s">
        <v>50</v>
      </c>
    </row>
    <row r="21" spans="1:15" x14ac:dyDescent="0.35">
      <c r="A21" s="13">
        <v>9</v>
      </c>
      <c r="B21" s="12" t="s">
        <v>43</v>
      </c>
      <c r="C21" s="36">
        <v>58</v>
      </c>
      <c r="D21" s="10" t="s">
        <v>262</v>
      </c>
      <c r="E21" s="9" t="str">
        <f t="shared" si="0"/>
        <v>Significantly Different</v>
      </c>
      <c r="G21">
        <f t="shared" si="1"/>
        <v>58</v>
      </c>
      <c r="H21">
        <f t="shared" si="2"/>
        <v>4</v>
      </c>
      <c r="I21" t="str">
        <f t="shared" si="3"/>
        <v>+/-</v>
      </c>
      <c r="J21" t="str">
        <f t="shared" si="4"/>
        <v>4</v>
      </c>
      <c r="K21" s="1">
        <f t="shared" si="5"/>
        <v>2.43161094224924</v>
      </c>
      <c r="L21" s="1">
        <f t="shared" si="6"/>
        <v>-8</v>
      </c>
      <c r="M21" s="1">
        <f t="shared" si="7"/>
        <v>2.5064471888253257</v>
      </c>
      <c r="N21" s="1">
        <f t="shared" si="8"/>
        <v>-3.1917688254781416</v>
      </c>
      <c r="O21" t="s">
        <v>46</v>
      </c>
    </row>
    <row r="22" spans="1:15" x14ac:dyDescent="0.35">
      <c r="A22" s="13">
        <v>12</v>
      </c>
      <c r="B22" s="12" t="s">
        <v>49</v>
      </c>
      <c r="C22" s="36">
        <v>57</v>
      </c>
      <c r="D22" s="10" t="s">
        <v>263</v>
      </c>
      <c r="E22" s="9" t="str">
        <f t="shared" si="0"/>
        <v>Not Significantly Different</v>
      </c>
      <c r="G22">
        <f t="shared" si="1"/>
        <v>57</v>
      </c>
      <c r="H22">
        <f t="shared" si="2"/>
        <v>4</v>
      </c>
      <c r="I22" t="str">
        <f t="shared" si="3"/>
        <v>+/-</v>
      </c>
      <c r="J22" t="str">
        <f t="shared" si="4"/>
        <v>8</v>
      </c>
      <c r="K22" s="1">
        <f t="shared" si="5"/>
        <v>4.86322188449848</v>
      </c>
      <c r="L22" s="1">
        <f t="shared" si="6"/>
        <v>-7</v>
      </c>
      <c r="M22" s="1">
        <f t="shared" si="7"/>
        <v>4.9010685399991178</v>
      </c>
      <c r="N22" s="1">
        <f t="shared" si="8"/>
        <v>-1.4282599687947355</v>
      </c>
      <c r="O22" t="s">
        <v>29</v>
      </c>
    </row>
    <row r="23" spans="1:15" x14ac:dyDescent="0.35">
      <c r="A23" s="13">
        <v>13</v>
      </c>
      <c r="B23" s="12" t="s">
        <v>68</v>
      </c>
      <c r="C23" s="36">
        <v>55</v>
      </c>
      <c r="D23" s="10" t="s">
        <v>262</v>
      </c>
      <c r="E23" s="9" t="str">
        <f t="shared" si="0"/>
        <v>Significantly Different</v>
      </c>
      <c r="G23">
        <f t="shared" si="1"/>
        <v>55</v>
      </c>
      <c r="H23">
        <f t="shared" si="2"/>
        <v>4</v>
      </c>
      <c r="I23" t="str">
        <f t="shared" si="3"/>
        <v>+/-</v>
      </c>
      <c r="J23" t="str">
        <f t="shared" si="4"/>
        <v>4</v>
      </c>
      <c r="K23" s="1">
        <f t="shared" si="5"/>
        <v>2.43161094224924</v>
      </c>
      <c r="L23" s="1">
        <f t="shared" si="6"/>
        <v>-5</v>
      </c>
      <c r="M23" s="1">
        <f t="shared" si="7"/>
        <v>2.5064471888253257</v>
      </c>
      <c r="N23" s="1">
        <f t="shared" si="8"/>
        <v>-1.9948555159238386</v>
      </c>
      <c r="O23" t="s">
        <v>82</v>
      </c>
    </row>
    <row r="24" spans="1:15" x14ac:dyDescent="0.35">
      <c r="A24" s="13">
        <v>13</v>
      </c>
      <c r="B24" s="12" t="s">
        <v>82</v>
      </c>
      <c r="C24" s="36">
        <v>55</v>
      </c>
      <c r="D24" s="10" t="s">
        <v>268</v>
      </c>
      <c r="E24" s="9" t="str">
        <f t="shared" si="0"/>
        <v>Not Significantly Different</v>
      </c>
      <c r="G24">
        <f t="shared" si="1"/>
        <v>55</v>
      </c>
      <c r="H24">
        <f t="shared" si="2"/>
        <v>4</v>
      </c>
      <c r="I24" t="str">
        <f t="shared" si="3"/>
        <v>+/-</v>
      </c>
      <c r="J24" t="str">
        <f t="shared" si="4"/>
        <v>6</v>
      </c>
      <c r="K24" s="1">
        <f t="shared" si="5"/>
        <v>3.6474164133738602</v>
      </c>
      <c r="L24" s="1">
        <f t="shared" si="6"/>
        <v>-5</v>
      </c>
      <c r="M24" s="1">
        <f t="shared" si="7"/>
        <v>3.6977279819442068</v>
      </c>
      <c r="N24" s="1">
        <f t="shared" si="8"/>
        <v>-1.3521816705865637</v>
      </c>
      <c r="O24" t="s">
        <v>65</v>
      </c>
    </row>
    <row r="25" spans="1:15" x14ac:dyDescent="0.35">
      <c r="A25" s="13">
        <v>13</v>
      </c>
      <c r="B25" s="12" t="s">
        <v>79</v>
      </c>
      <c r="C25" s="36">
        <v>55</v>
      </c>
      <c r="D25" s="10" t="s">
        <v>262</v>
      </c>
      <c r="E25" s="9" t="str">
        <f t="shared" si="0"/>
        <v>Significantly Different</v>
      </c>
      <c r="G25">
        <f t="shared" si="1"/>
        <v>55</v>
      </c>
      <c r="H25">
        <f t="shared" si="2"/>
        <v>4</v>
      </c>
      <c r="I25" t="str">
        <f t="shared" si="3"/>
        <v>+/-</v>
      </c>
      <c r="J25" t="str">
        <f t="shared" si="4"/>
        <v>4</v>
      </c>
      <c r="K25" s="1">
        <f t="shared" si="5"/>
        <v>2.43161094224924</v>
      </c>
      <c r="L25" s="1">
        <f t="shared" si="6"/>
        <v>-5</v>
      </c>
      <c r="M25" s="1">
        <f t="shared" si="7"/>
        <v>2.5064471888253257</v>
      </c>
      <c r="N25" s="1">
        <f t="shared" si="8"/>
        <v>-1.9948555159238386</v>
      </c>
      <c r="O25" t="s">
        <v>81</v>
      </c>
    </row>
    <row r="26" spans="1:15" x14ac:dyDescent="0.35">
      <c r="A26" s="13">
        <v>16</v>
      </c>
      <c r="B26" s="12" t="s">
        <v>80</v>
      </c>
      <c r="C26" s="36">
        <v>54</v>
      </c>
      <c r="D26" s="10" t="s">
        <v>271</v>
      </c>
      <c r="E26" s="9" t="str">
        <f t="shared" si="0"/>
        <v>Not Significantly Different</v>
      </c>
      <c r="G26">
        <f t="shared" si="1"/>
        <v>54</v>
      </c>
      <c r="H26">
        <f t="shared" si="2"/>
        <v>4</v>
      </c>
      <c r="I26" t="str">
        <f t="shared" si="3"/>
        <v>+/-</v>
      </c>
      <c r="J26" t="str">
        <f t="shared" si="4"/>
        <v>5</v>
      </c>
      <c r="K26" s="1">
        <f t="shared" si="5"/>
        <v>3.0395136778115499</v>
      </c>
      <c r="L26" s="1">
        <f t="shared" si="6"/>
        <v>-4</v>
      </c>
      <c r="M26" s="1">
        <f t="shared" si="7"/>
        <v>3.0997079109986534</v>
      </c>
      <c r="N26" s="1">
        <f t="shared" si="8"/>
        <v>-1.290444169209251</v>
      </c>
      <c r="O26" t="s">
        <v>80</v>
      </c>
    </row>
    <row r="27" spans="1:15" x14ac:dyDescent="0.35">
      <c r="A27" s="13">
        <v>16</v>
      </c>
      <c r="B27" s="12" t="s">
        <v>74</v>
      </c>
      <c r="C27" s="36">
        <v>54</v>
      </c>
      <c r="D27" s="10" t="s">
        <v>267</v>
      </c>
      <c r="E27" s="9" t="str">
        <f t="shared" si="0"/>
        <v>Significantly Different</v>
      </c>
      <c r="G27">
        <f t="shared" si="1"/>
        <v>54</v>
      </c>
      <c r="H27">
        <f t="shared" si="2"/>
        <v>4</v>
      </c>
      <c r="I27" t="str">
        <f t="shared" si="3"/>
        <v>+/-</v>
      </c>
      <c r="J27" t="str">
        <f t="shared" si="4"/>
        <v>3</v>
      </c>
      <c r="K27" s="1">
        <f t="shared" si="5"/>
        <v>1.8237082066869301</v>
      </c>
      <c r="L27" s="1">
        <f t="shared" si="6"/>
        <v>-4</v>
      </c>
      <c r="M27" s="1">
        <f t="shared" si="7"/>
        <v>1.9223572402239388</v>
      </c>
      <c r="N27" s="1">
        <f t="shared" si="8"/>
        <v>-2.0807787003907934</v>
      </c>
      <c r="O27" t="s">
        <v>78</v>
      </c>
    </row>
    <row r="28" spans="1:15" x14ac:dyDescent="0.35">
      <c r="A28" s="13">
        <v>16</v>
      </c>
      <c r="B28" s="12" t="s">
        <v>48</v>
      </c>
      <c r="C28" s="36">
        <v>54</v>
      </c>
      <c r="D28" s="10" t="s">
        <v>267</v>
      </c>
      <c r="E28" s="9" t="str">
        <f t="shared" si="0"/>
        <v>Significantly Different</v>
      </c>
      <c r="G28">
        <f t="shared" si="1"/>
        <v>54</v>
      </c>
      <c r="H28">
        <f t="shared" si="2"/>
        <v>4</v>
      </c>
      <c r="I28" t="str">
        <f t="shared" si="3"/>
        <v>+/-</v>
      </c>
      <c r="J28" t="str">
        <f t="shared" si="4"/>
        <v>3</v>
      </c>
      <c r="K28" s="1">
        <f t="shared" si="5"/>
        <v>1.8237082066869301</v>
      </c>
      <c r="L28" s="1">
        <f t="shared" si="6"/>
        <v>-4</v>
      </c>
      <c r="M28" s="1">
        <f t="shared" si="7"/>
        <v>1.9223572402239388</v>
      </c>
      <c r="N28" s="1">
        <f t="shared" si="8"/>
        <v>-2.0807787003907934</v>
      </c>
      <c r="O28" t="s">
        <v>79</v>
      </c>
    </row>
    <row r="29" spans="1:15" x14ac:dyDescent="0.35">
      <c r="A29" s="13">
        <v>16</v>
      </c>
      <c r="B29" s="12" t="s">
        <v>51</v>
      </c>
      <c r="C29" s="36">
        <v>54</v>
      </c>
      <c r="D29" s="10" t="s">
        <v>271</v>
      </c>
      <c r="E29" s="9" t="str">
        <f t="shared" si="0"/>
        <v>Not Significantly Different</v>
      </c>
      <c r="G29">
        <f t="shared" si="1"/>
        <v>54</v>
      </c>
      <c r="H29">
        <f t="shared" si="2"/>
        <v>4</v>
      </c>
      <c r="I29" t="str">
        <f t="shared" si="3"/>
        <v>+/-</v>
      </c>
      <c r="J29" t="str">
        <f t="shared" si="4"/>
        <v>5</v>
      </c>
      <c r="K29" s="1">
        <f t="shared" si="5"/>
        <v>3.0395136778115499</v>
      </c>
      <c r="L29" s="1">
        <f t="shared" si="6"/>
        <v>-4</v>
      </c>
      <c r="M29" s="1">
        <f t="shared" si="7"/>
        <v>3.0997079109986534</v>
      </c>
      <c r="N29" s="1">
        <f t="shared" si="8"/>
        <v>-1.290444169209251</v>
      </c>
      <c r="O29" t="s">
        <v>56</v>
      </c>
    </row>
    <row r="30" spans="1:15" x14ac:dyDescent="0.35">
      <c r="A30" s="13">
        <v>20</v>
      </c>
      <c r="B30" s="12" t="s">
        <v>75</v>
      </c>
      <c r="C30" s="36">
        <v>52</v>
      </c>
      <c r="D30" s="10" t="s">
        <v>262</v>
      </c>
      <c r="E30" s="9" t="str">
        <f t="shared" si="0"/>
        <v>Not Significantly Different</v>
      </c>
      <c r="G30">
        <f t="shared" si="1"/>
        <v>52</v>
      </c>
      <c r="H30">
        <f t="shared" si="2"/>
        <v>4</v>
      </c>
      <c r="I30" t="str">
        <f t="shared" si="3"/>
        <v>+/-</v>
      </c>
      <c r="J30" t="str">
        <f t="shared" si="4"/>
        <v>4</v>
      </c>
      <c r="K30" s="1">
        <f t="shared" si="5"/>
        <v>2.43161094224924</v>
      </c>
      <c r="L30" s="1">
        <f t="shared" si="6"/>
        <v>-2</v>
      </c>
      <c r="M30" s="1">
        <f t="shared" si="7"/>
        <v>2.5064471888253257</v>
      </c>
      <c r="N30" s="1">
        <f t="shared" si="8"/>
        <v>-0.79794220636953539</v>
      </c>
      <c r="O30" t="s">
        <v>77</v>
      </c>
    </row>
    <row r="31" spans="1:15" x14ac:dyDescent="0.35">
      <c r="A31" s="13">
        <v>20</v>
      </c>
      <c r="B31" s="12" t="s">
        <v>64</v>
      </c>
      <c r="C31" s="36">
        <v>52</v>
      </c>
      <c r="D31" s="10" t="s">
        <v>267</v>
      </c>
      <c r="E31" s="9" t="str">
        <f t="shared" si="0"/>
        <v>Not Significantly Different</v>
      </c>
      <c r="G31">
        <f t="shared" si="1"/>
        <v>52</v>
      </c>
      <c r="H31">
        <f t="shared" si="2"/>
        <v>4</v>
      </c>
      <c r="I31" t="str">
        <f t="shared" si="3"/>
        <v>+/-</v>
      </c>
      <c r="J31" t="str">
        <f t="shared" si="4"/>
        <v>3</v>
      </c>
      <c r="K31" s="1">
        <f t="shared" si="5"/>
        <v>1.8237082066869301</v>
      </c>
      <c r="L31" s="1">
        <f t="shared" si="6"/>
        <v>-2</v>
      </c>
      <c r="M31" s="1">
        <f t="shared" si="7"/>
        <v>1.9223572402239388</v>
      </c>
      <c r="N31" s="1">
        <f t="shared" si="8"/>
        <v>-1.0403893501953967</v>
      </c>
      <c r="O31" t="s">
        <v>40</v>
      </c>
    </row>
    <row r="32" spans="1:15" x14ac:dyDescent="0.35">
      <c r="A32" s="13">
        <v>20</v>
      </c>
      <c r="B32" s="12" t="s">
        <v>42</v>
      </c>
      <c r="C32" s="36">
        <v>52</v>
      </c>
      <c r="D32" s="10" t="s">
        <v>270</v>
      </c>
      <c r="E32" s="9" t="str">
        <f t="shared" si="0"/>
        <v>Not Significantly Different</v>
      </c>
      <c r="G32">
        <f t="shared" si="1"/>
        <v>52</v>
      </c>
      <c r="H32">
        <f t="shared" si="2"/>
        <v>4</v>
      </c>
      <c r="I32" t="str">
        <f t="shared" si="3"/>
        <v>+/-</v>
      </c>
      <c r="J32" t="str">
        <f t="shared" si="4"/>
        <v>2</v>
      </c>
      <c r="K32" s="1">
        <f t="shared" si="5"/>
        <v>1.21580547112462</v>
      </c>
      <c r="L32" s="1">
        <f t="shared" si="6"/>
        <v>-2</v>
      </c>
      <c r="M32" s="1">
        <f t="shared" si="7"/>
        <v>1.3593118404254041</v>
      </c>
      <c r="N32" s="1">
        <f t="shared" si="8"/>
        <v>-1.4713327291948617</v>
      </c>
      <c r="O32" t="s">
        <v>71</v>
      </c>
    </row>
    <row r="33" spans="1:15" x14ac:dyDescent="0.35">
      <c r="A33" s="13">
        <v>23</v>
      </c>
      <c r="B33" s="12" t="s">
        <v>66</v>
      </c>
      <c r="C33" s="36">
        <v>51</v>
      </c>
      <c r="D33" s="10" t="s">
        <v>271</v>
      </c>
      <c r="E33" s="9" t="str">
        <f t="shared" si="0"/>
        <v>Not Significantly Different</v>
      </c>
      <c r="G33">
        <f t="shared" si="1"/>
        <v>51</v>
      </c>
      <c r="H33">
        <f t="shared" si="2"/>
        <v>4</v>
      </c>
      <c r="I33" t="str">
        <f t="shared" si="3"/>
        <v>+/-</v>
      </c>
      <c r="J33" t="str">
        <f t="shared" si="4"/>
        <v>5</v>
      </c>
      <c r="K33" s="1">
        <f t="shared" si="5"/>
        <v>3.0395136778115499</v>
      </c>
      <c r="L33" s="1">
        <f t="shared" si="6"/>
        <v>-1</v>
      </c>
      <c r="M33" s="1">
        <f t="shared" si="7"/>
        <v>3.0997079109986534</v>
      </c>
      <c r="N33" s="1">
        <f t="shared" si="8"/>
        <v>-0.32261104230231274</v>
      </c>
      <c r="O33" t="s">
        <v>76</v>
      </c>
    </row>
    <row r="34" spans="1:15" x14ac:dyDescent="0.35">
      <c r="A34" s="13">
        <v>23</v>
      </c>
      <c r="B34" s="12" t="s">
        <v>46</v>
      </c>
      <c r="C34" s="36">
        <v>51</v>
      </c>
      <c r="D34" s="10" t="s">
        <v>267</v>
      </c>
      <c r="E34" s="9" t="str">
        <f t="shared" si="0"/>
        <v>Not Significantly Different</v>
      </c>
      <c r="G34">
        <f t="shared" si="1"/>
        <v>51</v>
      </c>
      <c r="H34">
        <f t="shared" si="2"/>
        <v>4</v>
      </c>
      <c r="I34" t="str">
        <f t="shared" si="3"/>
        <v>+/-</v>
      </c>
      <c r="J34" t="str">
        <f t="shared" si="4"/>
        <v>3</v>
      </c>
      <c r="K34" s="1">
        <f t="shared" si="5"/>
        <v>1.8237082066869301</v>
      </c>
      <c r="L34" s="1">
        <f t="shared" si="6"/>
        <v>-1</v>
      </c>
      <c r="M34" s="1">
        <f t="shared" si="7"/>
        <v>1.9223572402239388</v>
      </c>
      <c r="N34" s="1">
        <f t="shared" si="8"/>
        <v>-0.52019467509769834</v>
      </c>
      <c r="O34" t="s">
        <v>74</v>
      </c>
    </row>
    <row r="35" spans="1:15" x14ac:dyDescent="0.35">
      <c r="A35" s="13">
        <v>23</v>
      </c>
      <c r="B35" s="12" t="s">
        <v>72</v>
      </c>
      <c r="C35" s="36">
        <v>51</v>
      </c>
      <c r="D35" s="10" t="s">
        <v>267</v>
      </c>
      <c r="E35" s="9" t="str">
        <f t="shared" si="0"/>
        <v>Not Significantly Different</v>
      </c>
      <c r="G35">
        <f t="shared" si="1"/>
        <v>51</v>
      </c>
      <c r="H35">
        <f t="shared" si="2"/>
        <v>4</v>
      </c>
      <c r="I35" t="str">
        <f t="shared" si="3"/>
        <v>+/-</v>
      </c>
      <c r="J35" t="str">
        <f t="shared" si="4"/>
        <v>3</v>
      </c>
      <c r="K35" s="1">
        <f t="shared" si="5"/>
        <v>1.8237082066869301</v>
      </c>
      <c r="L35" s="1">
        <f t="shared" si="6"/>
        <v>-1</v>
      </c>
      <c r="M35" s="1">
        <f t="shared" si="7"/>
        <v>1.9223572402239388</v>
      </c>
      <c r="N35" s="1">
        <f t="shared" si="8"/>
        <v>-0.52019467509769834</v>
      </c>
      <c r="O35" t="s">
        <v>54</v>
      </c>
    </row>
    <row r="36" spans="1:15" x14ac:dyDescent="0.35">
      <c r="A36" s="13">
        <v>23</v>
      </c>
      <c r="B36" s="12" t="s">
        <v>61</v>
      </c>
      <c r="C36" s="36">
        <v>51</v>
      </c>
      <c r="D36" s="10" t="s">
        <v>267</v>
      </c>
      <c r="E36" s="9" t="str">
        <f t="shared" si="0"/>
        <v>Not Significantly Different</v>
      </c>
      <c r="G36">
        <f t="shared" si="1"/>
        <v>51</v>
      </c>
      <c r="H36">
        <f t="shared" si="2"/>
        <v>4</v>
      </c>
      <c r="I36" t="str">
        <f t="shared" si="3"/>
        <v>+/-</v>
      </c>
      <c r="J36" t="str">
        <f t="shared" si="4"/>
        <v>3</v>
      </c>
      <c r="K36" s="1">
        <f t="shared" si="5"/>
        <v>1.8237082066869301</v>
      </c>
      <c r="L36" s="1">
        <f t="shared" si="6"/>
        <v>-1</v>
      </c>
      <c r="M36" s="1">
        <f t="shared" si="7"/>
        <v>1.9223572402239388</v>
      </c>
      <c r="N36" s="1">
        <f t="shared" si="8"/>
        <v>-0.52019467509769834</v>
      </c>
      <c r="O36" t="s">
        <v>72</v>
      </c>
    </row>
    <row r="37" spans="1:15" x14ac:dyDescent="0.35">
      <c r="A37" s="13">
        <v>23</v>
      </c>
      <c r="B37" s="12" t="s">
        <v>38</v>
      </c>
      <c r="C37" s="36">
        <v>51</v>
      </c>
      <c r="D37" s="10" t="s">
        <v>267</v>
      </c>
      <c r="E37" s="9" t="str">
        <f t="shared" si="0"/>
        <v>Not Significantly Different</v>
      </c>
      <c r="G37">
        <f t="shared" si="1"/>
        <v>51</v>
      </c>
      <c r="H37">
        <f t="shared" si="2"/>
        <v>4</v>
      </c>
      <c r="I37" t="str">
        <f t="shared" si="3"/>
        <v>+/-</v>
      </c>
      <c r="J37" t="str">
        <f t="shared" si="4"/>
        <v>3</v>
      </c>
      <c r="K37" s="1">
        <f t="shared" si="5"/>
        <v>1.8237082066869301</v>
      </c>
      <c r="L37" s="1">
        <f t="shared" si="6"/>
        <v>-1</v>
      </c>
      <c r="M37" s="1">
        <f t="shared" si="7"/>
        <v>1.9223572402239388</v>
      </c>
      <c r="N37" s="1">
        <f t="shared" si="8"/>
        <v>-0.52019467509769834</v>
      </c>
      <c r="O37" t="s">
        <v>70</v>
      </c>
    </row>
    <row r="38" spans="1:15" x14ac:dyDescent="0.35">
      <c r="A38" s="13">
        <v>23</v>
      </c>
      <c r="B38" s="12" t="s">
        <v>30</v>
      </c>
      <c r="C38" s="36">
        <v>51</v>
      </c>
      <c r="D38" s="10" t="s">
        <v>267</v>
      </c>
      <c r="E38" s="9" t="str">
        <f t="shared" si="0"/>
        <v>Not Significantly Different</v>
      </c>
      <c r="G38">
        <f t="shared" si="1"/>
        <v>51</v>
      </c>
      <c r="H38">
        <f t="shared" si="2"/>
        <v>4</v>
      </c>
      <c r="I38" t="str">
        <f t="shared" si="3"/>
        <v>+/-</v>
      </c>
      <c r="J38" t="str">
        <f t="shared" si="4"/>
        <v>3</v>
      </c>
      <c r="K38" s="1">
        <f t="shared" si="5"/>
        <v>1.8237082066869301</v>
      </c>
      <c r="L38" s="1">
        <f t="shared" si="6"/>
        <v>-1</v>
      </c>
      <c r="M38" s="1">
        <f t="shared" si="7"/>
        <v>1.9223572402239388</v>
      </c>
      <c r="N38" s="1">
        <f t="shared" si="8"/>
        <v>-0.52019467509769834</v>
      </c>
      <c r="O38" t="s">
        <v>69</v>
      </c>
    </row>
    <row r="39" spans="1:15" x14ac:dyDescent="0.35">
      <c r="A39" s="13">
        <v>29</v>
      </c>
      <c r="B39" s="12" t="s">
        <v>60</v>
      </c>
      <c r="C39" s="36">
        <v>50</v>
      </c>
      <c r="D39" s="10" t="s">
        <v>264</v>
      </c>
      <c r="E39" s="9" t="str">
        <f t="shared" si="0"/>
        <v>Not Significantly Different</v>
      </c>
      <c r="G39">
        <f t="shared" si="1"/>
        <v>50</v>
      </c>
      <c r="H39">
        <f t="shared" si="2"/>
        <v>4</v>
      </c>
      <c r="I39" t="str">
        <f t="shared" si="3"/>
        <v>+/-</v>
      </c>
      <c r="J39" t="str">
        <f t="shared" si="4"/>
        <v>9</v>
      </c>
      <c r="K39" s="1">
        <f t="shared" si="5"/>
        <v>5.4711246200607899</v>
      </c>
      <c r="L39" s="1">
        <f t="shared" si="6"/>
        <v>0</v>
      </c>
      <c r="M39" s="1">
        <f t="shared" si="7"/>
        <v>5.5047933970440219</v>
      </c>
      <c r="N39" s="1">
        <f t="shared" si="8"/>
        <v>0</v>
      </c>
      <c r="O39" t="s">
        <v>45</v>
      </c>
    </row>
    <row r="40" spans="1:15" x14ac:dyDescent="0.35">
      <c r="A40" s="13">
        <v>29</v>
      </c>
      <c r="B40" s="12" t="s">
        <v>81</v>
      </c>
      <c r="C40" s="36">
        <v>50</v>
      </c>
      <c r="D40" s="10" t="s">
        <v>267</v>
      </c>
      <c r="E40" s="9" t="str">
        <f t="shared" si="0"/>
        <v>Not Significantly Different</v>
      </c>
      <c r="G40">
        <f t="shared" si="1"/>
        <v>50</v>
      </c>
      <c r="H40">
        <f t="shared" si="2"/>
        <v>4</v>
      </c>
      <c r="I40" t="str">
        <f t="shared" si="3"/>
        <v>+/-</v>
      </c>
      <c r="J40" t="str">
        <f t="shared" si="4"/>
        <v>3</v>
      </c>
      <c r="K40" s="1">
        <f t="shared" si="5"/>
        <v>1.8237082066869301</v>
      </c>
      <c r="L40" s="1">
        <f t="shared" si="6"/>
        <v>0</v>
      </c>
      <c r="M40" s="1">
        <f t="shared" si="7"/>
        <v>1.9223572402239388</v>
      </c>
      <c r="N40" s="1">
        <f t="shared" si="8"/>
        <v>0</v>
      </c>
      <c r="O40" t="s">
        <v>67</v>
      </c>
    </row>
    <row r="41" spans="1:15" x14ac:dyDescent="0.35">
      <c r="A41" s="13">
        <v>29</v>
      </c>
      <c r="B41" s="12" t="s">
        <v>40</v>
      </c>
      <c r="C41" s="36">
        <v>50</v>
      </c>
      <c r="D41" s="10" t="s">
        <v>262</v>
      </c>
      <c r="E41" s="9" t="str">
        <f t="shared" si="0"/>
        <v>Not Significantly Different</v>
      </c>
      <c r="G41">
        <f t="shared" si="1"/>
        <v>50</v>
      </c>
      <c r="H41">
        <f t="shared" si="2"/>
        <v>4</v>
      </c>
      <c r="I41" t="str">
        <f t="shared" si="3"/>
        <v>+/-</v>
      </c>
      <c r="J41" t="str">
        <f t="shared" si="4"/>
        <v>4</v>
      </c>
      <c r="K41" s="1">
        <f t="shared" si="5"/>
        <v>2.43161094224924</v>
      </c>
      <c r="L41" s="1">
        <f t="shared" si="6"/>
        <v>0</v>
      </c>
      <c r="M41" s="1">
        <f t="shared" si="7"/>
        <v>2.5064471888253257</v>
      </c>
      <c r="N41" s="1">
        <f t="shared" si="8"/>
        <v>0</v>
      </c>
      <c r="O41" t="s">
        <v>48</v>
      </c>
    </row>
    <row r="42" spans="1:15" x14ac:dyDescent="0.35">
      <c r="A42" s="13">
        <v>29</v>
      </c>
      <c r="B42" s="12" t="s">
        <v>47</v>
      </c>
      <c r="C42" s="36">
        <v>50</v>
      </c>
      <c r="D42" s="10" t="s">
        <v>267</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50</v>
      </c>
      <c r="H42">
        <f t="shared" ref="H42:H62" si="11">LEN(TRIM(D42))</f>
        <v>4</v>
      </c>
      <c r="I42" t="str">
        <f t="shared" ref="I42:I73" si="12">IF(H42&gt;=3,MID(TRIM(D42),1,3),"NO")</f>
        <v>+/-</v>
      </c>
      <c r="J42" t="str">
        <f t="shared" ref="J42:J73" si="13">IF(TRIM(I42)="+/-",MID(TRIM(D42),4,H42-3),D42)</f>
        <v>3</v>
      </c>
      <c r="K42" s="1">
        <f t="shared" ref="K42:K73" si="14">IF(TRIM(J42)="*****",0,IF(ISERROR(VALUE(J42)),"NA",VALUE(J42/$I$4)))</f>
        <v>1.8237082066869301</v>
      </c>
      <c r="L42" s="1">
        <f t="shared" ref="L42:L62" si="15">IF(AND(ISNUMBER(G42),ISNUMBER($I$6)),$I$6-G42,"N/A")</f>
        <v>0</v>
      </c>
      <c r="M42" s="1">
        <f t="shared" ref="M42:M62" si="16">IF(AND(ISNUMBER(K42),ISNUMBER($I$7)),SQRT(K42^2+($I$7)^2),"N/A")</f>
        <v>1.9223572402239388</v>
      </c>
      <c r="N42" s="1">
        <f t="shared" ref="N42:N73" si="17">IF(AND(ISNUMBER(L42),ISNUMBER(M42),M42&lt;&gt;0),L42/M42,"NA")</f>
        <v>0</v>
      </c>
      <c r="O42" t="s">
        <v>37</v>
      </c>
    </row>
    <row r="43" spans="1:15" x14ac:dyDescent="0.35">
      <c r="A43" s="13">
        <v>33</v>
      </c>
      <c r="B43" s="12" t="s">
        <v>76</v>
      </c>
      <c r="C43" s="36">
        <v>49</v>
      </c>
      <c r="D43" s="10" t="s">
        <v>267</v>
      </c>
      <c r="E43" s="9" t="str">
        <f t="shared" si="9"/>
        <v>Not Significantly Different</v>
      </c>
      <c r="G43">
        <f t="shared" si="10"/>
        <v>49</v>
      </c>
      <c r="H43">
        <f t="shared" si="11"/>
        <v>4</v>
      </c>
      <c r="I43" t="str">
        <f t="shared" si="12"/>
        <v>+/-</v>
      </c>
      <c r="J43" t="str">
        <f t="shared" si="13"/>
        <v>3</v>
      </c>
      <c r="K43" s="1">
        <f t="shared" si="14"/>
        <v>1.8237082066869301</v>
      </c>
      <c r="L43" s="1">
        <f t="shared" si="15"/>
        <v>1</v>
      </c>
      <c r="M43" s="1">
        <f t="shared" si="16"/>
        <v>1.9223572402239388</v>
      </c>
      <c r="N43" s="1">
        <f t="shared" si="17"/>
        <v>0.52019467509769834</v>
      </c>
      <c r="O43" t="s">
        <v>52</v>
      </c>
    </row>
    <row r="44" spans="1:15" x14ac:dyDescent="0.35">
      <c r="A44" s="13">
        <v>34</v>
      </c>
      <c r="B44" s="12" t="s">
        <v>67</v>
      </c>
      <c r="C44" s="36">
        <v>48</v>
      </c>
      <c r="D44" s="10" t="s">
        <v>263</v>
      </c>
      <c r="E44" s="9" t="str">
        <f t="shared" si="9"/>
        <v>Not Significantly Different</v>
      </c>
      <c r="G44">
        <f t="shared" si="10"/>
        <v>48</v>
      </c>
      <c r="H44">
        <f t="shared" si="11"/>
        <v>4</v>
      </c>
      <c r="I44" t="str">
        <f t="shared" si="12"/>
        <v>+/-</v>
      </c>
      <c r="J44" t="str">
        <f t="shared" si="13"/>
        <v>8</v>
      </c>
      <c r="K44" s="1">
        <f t="shared" si="14"/>
        <v>4.86322188449848</v>
      </c>
      <c r="L44" s="1">
        <f t="shared" si="15"/>
        <v>2</v>
      </c>
      <c r="M44" s="1">
        <f t="shared" si="16"/>
        <v>4.9010685399991178</v>
      </c>
      <c r="N44" s="1">
        <f t="shared" si="17"/>
        <v>0.40807427679849584</v>
      </c>
      <c r="O44" t="s">
        <v>64</v>
      </c>
    </row>
    <row r="45" spans="1:15" x14ac:dyDescent="0.35">
      <c r="A45" s="13">
        <v>34</v>
      </c>
      <c r="B45" s="12" t="s">
        <v>55</v>
      </c>
      <c r="C45" s="36">
        <v>48</v>
      </c>
      <c r="D45" s="10" t="s">
        <v>270</v>
      </c>
      <c r="E45" s="9" t="str">
        <f t="shared" si="9"/>
        <v>Not Significantly Different</v>
      </c>
      <c r="G45">
        <f t="shared" si="10"/>
        <v>48</v>
      </c>
      <c r="H45">
        <f t="shared" si="11"/>
        <v>4</v>
      </c>
      <c r="I45" t="str">
        <f t="shared" si="12"/>
        <v>+/-</v>
      </c>
      <c r="J45" t="str">
        <f t="shared" si="13"/>
        <v>2</v>
      </c>
      <c r="K45" s="1">
        <f t="shared" si="14"/>
        <v>1.21580547112462</v>
      </c>
      <c r="L45" s="1">
        <f t="shared" si="15"/>
        <v>2</v>
      </c>
      <c r="M45" s="1">
        <f t="shared" si="16"/>
        <v>1.3593118404254041</v>
      </c>
      <c r="N45" s="1">
        <f t="shared" si="17"/>
        <v>1.4713327291948617</v>
      </c>
      <c r="O45" t="s">
        <v>63</v>
      </c>
    </row>
    <row r="46" spans="1:15" x14ac:dyDescent="0.35">
      <c r="A46" s="13">
        <v>34</v>
      </c>
      <c r="B46" s="12" t="s">
        <v>32</v>
      </c>
      <c r="C46" s="36">
        <v>48</v>
      </c>
      <c r="D46" s="10" t="s">
        <v>271</v>
      </c>
      <c r="E46" s="9" t="str">
        <f t="shared" si="9"/>
        <v>Not Significantly Different</v>
      </c>
      <c r="G46">
        <f t="shared" si="10"/>
        <v>48</v>
      </c>
      <c r="H46">
        <f t="shared" si="11"/>
        <v>4</v>
      </c>
      <c r="I46" t="str">
        <f t="shared" si="12"/>
        <v>+/-</v>
      </c>
      <c r="J46" t="str">
        <f t="shared" si="13"/>
        <v>5</v>
      </c>
      <c r="K46" s="1">
        <f t="shared" si="14"/>
        <v>3.0395136778115499</v>
      </c>
      <c r="L46" s="1">
        <f t="shared" si="15"/>
        <v>2</v>
      </c>
      <c r="M46" s="1">
        <f t="shared" si="16"/>
        <v>3.0997079109986534</v>
      </c>
      <c r="N46" s="1">
        <f t="shared" si="17"/>
        <v>0.64522208460462549</v>
      </c>
      <c r="O46" t="s">
        <v>61</v>
      </c>
    </row>
    <row r="47" spans="1:15" x14ac:dyDescent="0.35">
      <c r="A47" s="13">
        <v>37</v>
      </c>
      <c r="B47" s="12" t="s">
        <v>50</v>
      </c>
      <c r="C47" s="36">
        <v>47</v>
      </c>
      <c r="D47" s="10" t="s">
        <v>270</v>
      </c>
      <c r="E47" s="9" t="str">
        <f t="shared" si="9"/>
        <v>Significantly Different</v>
      </c>
      <c r="G47">
        <f t="shared" si="10"/>
        <v>47</v>
      </c>
      <c r="H47">
        <f t="shared" si="11"/>
        <v>4</v>
      </c>
      <c r="I47" t="str">
        <f t="shared" si="12"/>
        <v>+/-</v>
      </c>
      <c r="J47" t="str">
        <f t="shared" si="13"/>
        <v>2</v>
      </c>
      <c r="K47" s="1">
        <f t="shared" si="14"/>
        <v>1.21580547112462</v>
      </c>
      <c r="L47" s="1">
        <f t="shared" si="15"/>
        <v>3</v>
      </c>
      <c r="M47" s="1">
        <f t="shared" si="16"/>
        <v>1.3593118404254041</v>
      </c>
      <c r="N47" s="1">
        <f t="shared" si="17"/>
        <v>2.2069990937922923</v>
      </c>
      <c r="O47" t="s">
        <v>59</v>
      </c>
    </row>
    <row r="48" spans="1:15" x14ac:dyDescent="0.35">
      <c r="A48" s="13">
        <v>37</v>
      </c>
      <c r="B48" s="12" t="s">
        <v>70</v>
      </c>
      <c r="C48" s="36">
        <v>47</v>
      </c>
      <c r="D48" s="10" t="s">
        <v>265</v>
      </c>
      <c r="E48" s="9" t="str">
        <f t="shared" si="9"/>
        <v>Not Significantly Different</v>
      </c>
      <c r="G48">
        <f t="shared" si="10"/>
        <v>47</v>
      </c>
      <c r="H48">
        <f t="shared" si="11"/>
        <v>4</v>
      </c>
      <c r="I48" t="str">
        <f t="shared" si="12"/>
        <v>+/-</v>
      </c>
      <c r="J48" t="str">
        <f t="shared" si="13"/>
        <v>7</v>
      </c>
      <c r="K48" s="1">
        <f t="shared" si="14"/>
        <v>4.2553191489361701</v>
      </c>
      <c r="L48" s="1">
        <f t="shared" si="15"/>
        <v>3</v>
      </c>
      <c r="M48" s="1">
        <f t="shared" si="16"/>
        <v>4.2985214661796203</v>
      </c>
      <c r="N48" s="1">
        <f t="shared" si="17"/>
        <v>0.69791439303112235</v>
      </c>
      <c r="O48" t="s">
        <v>57</v>
      </c>
    </row>
    <row r="49" spans="1:15" x14ac:dyDescent="0.35">
      <c r="A49" s="13">
        <v>37</v>
      </c>
      <c r="B49" s="12" t="s">
        <v>45</v>
      </c>
      <c r="C49" s="36">
        <v>47</v>
      </c>
      <c r="D49" s="10" t="s">
        <v>268</v>
      </c>
      <c r="E49" s="9" t="str">
        <f t="shared" si="9"/>
        <v>Not Significantly Different</v>
      </c>
      <c r="G49">
        <f t="shared" si="10"/>
        <v>47</v>
      </c>
      <c r="H49">
        <f t="shared" si="11"/>
        <v>4</v>
      </c>
      <c r="I49" t="str">
        <f t="shared" si="12"/>
        <v>+/-</v>
      </c>
      <c r="J49" t="str">
        <f t="shared" si="13"/>
        <v>6</v>
      </c>
      <c r="K49" s="1">
        <f t="shared" si="14"/>
        <v>3.6474164133738602</v>
      </c>
      <c r="L49" s="1">
        <f t="shared" si="15"/>
        <v>3</v>
      </c>
      <c r="M49" s="1">
        <f t="shared" si="16"/>
        <v>3.6977279819442068</v>
      </c>
      <c r="N49" s="1">
        <f t="shared" si="17"/>
        <v>0.81130900235193815</v>
      </c>
      <c r="O49" t="s">
        <v>55</v>
      </c>
    </row>
    <row r="50" spans="1:15" x14ac:dyDescent="0.35">
      <c r="A50" s="13">
        <v>37</v>
      </c>
      <c r="B50" s="12" t="s">
        <v>52</v>
      </c>
      <c r="C50" s="36">
        <v>47</v>
      </c>
      <c r="D50" s="10" t="s">
        <v>270</v>
      </c>
      <c r="E50" s="9" t="str">
        <f t="shared" si="9"/>
        <v>Significantly Different</v>
      </c>
      <c r="G50">
        <f t="shared" si="10"/>
        <v>47</v>
      </c>
      <c r="H50">
        <f t="shared" si="11"/>
        <v>4</v>
      </c>
      <c r="I50" t="str">
        <f t="shared" si="12"/>
        <v>+/-</v>
      </c>
      <c r="J50" t="str">
        <f t="shared" si="13"/>
        <v>2</v>
      </c>
      <c r="K50" s="1">
        <f t="shared" si="14"/>
        <v>1.21580547112462</v>
      </c>
      <c r="L50" s="1">
        <f t="shared" si="15"/>
        <v>3</v>
      </c>
      <c r="M50" s="1">
        <f t="shared" si="16"/>
        <v>1.3593118404254041</v>
      </c>
      <c r="N50" s="1">
        <f t="shared" si="17"/>
        <v>2.2069990937922923</v>
      </c>
      <c r="O50" t="s">
        <v>53</v>
      </c>
    </row>
    <row r="51" spans="1:15" x14ac:dyDescent="0.35">
      <c r="A51" s="13">
        <v>37</v>
      </c>
      <c r="B51" s="12" t="s">
        <v>35</v>
      </c>
      <c r="C51" s="36">
        <v>47</v>
      </c>
      <c r="D51" s="10" t="s">
        <v>267</v>
      </c>
      <c r="E51" s="9" t="str">
        <f t="shared" si="9"/>
        <v>Not Significantly Different</v>
      </c>
      <c r="G51">
        <f t="shared" si="10"/>
        <v>47</v>
      </c>
      <c r="H51">
        <f t="shared" si="11"/>
        <v>4</v>
      </c>
      <c r="I51" t="str">
        <f t="shared" si="12"/>
        <v>+/-</v>
      </c>
      <c r="J51" t="str">
        <f t="shared" si="13"/>
        <v>3</v>
      </c>
      <c r="K51" s="1">
        <f t="shared" si="14"/>
        <v>1.8237082066869301</v>
      </c>
      <c r="L51" s="1">
        <f t="shared" si="15"/>
        <v>3</v>
      </c>
      <c r="M51" s="1">
        <f t="shared" si="16"/>
        <v>1.9223572402239388</v>
      </c>
      <c r="N51" s="1">
        <f t="shared" si="17"/>
        <v>1.5605840252930951</v>
      </c>
      <c r="O51" t="s">
        <v>51</v>
      </c>
    </row>
    <row r="52" spans="1:15" x14ac:dyDescent="0.35">
      <c r="A52" s="13">
        <v>42</v>
      </c>
      <c r="B52" s="12" t="s">
        <v>58</v>
      </c>
      <c r="C52" s="36">
        <v>46</v>
      </c>
      <c r="D52" s="10" t="s">
        <v>267</v>
      </c>
      <c r="E52" s="9" t="str">
        <f t="shared" si="9"/>
        <v>Significantly Different</v>
      </c>
      <c r="G52">
        <f t="shared" si="10"/>
        <v>46</v>
      </c>
      <c r="H52">
        <f t="shared" si="11"/>
        <v>4</v>
      </c>
      <c r="I52" t="str">
        <f t="shared" si="12"/>
        <v>+/-</v>
      </c>
      <c r="J52" t="str">
        <f t="shared" si="13"/>
        <v>3</v>
      </c>
      <c r="K52" s="1">
        <f t="shared" si="14"/>
        <v>1.8237082066869301</v>
      </c>
      <c r="L52" s="1">
        <f t="shared" si="15"/>
        <v>4</v>
      </c>
      <c r="M52" s="1">
        <f t="shared" si="16"/>
        <v>1.9223572402239388</v>
      </c>
      <c r="N52" s="1">
        <f t="shared" si="17"/>
        <v>2.0807787003907934</v>
      </c>
      <c r="O52" t="s">
        <v>49</v>
      </c>
    </row>
    <row r="53" spans="1:15" x14ac:dyDescent="0.35">
      <c r="A53" s="13">
        <v>42</v>
      </c>
      <c r="B53" s="12" t="s">
        <v>65</v>
      </c>
      <c r="C53" s="36">
        <v>46</v>
      </c>
      <c r="D53" s="10" t="s">
        <v>270</v>
      </c>
      <c r="E53" s="9" t="str">
        <f t="shared" si="9"/>
        <v>Significantly Different</v>
      </c>
      <c r="G53">
        <f t="shared" si="10"/>
        <v>46</v>
      </c>
      <c r="H53">
        <f t="shared" si="11"/>
        <v>4</v>
      </c>
      <c r="I53" t="str">
        <f t="shared" si="12"/>
        <v>+/-</v>
      </c>
      <c r="J53" t="str">
        <f t="shared" si="13"/>
        <v>2</v>
      </c>
      <c r="K53" s="1">
        <f t="shared" si="14"/>
        <v>1.21580547112462</v>
      </c>
      <c r="L53" s="1">
        <f t="shared" si="15"/>
        <v>4</v>
      </c>
      <c r="M53" s="1">
        <f t="shared" si="16"/>
        <v>1.3593118404254041</v>
      </c>
      <c r="N53" s="1">
        <f t="shared" si="17"/>
        <v>2.9426654583897234</v>
      </c>
      <c r="O53" t="s">
        <v>47</v>
      </c>
    </row>
    <row r="54" spans="1:15" x14ac:dyDescent="0.35">
      <c r="A54" s="13">
        <v>44</v>
      </c>
      <c r="B54" s="12" t="s">
        <v>34</v>
      </c>
      <c r="C54" s="36">
        <v>45</v>
      </c>
      <c r="D54" s="10" t="s">
        <v>269</v>
      </c>
      <c r="E54" s="9" t="str">
        <f t="shared" si="9"/>
        <v>Significantly Different</v>
      </c>
      <c r="G54">
        <f t="shared" si="10"/>
        <v>45</v>
      </c>
      <c r="H54">
        <f t="shared" si="11"/>
        <v>4</v>
      </c>
      <c r="I54" t="str">
        <f t="shared" si="12"/>
        <v>+/-</v>
      </c>
      <c r="J54" t="str">
        <f t="shared" si="13"/>
        <v>1</v>
      </c>
      <c r="K54" s="1">
        <f t="shared" si="14"/>
        <v>0.60790273556231</v>
      </c>
      <c r="L54" s="1">
        <f t="shared" si="15"/>
        <v>5</v>
      </c>
      <c r="M54" s="1">
        <f t="shared" si="16"/>
        <v>0.85970429323592401</v>
      </c>
      <c r="N54" s="1">
        <f t="shared" si="17"/>
        <v>5.8159532752593535</v>
      </c>
      <c r="O54" t="s">
        <v>42</v>
      </c>
    </row>
    <row r="55" spans="1:15" x14ac:dyDescent="0.35">
      <c r="A55" s="13">
        <v>44</v>
      </c>
      <c r="B55" s="12" t="s">
        <v>37</v>
      </c>
      <c r="C55" s="36">
        <v>45</v>
      </c>
      <c r="D55" s="10" t="s">
        <v>268</v>
      </c>
      <c r="E55" s="9" t="str">
        <f t="shared" si="9"/>
        <v>Not Significantly Different</v>
      </c>
      <c r="G55">
        <f t="shared" si="10"/>
        <v>45</v>
      </c>
      <c r="H55">
        <f t="shared" si="11"/>
        <v>4</v>
      </c>
      <c r="I55" t="str">
        <f t="shared" si="12"/>
        <v>+/-</v>
      </c>
      <c r="J55" t="str">
        <f t="shared" si="13"/>
        <v>6</v>
      </c>
      <c r="K55" s="1">
        <f t="shared" si="14"/>
        <v>3.6474164133738602</v>
      </c>
      <c r="L55" s="1">
        <f t="shared" si="15"/>
        <v>5</v>
      </c>
      <c r="M55" s="1">
        <f t="shared" si="16"/>
        <v>3.6977279819442068</v>
      </c>
      <c r="N55" s="1">
        <f t="shared" si="17"/>
        <v>1.3521816705865637</v>
      </c>
      <c r="O55" t="s">
        <v>43</v>
      </c>
    </row>
    <row r="56" spans="1:15" x14ac:dyDescent="0.35">
      <c r="A56" s="13">
        <v>46</v>
      </c>
      <c r="B56" s="12" t="s">
        <v>57</v>
      </c>
      <c r="C56" s="36">
        <v>44</v>
      </c>
      <c r="D56" s="10" t="s">
        <v>262</v>
      </c>
      <c r="E56" s="9" t="str">
        <f t="shared" si="9"/>
        <v>Significantly Different</v>
      </c>
      <c r="G56">
        <f t="shared" si="10"/>
        <v>44</v>
      </c>
      <c r="H56">
        <f t="shared" si="11"/>
        <v>4</v>
      </c>
      <c r="I56" t="str">
        <f t="shared" si="12"/>
        <v>+/-</v>
      </c>
      <c r="J56" t="str">
        <f t="shared" si="13"/>
        <v>4</v>
      </c>
      <c r="K56" s="1">
        <f t="shared" si="14"/>
        <v>2.43161094224924</v>
      </c>
      <c r="L56" s="1">
        <f t="shared" si="15"/>
        <v>6</v>
      </c>
      <c r="M56" s="1">
        <f t="shared" si="16"/>
        <v>2.5064471888253257</v>
      </c>
      <c r="N56" s="1">
        <f t="shared" si="17"/>
        <v>2.3938266191086064</v>
      </c>
      <c r="O56" t="s">
        <v>41</v>
      </c>
    </row>
    <row r="57" spans="1:15" x14ac:dyDescent="0.35">
      <c r="A57" s="13">
        <v>47</v>
      </c>
      <c r="B57" s="12" t="s">
        <v>71</v>
      </c>
      <c r="C57" s="36">
        <v>43</v>
      </c>
      <c r="D57" s="10" t="s">
        <v>267</v>
      </c>
      <c r="E57" s="9" t="str">
        <f t="shared" si="9"/>
        <v>Significantly Different</v>
      </c>
      <c r="G57">
        <f t="shared" si="10"/>
        <v>43</v>
      </c>
      <c r="H57">
        <f t="shared" si="11"/>
        <v>4</v>
      </c>
      <c r="I57" t="str">
        <f t="shared" si="12"/>
        <v>+/-</v>
      </c>
      <c r="J57" t="str">
        <f t="shared" si="13"/>
        <v>3</v>
      </c>
      <c r="K57" s="1">
        <f t="shared" si="14"/>
        <v>1.8237082066869301</v>
      </c>
      <c r="L57" s="1">
        <f t="shared" si="15"/>
        <v>7</v>
      </c>
      <c r="M57" s="1">
        <f t="shared" si="16"/>
        <v>1.9223572402239388</v>
      </c>
      <c r="N57" s="1">
        <f t="shared" si="17"/>
        <v>3.6413627256838885</v>
      </c>
      <c r="O57" t="s">
        <v>38</v>
      </c>
    </row>
    <row r="58" spans="1:15" x14ac:dyDescent="0.35">
      <c r="A58" s="13">
        <v>48</v>
      </c>
      <c r="B58" s="12" t="s">
        <v>31</v>
      </c>
      <c r="C58" s="36">
        <v>39</v>
      </c>
      <c r="D58" s="10" t="s">
        <v>266</v>
      </c>
      <c r="E58" s="9" t="str">
        <f t="shared" si="9"/>
        <v>Significantly Different</v>
      </c>
      <c r="G58">
        <f t="shared" si="10"/>
        <v>39</v>
      </c>
      <c r="H58">
        <f t="shared" si="11"/>
        <v>5</v>
      </c>
      <c r="I58" t="str">
        <f t="shared" si="12"/>
        <v>+/-</v>
      </c>
      <c r="J58" t="str">
        <f t="shared" si="13"/>
        <v>10</v>
      </c>
      <c r="K58" s="1">
        <f t="shared" si="14"/>
        <v>6.0790273556230998</v>
      </c>
      <c r="L58" s="1">
        <f t="shared" si="15"/>
        <v>11</v>
      </c>
      <c r="M58" s="1">
        <f t="shared" si="16"/>
        <v>6.1093468821403585</v>
      </c>
      <c r="N58" s="1">
        <f t="shared" si="17"/>
        <v>1.8005197956849754</v>
      </c>
      <c r="O58" t="s">
        <v>35</v>
      </c>
    </row>
    <row r="59" spans="1:15" x14ac:dyDescent="0.35">
      <c r="A59" s="13">
        <v>49</v>
      </c>
      <c r="B59" s="12" t="s">
        <v>77</v>
      </c>
      <c r="C59" s="36">
        <v>38</v>
      </c>
      <c r="D59" s="10" t="s">
        <v>265</v>
      </c>
      <c r="E59" s="9" t="str">
        <f t="shared" si="9"/>
        <v>Significantly Different</v>
      </c>
      <c r="G59">
        <f t="shared" si="10"/>
        <v>38</v>
      </c>
      <c r="H59">
        <f t="shared" si="11"/>
        <v>4</v>
      </c>
      <c r="I59" t="str">
        <f t="shared" si="12"/>
        <v>+/-</v>
      </c>
      <c r="J59" t="str">
        <f t="shared" si="13"/>
        <v>7</v>
      </c>
      <c r="K59" s="1">
        <f t="shared" si="14"/>
        <v>4.2553191489361701</v>
      </c>
      <c r="L59" s="1">
        <f t="shared" si="15"/>
        <v>12</v>
      </c>
      <c r="M59" s="1">
        <f t="shared" si="16"/>
        <v>4.2985214661796203</v>
      </c>
      <c r="N59" s="1">
        <f t="shared" si="17"/>
        <v>2.7916575721244894</v>
      </c>
      <c r="O59" t="s">
        <v>32</v>
      </c>
    </row>
    <row r="60" spans="1:15" x14ac:dyDescent="0.35">
      <c r="A60" s="13">
        <v>50</v>
      </c>
      <c r="B60" s="12" t="s">
        <v>41</v>
      </c>
      <c r="C60" s="36">
        <v>37</v>
      </c>
      <c r="D60" s="10" t="s">
        <v>264</v>
      </c>
      <c r="E60" s="9" t="str">
        <f t="shared" si="9"/>
        <v>Significantly Different</v>
      </c>
      <c r="G60">
        <f t="shared" si="10"/>
        <v>37</v>
      </c>
      <c r="H60">
        <f t="shared" si="11"/>
        <v>4</v>
      </c>
      <c r="I60" t="str">
        <f t="shared" si="12"/>
        <v>+/-</v>
      </c>
      <c r="J60" t="str">
        <f t="shared" si="13"/>
        <v>9</v>
      </c>
      <c r="K60" s="1">
        <f t="shared" si="14"/>
        <v>5.4711246200607899</v>
      </c>
      <c r="L60" s="1">
        <f t="shared" si="15"/>
        <v>13</v>
      </c>
      <c r="M60" s="1">
        <f t="shared" si="16"/>
        <v>5.5047933970440219</v>
      </c>
      <c r="N60" s="1">
        <f t="shared" si="17"/>
        <v>2.3615781851105937</v>
      </c>
      <c r="O60" t="s">
        <v>30</v>
      </c>
    </row>
    <row r="61" spans="1:15" x14ac:dyDescent="0.35">
      <c r="A61" s="13">
        <v>51</v>
      </c>
      <c r="B61" s="12" t="s">
        <v>53</v>
      </c>
      <c r="C61" s="36">
        <v>35</v>
      </c>
      <c r="D61" s="10" t="s">
        <v>263</v>
      </c>
      <c r="E61" s="9" t="str">
        <f t="shared" si="9"/>
        <v>Significantly Different</v>
      </c>
      <c r="G61">
        <f t="shared" si="10"/>
        <v>35</v>
      </c>
      <c r="H61">
        <f t="shared" si="11"/>
        <v>4</v>
      </c>
      <c r="I61" t="str">
        <f t="shared" si="12"/>
        <v>+/-</v>
      </c>
      <c r="J61" t="str">
        <f t="shared" si="13"/>
        <v>8</v>
      </c>
      <c r="K61" s="1">
        <f t="shared" si="14"/>
        <v>4.86322188449848</v>
      </c>
      <c r="L61" s="1">
        <f t="shared" si="15"/>
        <v>15</v>
      </c>
      <c r="M61" s="1">
        <f t="shared" si="16"/>
        <v>4.9010685399991178</v>
      </c>
      <c r="N61" s="1">
        <f t="shared" si="17"/>
        <v>3.0605570759887191</v>
      </c>
      <c r="O61" t="s">
        <v>27</v>
      </c>
    </row>
    <row r="62" spans="1:15" ht="15" thickBot="1" x14ac:dyDescent="0.4">
      <c r="A62" s="8"/>
      <c r="B62" s="7" t="s">
        <v>25</v>
      </c>
      <c r="C62" s="35">
        <v>27</v>
      </c>
      <c r="D62" s="5" t="s">
        <v>262</v>
      </c>
      <c r="E62" s="4" t="str">
        <f t="shared" si="9"/>
        <v>Significantly Different</v>
      </c>
      <c r="G62">
        <f t="shared" si="10"/>
        <v>27</v>
      </c>
      <c r="H62">
        <f t="shared" si="11"/>
        <v>4</v>
      </c>
      <c r="I62" t="str">
        <f t="shared" si="12"/>
        <v>+/-</v>
      </c>
      <c r="J62" t="str">
        <f t="shared" si="13"/>
        <v>4</v>
      </c>
      <c r="K62" s="1">
        <f t="shared" si="14"/>
        <v>2.43161094224924</v>
      </c>
      <c r="L62" s="1">
        <f t="shared" si="15"/>
        <v>23</v>
      </c>
      <c r="M62" s="1">
        <f t="shared" si="16"/>
        <v>2.5064471888253257</v>
      </c>
      <c r="N62" s="1">
        <f t="shared" si="17"/>
        <v>9.1763353732496569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49" priority="1" operator="equal">
      <formula>"OTHER ERROR"</formula>
    </cfRule>
    <cfRule type="cellIs" dxfId="248" priority="2" operator="equal">
      <formula>"Statistical Test not applicable"</formula>
    </cfRule>
    <cfRule type="cellIs" dxfId="247" priority="3" operator="equal">
      <formula>"Geography Selected"</formula>
    </cfRule>
  </conditionalFormatting>
  <conditionalFormatting sqref="E10:J62">
    <cfRule type="cellIs" dxfId="246" priority="4" operator="equal">
      <formula>"Not Significantly Different"</formula>
    </cfRule>
  </conditionalFormatting>
  <conditionalFormatting sqref="F10:J62">
    <cfRule type="cellIs" dxfId="2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81D8BEB-E443-455C-BB44-A883C9321DD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4B98153-48FC-4D10-87BA-BBC11E751A49}"/>
    <hyperlink ref="A68" r:id="rId2" xr:uid="{CB8F045A-7CA7-4F3C-BEE9-E63A92849079}"/>
    <hyperlink ref="A66" r:id="rId3" xr:uid="{A221E599-FBAE-4B8E-A7FF-A664D52E8957}"/>
    <hyperlink ref="A67" r:id="rId4" xr:uid="{707A613D-809B-40A3-A91F-77A1DC20F3CF}"/>
  </hyperlinks>
  <pageMargins left="0.7" right="0.7" top="0.75" bottom="0.75" header="0.3" footer="0.3"/>
  <pageSetup orientation="portrait" r:id="rId5"/>
  <drawing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A54D-BEA6-44A3-AE97-7774E74BC04A}">
  <sheetPr codeName="Sheet43"/>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325</v>
      </c>
    </row>
    <row r="2" spans="1:16" x14ac:dyDescent="0.35">
      <c r="A2" s="27" t="s">
        <v>109</v>
      </c>
      <c r="B2" t="s">
        <v>324</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1756</v>
      </c>
      <c r="C6" s="40" t="s">
        <v>103</v>
      </c>
      <c r="H6" s="15" t="s">
        <v>102</v>
      </c>
      <c r="I6">
        <f>VLOOKUP($B$4,$B$9:$K$62,6,FALSE)</f>
        <v>1756</v>
      </c>
      <c r="K6" s="16"/>
    </row>
    <row r="7" spans="1:16" ht="15" thickBot="1" x14ac:dyDescent="0.4">
      <c r="A7" s="22" t="s">
        <v>101</v>
      </c>
      <c r="B7" s="21" t="str">
        <f>VLOOKUP($B$4,$B$10:$D$62,3,FALSE)</f>
        <v>+/-17</v>
      </c>
      <c r="C7" s="40" t="s">
        <v>100</v>
      </c>
      <c r="H7" s="15" t="s">
        <v>99</v>
      </c>
      <c r="I7" s="20">
        <f>VLOOKUP($B$4,$B$9:$K$62,10,FALSE)</f>
        <v>10.334346504559271</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1756</v>
      </c>
      <c r="D10" s="10" t="s">
        <v>323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1756</v>
      </c>
      <c r="H10">
        <f t="shared" ref="H10:H41" si="2">LEN(TRIM(D10))</f>
        <v>5</v>
      </c>
      <c r="I10" t="str">
        <f t="shared" ref="I10:I41" si="3">IF(H10&gt;=3,MID(TRIM(D10),1,3),"NO")</f>
        <v>+/-</v>
      </c>
      <c r="J10" t="str">
        <f t="shared" ref="J10:J41" si="4">IF(TRIM(I10)="+/-",MID(TRIM(D10),4,H10-3),D10)</f>
        <v>17</v>
      </c>
      <c r="K10" s="1">
        <f t="shared" ref="K10:K41" si="5">IF(TRIM(J10)="*****",0,IF(ISERROR(VALUE(J10)),"NA",VALUE(J10/$I$4)))</f>
        <v>10.334346504559271</v>
      </c>
      <c r="L10" s="1">
        <f t="shared" ref="L10:L41" si="6">IF(AND(ISNUMBER(G10),ISNUMBER($I$6)),$I$6-G10,"N/A")</f>
        <v>0</v>
      </c>
      <c r="M10" s="1">
        <f t="shared" ref="M10:M41" si="7">IF(AND(ISNUMBER(K10),ISNUMBER($I$7)),SQRT(K10^2+($I$7)^2),"N/A")</f>
        <v>14.614972985010709</v>
      </c>
      <c r="N10" s="1">
        <f t="shared" ref="N10:N41" si="8">IF(AND(ISNUMBER(L10),ISNUMBER(M10),M10&lt;&gt;0),L10/M10,"NA")</f>
        <v>0</v>
      </c>
      <c r="O10" t="s">
        <v>85</v>
      </c>
    </row>
    <row r="11" spans="1:16" x14ac:dyDescent="0.35">
      <c r="A11" s="13">
        <v>1</v>
      </c>
      <c r="B11" s="12" t="s">
        <v>73</v>
      </c>
      <c r="C11" s="42">
        <v>2302</v>
      </c>
      <c r="D11" s="14" t="s">
        <v>322</v>
      </c>
      <c r="E11" s="9" t="str">
        <f t="shared" si="0"/>
        <v>Significantly Different</v>
      </c>
      <c r="G11">
        <f t="shared" si="1"/>
        <v>2302</v>
      </c>
      <c r="H11">
        <f t="shared" si="2"/>
        <v>6</v>
      </c>
      <c r="I11" t="str">
        <f t="shared" si="3"/>
        <v>+/-</v>
      </c>
      <c r="J11" t="str">
        <f t="shared" si="4"/>
        <v>216</v>
      </c>
      <c r="K11" s="1">
        <f t="shared" si="5"/>
        <v>131.30699088145897</v>
      </c>
      <c r="L11" s="1">
        <f t="shared" si="6"/>
        <v>-546</v>
      </c>
      <c r="M11" s="1">
        <f t="shared" si="7"/>
        <v>131.71303873200955</v>
      </c>
      <c r="N11" s="1">
        <f t="shared" si="8"/>
        <v>-4.1453754712236277</v>
      </c>
      <c r="O11" t="s">
        <v>68</v>
      </c>
    </row>
    <row r="12" spans="1:16" x14ac:dyDescent="0.35">
      <c r="A12" s="13">
        <v>2</v>
      </c>
      <c r="B12" s="12" t="s">
        <v>62</v>
      </c>
      <c r="C12" s="42">
        <v>2295</v>
      </c>
      <c r="D12" s="10" t="s">
        <v>321</v>
      </c>
      <c r="E12" s="9" t="str">
        <f t="shared" si="0"/>
        <v>Significantly Different</v>
      </c>
      <c r="G12">
        <f t="shared" si="1"/>
        <v>2295</v>
      </c>
      <c r="H12">
        <f t="shared" si="2"/>
        <v>6</v>
      </c>
      <c r="I12" t="str">
        <f t="shared" si="3"/>
        <v>+/-</v>
      </c>
      <c r="J12" t="str">
        <f t="shared" si="4"/>
        <v>349</v>
      </c>
      <c r="K12" s="1">
        <f t="shared" si="5"/>
        <v>212.15805471124619</v>
      </c>
      <c r="L12" s="1">
        <f t="shared" si="6"/>
        <v>-539</v>
      </c>
      <c r="M12" s="1">
        <f t="shared" si="7"/>
        <v>212.40960170514052</v>
      </c>
      <c r="N12" s="1">
        <f t="shared" si="8"/>
        <v>-2.5375500715274666</v>
      </c>
      <c r="O12" t="s">
        <v>62</v>
      </c>
    </row>
    <row r="13" spans="1:16" x14ac:dyDescent="0.35">
      <c r="A13" s="13">
        <v>3</v>
      </c>
      <c r="B13" s="12" t="s">
        <v>69</v>
      </c>
      <c r="C13" s="42">
        <v>2290</v>
      </c>
      <c r="D13" s="10" t="s">
        <v>320</v>
      </c>
      <c r="E13" s="9" t="str">
        <f t="shared" si="0"/>
        <v>Significantly Different</v>
      </c>
      <c r="G13">
        <f t="shared" si="1"/>
        <v>2290</v>
      </c>
      <c r="H13">
        <f t="shared" si="2"/>
        <v>6</v>
      </c>
      <c r="I13" t="str">
        <f t="shared" si="3"/>
        <v>+/-</v>
      </c>
      <c r="J13" t="str">
        <f t="shared" si="4"/>
        <v>223</v>
      </c>
      <c r="K13" s="1">
        <f t="shared" si="5"/>
        <v>135.56231003039514</v>
      </c>
      <c r="L13" s="1">
        <f t="shared" si="6"/>
        <v>-534</v>
      </c>
      <c r="M13" s="1">
        <f t="shared" si="7"/>
        <v>135.95564945397916</v>
      </c>
      <c r="N13" s="1">
        <f t="shared" si="8"/>
        <v>-3.9277514553064483</v>
      </c>
      <c r="O13" t="s">
        <v>58</v>
      </c>
    </row>
    <row r="14" spans="1:16" x14ac:dyDescent="0.35">
      <c r="A14" s="13">
        <v>4</v>
      </c>
      <c r="B14" s="12" t="s">
        <v>78</v>
      </c>
      <c r="C14" s="42">
        <v>2234</v>
      </c>
      <c r="D14" s="10" t="s">
        <v>319</v>
      </c>
      <c r="E14" s="9" t="str">
        <f t="shared" si="0"/>
        <v>Significantly Different</v>
      </c>
      <c r="G14">
        <f t="shared" si="1"/>
        <v>2234</v>
      </c>
      <c r="H14">
        <f t="shared" si="2"/>
        <v>6</v>
      </c>
      <c r="I14" t="str">
        <f t="shared" si="3"/>
        <v>+/-</v>
      </c>
      <c r="J14" t="str">
        <f t="shared" si="4"/>
        <v>163</v>
      </c>
      <c r="K14" s="1">
        <f t="shared" si="5"/>
        <v>99.088145896656528</v>
      </c>
      <c r="L14" s="1">
        <f t="shared" si="6"/>
        <v>-478</v>
      </c>
      <c r="M14" s="1">
        <f t="shared" si="7"/>
        <v>99.625595982726182</v>
      </c>
      <c r="N14" s="1">
        <f t="shared" si="8"/>
        <v>-4.7979637690988488</v>
      </c>
      <c r="O14" t="s">
        <v>73</v>
      </c>
    </row>
    <row r="15" spans="1:16" x14ac:dyDescent="0.35">
      <c r="A15" s="13">
        <v>5</v>
      </c>
      <c r="B15" s="12" t="s">
        <v>54</v>
      </c>
      <c r="C15" s="42">
        <v>2179</v>
      </c>
      <c r="D15" s="10" t="s">
        <v>318</v>
      </c>
      <c r="E15" s="9" t="str">
        <f t="shared" si="0"/>
        <v>Significantly Different</v>
      </c>
      <c r="G15">
        <f t="shared" si="1"/>
        <v>2179</v>
      </c>
      <c r="H15">
        <f t="shared" si="2"/>
        <v>6</v>
      </c>
      <c r="I15" t="str">
        <f t="shared" si="3"/>
        <v>+/-</v>
      </c>
      <c r="J15" t="str">
        <f t="shared" si="4"/>
        <v>211</v>
      </c>
      <c r="K15" s="1">
        <f t="shared" si="5"/>
        <v>128.26747720364742</v>
      </c>
      <c r="L15" s="1">
        <f t="shared" si="6"/>
        <v>-423</v>
      </c>
      <c r="M15" s="1">
        <f t="shared" si="7"/>
        <v>128.68311632014709</v>
      </c>
      <c r="N15" s="1">
        <f t="shared" si="8"/>
        <v>-3.2871445151175096</v>
      </c>
      <c r="O15" t="s">
        <v>34</v>
      </c>
    </row>
    <row r="16" spans="1:16" x14ac:dyDescent="0.35">
      <c r="A16" s="13">
        <v>6</v>
      </c>
      <c r="B16" s="12" t="s">
        <v>27</v>
      </c>
      <c r="C16" s="42">
        <v>2159</v>
      </c>
      <c r="D16" s="10" t="s">
        <v>317</v>
      </c>
      <c r="E16" s="9" t="str">
        <f t="shared" si="0"/>
        <v>Significantly Different</v>
      </c>
      <c r="G16">
        <f t="shared" si="1"/>
        <v>2159</v>
      </c>
      <c r="H16">
        <f t="shared" si="2"/>
        <v>6</v>
      </c>
      <c r="I16" t="str">
        <f t="shared" si="3"/>
        <v>+/-</v>
      </c>
      <c r="J16" t="str">
        <f t="shared" si="4"/>
        <v>379</v>
      </c>
      <c r="K16" s="1">
        <f t="shared" si="5"/>
        <v>230.3951367781155</v>
      </c>
      <c r="L16" s="1">
        <f t="shared" si="6"/>
        <v>-403</v>
      </c>
      <c r="M16" s="1">
        <f t="shared" si="7"/>
        <v>230.6267932584652</v>
      </c>
      <c r="N16" s="1">
        <f t="shared" si="8"/>
        <v>-1.7474118869976865</v>
      </c>
      <c r="O16" t="s">
        <v>75</v>
      </c>
    </row>
    <row r="17" spans="1:15" x14ac:dyDescent="0.35">
      <c r="A17" s="13">
        <v>7</v>
      </c>
      <c r="B17" s="12" t="s">
        <v>29</v>
      </c>
      <c r="C17" s="42">
        <v>2127</v>
      </c>
      <c r="D17" s="10" t="s">
        <v>316</v>
      </c>
      <c r="E17" s="9" t="str">
        <f t="shared" si="0"/>
        <v>Significantly Different</v>
      </c>
      <c r="G17">
        <f t="shared" si="1"/>
        <v>2127</v>
      </c>
      <c r="H17">
        <f t="shared" si="2"/>
        <v>6</v>
      </c>
      <c r="I17" t="str">
        <f t="shared" si="3"/>
        <v>+/-</v>
      </c>
      <c r="J17" t="str">
        <f t="shared" si="4"/>
        <v>285</v>
      </c>
      <c r="K17" s="1">
        <f t="shared" si="5"/>
        <v>173.25227963525836</v>
      </c>
      <c r="L17" s="1">
        <f t="shared" si="6"/>
        <v>-371</v>
      </c>
      <c r="M17" s="1">
        <f t="shared" si="7"/>
        <v>173.56022331309111</v>
      </c>
      <c r="N17" s="1">
        <f t="shared" si="8"/>
        <v>-2.1375865559399556</v>
      </c>
      <c r="O17" t="s">
        <v>66</v>
      </c>
    </row>
    <row r="18" spans="1:15" x14ac:dyDescent="0.35">
      <c r="A18" s="13">
        <v>8</v>
      </c>
      <c r="B18" s="12" t="s">
        <v>59</v>
      </c>
      <c r="C18" s="42">
        <v>2083</v>
      </c>
      <c r="D18" s="10" t="s">
        <v>315</v>
      </c>
      <c r="E18" s="9" t="str">
        <f t="shared" si="0"/>
        <v>Significantly Different</v>
      </c>
      <c r="G18">
        <f t="shared" si="1"/>
        <v>2083</v>
      </c>
      <c r="H18">
        <f t="shared" si="2"/>
        <v>6</v>
      </c>
      <c r="I18" t="str">
        <f t="shared" si="3"/>
        <v>+/-</v>
      </c>
      <c r="J18" t="str">
        <f t="shared" si="4"/>
        <v>139</v>
      </c>
      <c r="K18" s="1">
        <f t="shared" si="5"/>
        <v>84.498480243161097</v>
      </c>
      <c r="L18" s="1">
        <f t="shared" si="6"/>
        <v>-327</v>
      </c>
      <c r="M18" s="1">
        <f t="shared" si="7"/>
        <v>85.12809102217777</v>
      </c>
      <c r="N18" s="1">
        <f t="shared" si="8"/>
        <v>-3.8412702090877286</v>
      </c>
      <c r="O18" t="s">
        <v>60</v>
      </c>
    </row>
    <row r="19" spans="1:15" x14ac:dyDescent="0.35">
      <c r="A19" s="13">
        <v>9</v>
      </c>
      <c r="B19" s="12" t="s">
        <v>63</v>
      </c>
      <c r="C19" s="42">
        <v>2082</v>
      </c>
      <c r="D19" s="10" t="s">
        <v>314</v>
      </c>
      <c r="E19" s="9" t="str">
        <f t="shared" si="0"/>
        <v>Significantly Different</v>
      </c>
      <c r="G19">
        <f t="shared" si="1"/>
        <v>2082</v>
      </c>
      <c r="H19">
        <f t="shared" si="2"/>
        <v>6</v>
      </c>
      <c r="I19" t="str">
        <f t="shared" si="3"/>
        <v>+/-</v>
      </c>
      <c r="J19" t="str">
        <f t="shared" si="4"/>
        <v>281</v>
      </c>
      <c r="K19" s="1">
        <f t="shared" si="5"/>
        <v>170.82066869300911</v>
      </c>
      <c r="L19" s="1">
        <f t="shared" si="6"/>
        <v>-326</v>
      </c>
      <c r="M19" s="1">
        <f t="shared" si="7"/>
        <v>171.13298796667777</v>
      </c>
      <c r="N19" s="1">
        <f t="shared" si="8"/>
        <v>-1.9049512538370288</v>
      </c>
      <c r="O19" t="s">
        <v>31</v>
      </c>
    </row>
    <row r="20" spans="1:15" x14ac:dyDescent="0.35">
      <c r="A20" s="13">
        <v>10</v>
      </c>
      <c r="B20" s="12" t="s">
        <v>56</v>
      </c>
      <c r="C20" s="42">
        <v>2057</v>
      </c>
      <c r="D20" s="14" t="s">
        <v>313</v>
      </c>
      <c r="E20" s="9" t="str">
        <f t="shared" si="0"/>
        <v>Significantly Different</v>
      </c>
      <c r="G20">
        <f t="shared" si="1"/>
        <v>2057</v>
      </c>
      <c r="H20">
        <f t="shared" si="2"/>
        <v>6</v>
      </c>
      <c r="I20" t="str">
        <f t="shared" si="3"/>
        <v>+/-</v>
      </c>
      <c r="J20" t="str">
        <f t="shared" si="4"/>
        <v>154</v>
      </c>
      <c r="K20" s="1">
        <f t="shared" si="5"/>
        <v>93.61702127659575</v>
      </c>
      <c r="L20" s="1">
        <f t="shared" si="6"/>
        <v>-301</v>
      </c>
      <c r="M20" s="1">
        <f t="shared" si="7"/>
        <v>94.185696315198939</v>
      </c>
      <c r="N20" s="1">
        <f t="shared" si="8"/>
        <v>-3.1958143516047564</v>
      </c>
      <c r="O20" t="s">
        <v>50</v>
      </c>
    </row>
    <row r="21" spans="1:15" x14ac:dyDescent="0.35">
      <c r="A21" s="13">
        <v>11</v>
      </c>
      <c r="B21" s="12" t="s">
        <v>43</v>
      </c>
      <c r="C21" s="42">
        <v>2041</v>
      </c>
      <c r="D21" s="10" t="s">
        <v>312</v>
      </c>
      <c r="E21" s="9" t="str">
        <f t="shared" si="0"/>
        <v>Significantly Different</v>
      </c>
      <c r="G21">
        <f t="shared" si="1"/>
        <v>2041</v>
      </c>
      <c r="H21">
        <f t="shared" si="2"/>
        <v>6</v>
      </c>
      <c r="I21" t="str">
        <f t="shared" si="3"/>
        <v>+/-</v>
      </c>
      <c r="J21" t="str">
        <f t="shared" si="4"/>
        <v>145</v>
      </c>
      <c r="K21" s="1">
        <f t="shared" si="5"/>
        <v>88.145896656534958</v>
      </c>
      <c r="L21" s="1">
        <f t="shared" si="6"/>
        <v>-285</v>
      </c>
      <c r="M21" s="1">
        <f t="shared" si="7"/>
        <v>88.749635577059337</v>
      </c>
      <c r="N21" s="1">
        <f t="shared" si="8"/>
        <v>-3.2112807917114301</v>
      </c>
      <c r="O21" t="s">
        <v>46</v>
      </c>
    </row>
    <row r="22" spans="1:15" x14ac:dyDescent="0.35">
      <c r="A22" s="13">
        <v>12</v>
      </c>
      <c r="B22" s="12" t="s">
        <v>49</v>
      </c>
      <c r="C22" s="42">
        <v>2037</v>
      </c>
      <c r="D22" s="10" t="s">
        <v>311</v>
      </c>
      <c r="E22" s="9" t="str">
        <f t="shared" si="0"/>
        <v>Not Significantly Different</v>
      </c>
      <c r="G22">
        <f t="shared" si="1"/>
        <v>2037</v>
      </c>
      <c r="H22">
        <f t="shared" si="2"/>
        <v>6</v>
      </c>
      <c r="I22" t="str">
        <f t="shared" si="3"/>
        <v>+/-</v>
      </c>
      <c r="J22" t="str">
        <f t="shared" si="4"/>
        <v>299</v>
      </c>
      <c r="K22" s="1">
        <f t="shared" si="5"/>
        <v>181.76291793313069</v>
      </c>
      <c r="L22" s="1">
        <f t="shared" si="6"/>
        <v>-281</v>
      </c>
      <c r="M22" s="1">
        <f t="shared" si="7"/>
        <v>182.05646666142431</v>
      </c>
      <c r="N22" s="1">
        <f t="shared" si="8"/>
        <v>-1.5434771703143282</v>
      </c>
      <c r="O22" t="s">
        <v>29</v>
      </c>
    </row>
    <row r="23" spans="1:15" x14ac:dyDescent="0.35">
      <c r="A23" s="13">
        <v>13</v>
      </c>
      <c r="B23" s="12" t="s">
        <v>82</v>
      </c>
      <c r="C23" s="42">
        <v>2002</v>
      </c>
      <c r="D23" s="10" t="s">
        <v>310</v>
      </c>
      <c r="E23" s="9" t="str">
        <f t="shared" si="0"/>
        <v>Significantly Different</v>
      </c>
      <c r="G23">
        <f t="shared" si="1"/>
        <v>2002</v>
      </c>
      <c r="H23">
        <f t="shared" si="2"/>
        <v>6</v>
      </c>
      <c r="I23" t="str">
        <f t="shared" si="3"/>
        <v>+/-</v>
      </c>
      <c r="J23" t="str">
        <f t="shared" si="4"/>
        <v>235</v>
      </c>
      <c r="K23" s="1">
        <f t="shared" si="5"/>
        <v>142.85714285714286</v>
      </c>
      <c r="L23" s="1">
        <f t="shared" si="6"/>
        <v>-246</v>
      </c>
      <c r="M23" s="1">
        <f t="shared" si="7"/>
        <v>143.23045061362623</v>
      </c>
      <c r="N23" s="1">
        <f t="shared" si="8"/>
        <v>-1.7175118764626491</v>
      </c>
      <c r="O23" t="s">
        <v>82</v>
      </c>
    </row>
    <row r="24" spans="1:15" x14ac:dyDescent="0.35">
      <c r="A24" s="13">
        <v>14</v>
      </c>
      <c r="B24" s="12" t="s">
        <v>68</v>
      </c>
      <c r="C24" s="42">
        <v>1997</v>
      </c>
      <c r="D24" s="10" t="s">
        <v>309</v>
      </c>
      <c r="E24" s="9" t="str">
        <f t="shared" si="0"/>
        <v>Significantly Different</v>
      </c>
      <c r="G24">
        <f t="shared" si="1"/>
        <v>1997</v>
      </c>
      <c r="H24">
        <f t="shared" si="2"/>
        <v>6</v>
      </c>
      <c r="I24" t="str">
        <f t="shared" si="3"/>
        <v>+/-</v>
      </c>
      <c r="J24" t="str">
        <f t="shared" si="4"/>
        <v>138</v>
      </c>
      <c r="K24" s="1">
        <f t="shared" si="5"/>
        <v>83.890577507598778</v>
      </c>
      <c r="L24" s="1">
        <f t="shared" si="6"/>
        <v>-241</v>
      </c>
      <c r="M24" s="1">
        <f t="shared" si="7"/>
        <v>84.52471657589119</v>
      </c>
      <c r="N24" s="1">
        <f t="shared" si="8"/>
        <v>-2.8512370080959246</v>
      </c>
      <c r="O24" t="s">
        <v>65</v>
      </c>
    </row>
    <row r="25" spans="1:15" x14ac:dyDescent="0.35">
      <c r="A25" s="13">
        <v>15</v>
      </c>
      <c r="B25" s="12" t="s">
        <v>79</v>
      </c>
      <c r="C25" s="42">
        <v>1961</v>
      </c>
      <c r="D25" s="10" t="s">
        <v>308</v>
      </c>
      <c r="E25" s="9" t="str">
        <f t="shared" si="0"/>
        <v>Significantly Different</v>
      </c>
      <c r="G25">
        <f t="shared" si="1"/>
        <v>1961</v>
      </c>
      <c r="H25">
        <f t="shared" si="2"/>
        <v>6</v>
      </c>
      <c r="I25" t="str">
        <f t="shared" si="3"/>
        <v>+/-</v>
      </c>
      <c r="J25" t="str">
        <f t="shared" si="4"/>
        <v>142</v>
      </c>
      <c r="K25" s="1">
        <f t="shared" si="5"/>
        <v>86.322188449848028</v>
      </c>
      <c r="L25" s="1">
        <f t="shared" si="6"/>
        <v>-205</v>
      </c>
      <c r="M25" s="1">
        <f t="shared" si="7"/>
        <v>86.938592905839997</v>
      </c>
      <c r="N25" s="1">
        <f t="shared" si="8"/>
        <v>-2.3579861733215304</v>
      </c>
      <c r="O25" t="s">
        <v>81</v>
      </c>
    </row>
    <row r="26" spans="1:15" x14ac:dyDescent="0.35">
      <c r="A26" s="13">
        <v>16</v>
      </c>
      <c r="B26" s="12" t="s">
        <v>80</v>
      </c>
      <c r="C26" s="42">
        <v>1948</v>
      </c>
      <c r="D26" s="10" t="s">
        <v>307</v>
      </c>
      <c r="E26" s="9" t="str">
        <f t="shared" si="0"/>
        <v>Significantly Different</v>
      </c>
      <c r="G26">
        <f t="shared" si="1"/>
        <v>1948</v>
      </c>
      <c r="H26">
        <f t="shared" si="2"/>
        <v>6</v>
      </c>
      <c r="I26" t="str">
        <f t="shared" si="3"/>
        <v>+/-</v>
      </c>
      <c r="J26" t="str">
        <f t="shared" si="4"/>
        <v>182</v>
      </c>
      <c r="K26" s="1">
        <f t="shared" si="5"/>
        <v>110.63829787234043</v>
      </c>
      <c r="L26" s="1">
        <f t="shared" si="6"/>
        <v>-192</v>
      </c>
      <c r="M26" s="1">
        <f t="shared" si="7"/>
        <v>111.11989774007635</v>
      </c>
      <c r="N26" s="1">
        <f t="shared" si="8"/>
        <v>-1.7278633611516863</v>
      </c>
      <c r="O26" t="s">
        <v>80</v>
      </c>
    </row>
    <row r="27" spans="1:15" x14ac:dyDescent="0.35">
      <c r="A27" s="13">
        <v>17</v>
      </c>
      <c r="B27" s="12" t="s">
        <v>51</v>
      </c>
      <c r="C27" s="42">
        <v>1933</v>
      </c>
      <c r="D27" s="10" t="s">
        <v>306</v>
      </c>
      <c r="E27" s="9" t="str">
        <f t="shared" si="0"/>
        <v>Significantly Different</v>
      </c>
      <c r="G27">
        <f t="shared" si="1"/>
        <v>1933</v>
      </c>
      <c r="H27">
        <f t="shared" si="2"/>
        <v>6</v>
      </c>
      <c r="I27" t="str">
        <f t="shared" si="3"/>
        <v>+/-</v>
      </c>
      <c r="J27" t="str">
        <f t="shared" si="4"/>
        <v>171</v>
      </c>
      <c r="K27" s="1">
        <f t="shared" si="5"/>
        <v>103.95136778115501</v>
      </c>
      <c r="L27" s="1">
        <f t="shared" si="6"/>
        <v>-177</v>
      </c>
      <c r="M27" s="1">
        <f t="shared" si="7"/>
        <v>104.46380033891764</v>
      </c>
      <c r="N27" s="1">
        <f t="shared" si="8"/>
        <v>-1.6943668469436226</v>
      </c>
      <c r="O27" t="s">
        <v>78</v>
      </c>
    </row>
    <row r="28" spans="1:15" x14ac:dyDescent="0.35">
      <c r="A28" s="13">
        <v>18</v>
      </c>
      <c r="B28" s="12" t="s">
        <v>74</v>
      </c>
      <c r="C28" s="42">
        <v>1914</v>
      </c>
      <c r="D28" s="10" t="s">
        <v>305</v>
      </c>
      <c r="E28" s="9" t="str">
        <f t="shared" si="0"/>
        <v>Significantly Different</v>
      </c>
      <c r="G28">
        <f t="shared" si="1"/>
        <v>1914</v>
      </c>
      <c r="H28">
        <f t="shared" si="2"/>
        <v>6</v>
      </c>
      <c r="I28" t="str">
        <f t="shared" si="3"/>
        <v>+/-</v>
      </c>
      <c r="J28" t="str">
        <f t="shared" si="4"/>
        <v>116</v>
      </c>
      <c r="K28" s="1">
        <f t="shared" si="5"/>
        <v>70.516717325227958</v>
      </c>
      <c r="L28" s="1">
        <f t="shared" si="6"/>
        <v>-158</v>
      </c>
      <c r="M28" s="1">
        <f t="shared" si="7"/>
        <v>71.269952574716939</v>
      </c>
      <c r="N28" s="1">
        <f t="shared" si="8"/>
        <v>-2.2169230410860497</v>
      </c>
      <c r="O28" t="s">
        <v>79</v>
      </c>
    </row>
    <row r="29" spans="1:15" x14ac:dyDescent="0.35">
      <c r="A29" s="13">
        <v>19</v>
      </c>
      <c r="B29" s="12" t="s">
        <v>48</v>
      </c>
      <c r="C29" s="42">
        <v>1885</v>
      </c>
      <c r="D29" s="10" t="s">
        <v>298</v>
      </c>
      <c r="E29" s="9" t="str">
        <f t="shared" si="0"/>
        <v>Significantly Different</v>
      </c>
      <c r="G29">
        <f t="shared" si="1"/>
        <v>1885</v>
      </c>
      <c r="H29">
        <f t="shared" si="2"/>
        <v>6</v>
      </c>
      <c r="I29" t="str">
        <f t="shared" si="3"/>
        <v>+/-</v>
      </c>
      <c r="J29" t="str">
        <f t="shared" si="4"/>
        <v>112</v>
      </c>
      <c r="K29" s="1">
        <f t="shared" si="5"/>
        <v>68.085106382978722</v>
      </c>
      <c r="L29" s="1">
        <f t="shared" si="6"/>
        <v>-129</v>
      </c>
      <c r="M29" s="1">
        <f t="shared" si="7"/>
        <v>68.864943395444868</v>
      </c>
      <c r="N29" s="1">
        <f t="shared" si="8"/>
        <v>-1.873231772793889</v>
      </c>
      <c r="O29" t="s">
        <v>56</v>
      </c>
    </row>
    <row r="30" spans="1:15" x14ac:dyDescent="0.35">
      <c r="A30" s="13">
        <v>20</v>
      </c>
      <c r="B30" s="12" t="s">
        <v>64</v>
      </c>
      <c r="C30" s="42">
        <v>1854</v>
      </c>
      <c r="D30" s="10" t="s">
        <v>302</v>
      </c>
      <c r="E30" s="9" t="str">
        <f t="shared" si="0"/>
        <v>Significantly Different</v>
      </c>
      <c r="G30">
        <f t="shared" si="1"/>
        <v>1854</v>
      </c>
      <c r="H30">
        <f t="shared" si="2"/>
        <v>5</v>
      </c>
      <c r="I30" t="str">
        <f t="shared" si="3"/>
        <v>+/-</v>
      </c>
      <c r="J30" t="str">
        <f t="shared" si="4"/>
        <v>92</v>
      </c>
      <c r="K30" s="1">
        <f t="shared" si="5"/>
        <v>55.927051671732521</v>
      </c>
      <c r="L30" s="1">
        <f t="shared" si="6"/>
        <v>-98</v>
      </c>
      <c r="M30" s="1">
        <f t="shared" si="7"/>
        <v>56.873841318913357</v>
      </c>
      <c r="N30" s="1">
        <f t="shared" si="8"/>
        <v>-1.72311202702973</v>
      </c>
      <c r="O30" t="s">
        <v>77</v>
      </c>
    </row>
    <row r="31" spans="1:15" x14ac:dyDescent="0.35">
      <c r="A31" s="13">
        <v>21</v>
      </c>
      <c r="B31" s="12" t="s">
        <v>66</v>
      </c>
      <c r="C31" s="42">
        <v>1830</v>
      </c>
      <c r="D31" s="10" t="s">
        <v>304</v>
      </c>
      <c r="E31" s="9" t="str">
        <f t="shared" si="0"/>
        <v>Not Significantly Different</v>
      </c>
      <c r="G31">
        <f t="shared" si="1"/>
        <v>1830</v>
      </c>
      <c r="H31">
        <f t="shared" si="2"/>
        <v>6</v>
      </c>
      <c r="I31" t="str">
        <f t="shared" si="3"/>
        <v>+/-</v>
      </c>
      <c r="J31" t="str">
        <f t="shared" si="4"/>
        <v>172</v>
      </c>
      <c r="K31" s="1">
        <f t="shared" si="5"/>
        <v>104.55927051671732</v>
      </c>
      <c r="L31" s="1">
        <f t="shared" si="6"/>
        <v>-74</v>
      </c>
      <c r="M31" s="1">
        <f t="shared" si="7"/>
        <v>105.06873830338102</v>
      </c>
      <c r="N31" s="1">
        <f t="shared" si="8"/>
        <v>-0.70430083386295639</v>
      </c>
      <c r="O31" t="s">
        <v>40</v>
      </c>
    </row>
    <row r="32" spans="1:15" x14ac:dyDescent="0.35">
      <c r="A32" s="13">
        <v>22</v>
      </c>
      <c r="B32" s="12" t="s">
        <v>42</v>
      </c>
      <c r="C32" s="42">
        <v>1827</v>
      </c>
      <c r="D32" s="10" t="s">
        <v>303</v>
      </c>
      <c r="E32" s="9" t="str">
        <f t="shared" si="0"/>
        <v>Not Significantly Different</v>
      </c>
      <c r="G32">
        <f t="shared" si="1"/>
        <v>1827</v>
      </c>
      <c r="H32">
        <f t="shared" si="2"/>
        <v>5</v>
      </c>
      <c r="I32" t="str">
        <f t="shared" si="3"/>
        <v>+/-</v>
      </c>
      <c r="J32" t="str">
        <f t="shared" si="4"/>
        <v>73</v>
      </c>
      <c r="K32" s="1">
        <f t="shared" si="5"/>
        <v>44.376899696048632</v>
      </c>
      <c r="L32" s="1">
        <f t="shared" si="6"/>
        <v>-71</v>
      </c>
      <c r="M32" s="1">
        <f t="shared" si="7"/>
        <v>45.564327541503978</v>
      </c>
      <c r="N32" s="1">
        <f t="shared" si="8"/>
        <v>-1.5582365378996756</v>
      </c>
      <c r="O32" t="s">
        <v>71</v>
      </c>
    </row>
    <row r="33" spans="1:15" x14ac:dyDescent="0.35">
      <c r="A33" s="13">
        <v>23</v>
      </c>
      <c r="B33" s="12" t="s">
        <v>72</v>
      </c>
      <c r="C33" s="42">
        <v>1820</v>
      </c>
      <c r="D33" s="10" t="s">
        <v>298</v>
      </c>
      <c r="E33" s="9" t="str">
        <f t="shared" si="0"/>
        <v>Not Significantly Different</v>
      </c>
      <c r="G33">
        <f t="shared" si="1"/>
        <v>1820</v>
      </c>
      <c r="H33">
        <f t="shared" si="2"/>
        <v>6</v>
      </c>
      <c r="I33" t="str">
        <f t="shared" si="3"/>
        <v>+/-</v>
      </c>
      <c r="J33" t="str">
        <f t="shared" si="4"/>
        <v>112</v>
      </c>
      <c r="K33" s="1">
        <f t="shared" si="5"/>
        <v>68.085106382978722</v>
      </c>
      <c r="L33" s="1">
        <f t="shared" si="6"/>
        <v>-64</v>
      </c>
      <c r="M33" s="1">
        <f t="shared" si="7"/>
        <v>68.864943395444868</v>
      </c>
      <c r="N33" s="1">
        <f t="shared" si="8"/>
        <v>-0.92935529813030149</v>
      </c>
      <c r="O33" t="s">
        <v>76</v>
      </c>
    </row>
    <row r="34" spans="1:15" x14ac:dyDescent="0.35">
      <c r="A34" s="13">
        <v>24</v>
      </c>
      <c r="B34" s="12" t="s">
        <v>61</v>
      </c>
      <c r="C34" s="42">
        <v>1817</v>
      </c>
      <c r="D34" s="10" t="s">
        <v>302</v>
      </c>
      <c r="E34" s="9" t="str">
        <f t="shared" si="0"/>
        <v>Not Significantly Different</v>
      </c>
      <c r="G34">
        <f t="shared" si="1"/>
        <v>1817</v>
      </c>
      <c r="H34">
        <f t="shared" si="2"/>
        <v>5</v>
      </c>
      <c r="I34" t="str">
        <f t="shared" si="3"/>
        <v>+/-</v>
      </c>
      <c r="J34" t="str">
        <f t="shared" si="4"/>
        <v>92</v>
      </c>
      <c r="K34" s="1">
        <f t="shared" si="5"/>
        <v>55.927051671732521</v>
      </c>
      <c r="L34" s="1">
        <f t="shared" si="6"/>
        <v>-61</v>
      </c>
      <c r="M34" s="1">
        <f t="shared" si="7"/>
        <v>56.873841318913357</v>
      </c>
      <c r="N34" s="1">
        <f t="shared" si="8"/>
        <v>-1.0725493229470768</v>
      </c>
      <c r="O34" t="s">
        <v>74</v>
      </c>
    </row>
    <row r="35" spans="1:15" x14ac:dyDescent="0.35">
      <c r="A35" s="13">
        <v>25</v>
      </c>
      <c r="B35" s="12" t="s">
        <v>60</v>
      </c>
      <c r="C35" s="42">
        <v>1813</v>
      </c>
      <c r="D35" s="10" t="s">
        <v>301</v>
      </c>
      <c r="E35" s="9" t="str">
        <f t="shared" si="0"/>
        <v>Not Significantly Different</v>
      </c>
      <c r="G35">
        <f t="shared" si="1"/>
        <v>1813</v>
      </c>
      <c r="H35">
        <f t="shared" si="2"/>
        <v>6</v>
      </c>
      <c r="I35" t="str">
        <f t="shared" si="3"/>
        <v>+/-</v>
      </c>
      <c r="J35" t="str">
        <f t="shared" si="4"/>
        <v>311</v>
      </c>
      <c r="K35" s="1">
        <f t="shared" si="5"/>
        <v>189.05775075987842</v>
      </c>
      <c r="L35" s="1">
        <f t="shared" si="6"/>
        <v>-57</v>
      </c>
      <c r="M35" s="1">
        <f t="shared" si="7"/>
        <v>189.33999007093195</v>
      </c>
      <c r="N35" s="1">
        <f t="shared" si="8"/>
        <v>-0.30104575361309693</v>
      </c>
      <c r="O35" t="s">
        <v>54</v>
      </c>
    </row>
    <row r="36" spans="1:15" x14ac:dyDescent="0.35">
      <c r="A36" s="13">
        <v>26</v>
      </c>
      <c r="B36" s="12" t="s">
        <v>46</v>
      </c>
      <c r="C36" s="42">
        <v>1807</v>
      </c>
      <c r="D36" s="10" t="s">
        <v>299</v>
      </c>
      <c r="E36" s="9" t="str">
        <f t="shared" si="0"/>
        <v>Not Significantly Different</v>
      </c>
      <c r="G36">
        <f t="shared" si="1"/>
        <v>1807</v>
      </c>
      <c r="H36">
        <f t="shared" si="2"/>
        <v>6</v>
      </c>
      <c r="I36" t="str">
        <f t="shared" si="3"/>
        <v>+/-</v>
      </c>
      <c r="J36" t="str">
        <f t="shared" si="4"/>
        <v>105</v>
      </c>
      <c r="K36" s="1">
        <f t="shared" si="5"/>
        <v>63.829787234042556</v>
      </c>
      <c r="L36" s="1">
        <f t="shared" si="6"/>
        <v>-51</v>
      </c>
      <c r="M36" s="1">
        <f t="shared" si="7"/>
        <v>64.660965473919717</v>
      </c>
      <c r="N36" s="1">
        <f t="shared" si="8"/>
        <v>-0.78872933038047943</v>
      </c>
      <c r="O36" t="s">
        <v>72</v>
      </c>
    </row>
    <row r="37" spans="1:15" x14ac:dyDescent="0.35">
      <c r="A37" s="13">
        <v>26</v>
      </c>
      <c r="B37" s="12" t="s">
        <v>30</v>
      </c>
      <c r="C37" s="42">
        <v>1807</v>
      </c>
      <c r="D37" s="10" t="s">
        <v>284</v>
      </c>
      <c r="E37" s="9" t="str">
        <f t="shared" si="0"/>
        <v>Not Significantly Different</v>
      </c>
      <c r="G37">
        <f t="shared" si="1"/>
        <v>1807</v>
      </c>
      <c r="H37">
        <f t="shared" si="2"/>
        <v>6</v>
      </c>
      <c r="I37" t="str">
        <f t="shared" si="3"/>
        <v>+/-</v>
      </c>
      <c r="J37" t="str">
        <f t="shared" si="4"/>
        <v>108</v>
      </c>
      <c r="K37" s="1">
        <f t="shared" si="5"/>
        <v>65.653495440729486</v>
      </c>
      <c r="L37" s="1">
        <f t="shared" si="6"/>
        <v>-51</v>
      </c>
      <c r="M37" s="1">
        <f t="shared" si="7"/>
        <v>66.461870130640946</v>
      </c>
      <c r="N37" s="1">
        <f t="shared" si="8"/>
        <v>-0.76735728169778727</v>
      </c>
      <c r="O37" t="s">
        <v>70</v>
      </c>
    </row>
    <row r="38" spans="1:15" x14ac:dyDescent="0.35">
      <c r="A38" s="13">
        <v>28</v>
      </c>
      <c r="B38" s="12" t="s">
        <v>38</v>
      </c>
      <c r="C38" s="42">
        <v>1792</v>
      </c>
      <c r="D38" s="10" t="s">
        <v>300</v>
      </c>
      <c r="E38" s="9" t="str">
        <f t="shared" si="0"/>
        <v>Not Significantly Different</v>
      </c>
      <c r="G38">
        <f t="shared" si="1"/>
        <v>1792</v>
      </c>
      <c r="H38">
        <f t="shared" si="2"/>
        <v>5</v>
      </c>
      <c r="I38" t="str">
        <f t="shared" si="3"/>
        <v>+/-</v>
      </c>
      <c r="J38" t="str">
        <f t="shared" si="4"/>
        <v>97</v>
      </c>
      <c r="K38" s="1">
        <f t="shared" si="5"/>
        <v>58.966565349544069</v>
      </c>
      <c r="L38" s="1">
        <f t="shared" si="6"/>
        <v>-36</v>
      </c>
      <c r="M38" s="1">
        <f t="shared" si="7"/>
        <v>59.865303363453755</v>
      </c>
      <c r="N38" s="1">
        <f t="shared" si="8"/>
        <v>-0.60134999703312431</v>
      </c>
      <c r="O38" t="s">
        <v>69</v>
      </c>
    </row>
    <row r="39" spans="1:15" x14ac:dyDescent="0.35">
      <c r="A39" s="13">
        <v>29</v>
      </c>
      <c r="B39" s="12" t="s">
        <v>47</v>
      </c>
      <c r="C39" s="42">
        <v>1765</v>
      </c>
      <c r="D39" s="10" t="s">
        <v>299</v>
      </c>
      <c r="E39" s="9" t="str">
        <f t="shared" si="0"/>
        <v>Not Significantly Different</v>
      </c>
      <c r="G39">
        <f t="shared" si="1"/>
        <v>1765</v>
      </c>
      <c r="H39">
        <f t="shared" si="2"/>
        <v>6</v>
      </c>
      <c r="I39" t="str">
        <f t="shared" si="3"/>
        <v>+/-</v>
      </c>
      <c r="J39" t="str">
        <f t="shared" si="4"/>
        <v>105</v>
      </c>
      <c r="K39" s="1">
        <f t="shared" si="5"/>
        <v>63.829787234042556</v>
      </c>
      <c r="L39" s="1">
        <f t="shared" si="6"/>
        <v>-9</v>
      </c>
      <c r="M39" s="1">
        <f t="shared" si="7"/>
        <v>64.660965473919717</v>
      </c>
      <c r="N39" s="1">
        <f t="shared" si="8"/>
        <v>-0.13918752889067285</v>
      </c>
      <c r="O39" t="s">
        <v>45</v>
      </c>
    </row>
    <row r="40" spans="1:15" x14ac:dyDescent="0.35">
      <c r="A40" s="13">
        <v>30</v>
      </c>
      <c r="B40" s="12" t="s">
        <v>81</v>
      </c>
      <c r="C40" s="42">
        <v>1760</v>
      </c>
      <c r="D40" s="10" t="s">
        <v>298</v>
      </c>
      <c r="E40" s="9" t="str">
        <f t="shared" si="0"/>
        <v>Not Significantly Different</v>
      </c>
      <c r="G40">
        <f t="shared" si="1"/>
        <v>1760</v>
      </c>
      <c r="H40">
        <f t="shared" si="2"/>
        <v>6</v>
      </c>
      <c r="I40" t="str">
        <f t="shared" si="3"/>
        <v>+/-</v>
      </c>
      <c r="J40" t="str">
        <f t="shared" si="4"/>
        <v>112</v>
      </c>
      <c r="K40" s="1">
        <f t="shared" si="5"/>
        <v>68.085106382978722</v>
      </c>
      <c r="L40" s="1">
        <f t="shared" si="6"/>
        <v>-4</v>
      </c>
      <c r="M40" s="1">
        <f t="shared" si="7"/>
        <v>68.864943395444868</v>
      </c>
      <c r="N40" s="1">
        <f t="shared" si="8"/>
        <v>-5.8084706133143843E-2</v>
      </c>
      <c r="O40" t="s">
        <v>67</v>
      </c>
    </row>
    <row r="41" spans="1:15" x14ac:dyDescent="0.35">
      <c r="A41" s="13">
        <v>31</v>
      </c>
      <c r="B41" s="12" t="s">
        <v>32</v>
      </c>
      <c r="C41" s="42">
        <v>1754</v>
      </c>
      <c r="D41" s="10" t="s">
        <v>297</v>
      </c>
      <c r="E41" s="9" t="str">
        <f t="shared" si="0"/>
        <v>Not Significantly Different</v>
      </c>
      <c r="G41">
        <f t="shared" si="1"/>
        <v>1754</v>
      </c>
      <c r="H41">
        <f t="shared" si="2"/>
        <v>6</v>
      </c>
      <c r="I41" t="str">
        <f t="shared" si="3"/>
        <v>+/-</v>
      </c>
      <c r="J41" t="str">
        <f t="shared" si="4"/>
        <v>192</v>
      </c>
      <c r="K41" s="1">
        <f t="shared" si="5"/>
        <v>116.71732522796353</v>
      </c>
      <c r="L41" s="1">
        <f t="shared" si="6"/>
        <v>2</v>
      </c>
      <c r="M41" s="1">
        <f t="shared" si="7"/>
        <v>117.17394218019</v>
      </c>
      <c r="N41" s="1">
        <f t="shared" si="8"/>
        <v>1.7068641395749932E-2</v>
      </c>
      <c r="O41" t="s">
        <v>48</v>
      </c>
    </row>
    <row r="42" spans="1:15" x14ac:dyDescent="0.35">
      <c r="A42" s="13">
        <v>32</v>
      </c>
      <c r="B42" s="12" t="s">
        <v>75</v>
      </c>
      <c r="C42" s="42">
        <v>1750</v>
      </c>
      <c r="D42" s="10" t="s">
        <v>296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1750</v>
      </c>
      <c r="H42">
        <f t="shared" ref="H42:H62" si="11">LEN(TRIM(D42))</f>
        <v>6</v>
      </c>
      <c r="I42" t="str">
        <f t="shared" ref="I42:I73" si="12">IF(H42&gt;=3,MID(TRIM(D42),1,3),"NO")</f>
        <v>+/-</v>
      </c>
      <c r="J42" t="str">
        <f t="shared" ref="J42:J73" si="13">IF(TRIM(I42)="+/-",MID(TRIM(D42),4,H42-3),D42)</f>
        <v>121</v>
      </c>
      <c r="K42" s="1">
        <f t="shared" ref="K42:K73" si="14">IF(TRIM(J42)="*****",0,IF(ISERROR(VALUE(J42)),"NA",VALUE(J42/$I$4)))</f>
        <v>73.556231003039514</v>
      </c>
      <c r="L42" s="1">
        <f t="shared" ref="L42:L62" si="15">IF(AND(ISNUMBER(G42),ISNUMBER($I$6)),$I$6-G42,"N/A")</f>
        <v>6</v>
      </c>
      <c r="M42" s="1">
        <f t="shared" ref="M42:M62" si="16">IF(AND(ISNUMBER(K42),ISNUMBER($I$7)),SQRT(K42^2+($I$7)^2),"N/A")</f>
        <v>74.278649940940682</v>
      </c>
      <c r="N42" s="1">
        <f t="shared" ref="N42:N73" si="17">IF(AND(ISNUMBER(L42),ISNUMBER(M42),M42&lt;&gt;0),L42/M42,"NA")</f>
        <v>8.0776912407140272E-2</v>
      </c>
      <c r="O42" t="s">
        <v>37</v>
      </c>
    </row>
    <row r="43" spans="1:15" x14ac:dyDescent="0.35">
      <c r="A43" s="13">
        <v>33</v>
      </c>
      <c r="B43" s="12" t="s">
        <v>40</v>
      </c>
      <c r="C43" s="42">
        <v>1748</v>
      </c>
      <c r="D43" s="10" t="s">
        <v>295</v>
      </c>
      <c r="E43" s="9" t="str">
        <f t="shared" si="9"/>
        <v>Not Significantly Different</v>
      </c>
      <c r="G43">
        <f t="shared" si="10"/>
        <v>1748</v>
      </c>
      <c r="H43">
        <f t="shared" si="11"/>
        <v>6</v>
      </c>
      <c r="I43" t="str">
        <f t="shared" si="12"/>
        <v>+/-</v>
      </c>
      <c r="J43" t="str">
        <f t="shared" si="13"/>
        <v>130</v>
      </c>
      <c r="K43" s="1">
        <f t="shared" si="14"/>
        <v>79.027355623100306</v>
      </c>
      <c r="L43" s="1">
        <f t="shared" si="15"/>
        <v>8</v>
      </c>
      <c r="M43" s="1">
        <f t="shared" si="16"/>
        <v>79.700198584798144</v>
      </c>
      <c r="N43" s="1">
        <f t="shared" si="17"/>
        <v>0.10037616144065548</v>
      </c>
      <c r="O43" t="s">
        <v>52</v>
      </c>
    </row>
    <row r="44" spans="1:15" x14ac:dyDescent="0.35">
      <c r="A44" s="13">
        <v>34</v>
      </c>
      <c r="B44" s="12" t="s">
        <v>76</v>
      </c>
      <c r="C44" s="42">
        <v>1731</v>
      </c>
      <c r="D44" s="10" t="s">
        <v>294</v>
      </c>
      <c r="E44" s="9" t="str">
        <f t="shared" si="9"/>
        <v>Not Significantly Different</v>
      </c>
      <c r="G44">
        <f t="shared" si="10"/>
        <v>1731</v>
      </c>
      <c r="H44">
        <f t="shared" si="11"/>
        <v>5</v>
      </c>
      <c r="I44" t="str">
        <f t="shared" si="12"/>
        <v>+/-</v>
      </c>
      <c r="J44" t="str">
        <f t="shared" si="13"/>
        <v>87</v>
      </c>
      <c r="K44" s="1">
        <f t="shared" si="14"/>
        <v>52.887537993920972</v>
      </c>
      <c r="L44" s="1">
        <f t="shared" si="15"/>
        <v>25</v>
      </c>
      <c r="M44" s="1">
        <f t="shared" si="16"/>
        <v>53.887757354845732</v>
      </c>
      <c r="N44" s="1">
        <f t="shared" si="17"/>
        <v>0.46392726710405463</v>
      </c>
      <c r="O44" t="s">
        <v>64</v>
      </c>
    </row>
    <row r="45" spans="1:15" x14ac:dyDescent="0.35">
      <c r="A45" s="13">
        <v>35</v>
      </c>
      <c r="B45" s="12" t="s">
        <v>67</v>
      </c>
      <c r="C45" s="42">
        <v>1723</v>
      </c>
      <c r="D45" s="10" t="s">
        <v>293</v>
      </c>
      <c r="E45" s="9" t="str">
        <f t="shared" si="9"/>
        <v>Not Significantly Different</v>
      </c>
      <c r="G45">
        <f t="shared" si="10"/>
        <v>1723</v>
      </c>
      <c r="H45">
        <f t="shared" si="11"/>
        <v>6</v>
      </c>
      <c r="I45" t="str">
        <f t="shared" si="12"/>
        <v>+/-</v>
      </c>
      <c r="J45" t="str">
        <f t="shared" si="13"/>
        <v>275</v>
      </c>
      <c r="K45" s="1">
        <f t="shared" si="14"/>
        <v>167.17325227963525</v>
      </c>
      <c r="L45" s="1">
        <f t="shared" si="15"/>
        <v>33</v>
      </c>
      <c r="M45" s="1">
        <f t="shared" si="16"/>
        <v>167.49237294702965</v>
      </c>
      <c r="N45" s="1">
        <f t="shared" si="17"/>
        <v>0.19702389678625201</v>
      </c>
      <c r="O45" t="s">
        <v>63</v>
      </c>
    </row>
    <row r="46" spans="1:15" x14ac:dyDescent="0.35">
      <c r="A46" s="13">
        <v>36</v>
      </c>
      <c r="B46" s="12" t="s">
        <v>70</v>
      </c>
      <c r="C46" s="42">
        <v>1704</v>
      </c>
      <c r="D46" s="10" t="s">
        <v>292</v>
      </c>
      <c r="E46" s="9" t="str">
        <f t="shared" si="9"/>
        <v>Not Significantly Different</v>
      </c>
      <c r="G46">
        <f t="shared" si="10"/>
        <v>1704</v>
      </c>
      <c r="H46">
        <f t="shared" si="11"/>
        <v>6</v>
      </c>
      <c r="I46" t="str">
        <f t="shared" si="12"/>
        <v>+/-</v>
      </c>
      <c r="J46" t="str">
        <f t="shared" si="13"/>
        <v>260</v>
      </c>
      <c r="K46" s="1">
        <f t="shared" si="14"/>
        <v>158.05471124620061</v>
      </c>
      <c r="L46" s="1">
        <f t="shared" si="15"/>
        <v>52</v>
      </c>
      <c r="M46" s="1">
        <f t="shared" si="16"/>
        <v>158.39220455816678</v>
      </c>
      <c r="N46" s="1">
        <f t="shared" si="17"/>
        <v>0.32829898507349775</v>
      </c>
      <c r="O46" t="s">
        <v>61</v>
      </c>
    </row>
    <row r="47" spans="1:15" x14ac:dyDescent="0.35">
      <c r="A47" s="13">
        <v>37</v>
      </c>
      <c r="B47" s="12" t="s">
        <v>55</v>
      </c>
      <c r="C47" s="42">
        <v>1684</v>
      </c>
      <c r="D47" s="10" t="s">
        <v>291</v>
      </c>
      <c r="E47" s="9" t="str">
        <f t="shared" si="9"/>
        <v>Not Significantly Different</v>
      </c>
      <c r="G47">
        <f t="shared" si="10"/>
        <v>1684</v>
      </c>
      <c r="H47">
        <f t="shared" si="11"/>
        <v>5</v>
      </c>
      <c r="I47" t="str">
        <f t="shared" si="12"/>
        <v>+/-</v>
      </c>
      <c r="J47" t="str">
        <f t="shared" si="13"/>
        <v>72</v>
      </c>
      <c r="K47" s="1">
        <f t="shared" si="14"/>
        <v>43.768996960486319</v>
      </c>
      <c r="L47" s="1">
        <f t="shared" si="15"/>
        <v>72</v>
      </c>
      <c r="M47" s="1">
        <f t="shared" si="16"/>
        <v>44.972478390715331</v>
      </c>
      <c r="N47" s="1">
        <f t="shared" si="17"/>
        <v>1.6009791449444459</v>
      </c>
      <c r="O47" t="s">
        <v>59</v>
      </c>
    </row>
    <row r="48" spans="1:15" x14ac:dyDescent="0.35">
      <c r="A48" s="13">
        <v>38</v>
      </c>
      <c r="B48" s="12" t="s">
        <v>50</v>
      </c>
      <c r="C48" s="42">
        <v>1662</v>
      </c>
      <c r="D48" s="10" t="s">
        <v>290</v>
      </c>
      <c r="E48" s="9" t="str">
        <f t="shared" si="9"/>
        <v>Significantly Different</v>
      </c>
      <c r="G48">
        <f t="shared" si="10"/>
        <v>1662</v>
      </c>
      <c r="H48">
        <f t="shared" si="11"/>
        <v>5</v>
      </c>
      <c r="I48" t="str">
        <f t="shared" si="12"/>
        <v>+/-</v>
      </c>
      <c r="J48" t="str">
        <f t="shared" si="13"/>
        <v>74</v>
      </c>
      <c r="K48" s="1">
        <f t="shared" si="14"/>
        <v>44.984802431610944</v>
      </c>
      <c r="L48" s="1">
        <f t="shared" si="15"/>
        <v>94</v>
      </c>
      <c r="M48" s="1">
        <f t="shared" si="16"/>
        <v>46.156593976238831</v>
      </c>
      <c r="N48" s="1">
        <f t="shared" si="17"/>
        <v>2.0365454185893936</v>
      </c>
      <c r="O48" t="s">
        <v>57</v>
      </c>
    </row>
    <row r="49" spans="1:15" x14ac:dyDescent="0.35">
      <c r="A49" s="13">
        <v>39</v>
      </c>
      <c r="B49" s="12" t="s">
        <v>65</v>
      </c>
      <c r="C49" s="42">
        <v>1626</v>
      </c>
      <c r="D49" s="10" t="s">
        <v>289</v>
      </c>
      <c r="E49" s="9" t="str">
        <f t="shared" si="9"/>
        <v>Significantly Different</v>
      </c>
      <c r="G49">
        <f t="shared" si="10"/>
        <v>1626</v>
      </c>
      <c r="H49">
        <f t="shared" si="11"/>
        <v>5</v>
      </c>
      <c r="I49" t="str">
        <f t="shared" si="12"/>
        <v>+/-</v>
      </c>
      <c r="J49" t="str">
        <f t="shared" si="13"/>
        <v>76</v>
      </c>
      <c r="K49" s="1">
        <f t="shared" si="14"/>
        <v>46.200607902735563</v>
      </c>
      <c r="L49" s="1">
        <f t="shared" si="15"/>
        <v>130</v>
      </c>
      <c r="M49" s="1">
        <f t="shared" si="16"/>
        <v>47.342316042401308</v>
      </c>
      <c r="N49" s="1">
        <f t="shared" si="17"/>
        <v>2.745957757613037</v>
      </c>
      <c r="O49" t="s">
        <v>55</v>
      </c>
    </row>
    <row r="50" spans="1:15" x14ac:dyDescent="0.35">
      <c r="A50" s="13">
        <v>40</v>
      </c>
      <c r="B50" s="12" t="s">
        <v>37</v>
      </c>
      <c r="C50" s="42">
        <v>1624</v>
      </c>
      <c r="D50" s="10" t="s">
        <v>288</v>
      </c>
      <c r="E50" s="9" t="str">
        <f t="shared" si="9"/>
        <v>Not Significantly Different</v>
      </c>
      <c r="G50">
        <f t="shared" si="10"/>
        <v>1624</v>
      </c>
      <c r="H50">
        <f t="shared" si="11"/>
        <v>6</v>
      </c>
      <c r="I50" t="str">
        <f t="shared" si="12"/>
        <v>+/-</v>
      </c>
      <c r="J50" t="str">
        <f t="shared" si="13"/>
        <v>200</v>
      </c>
      <c r="K50" s="1">
        <f t="shared" si="14"/>
        <v>121.580547112462</v>
      </c>
      <c r="L50" s="1">
        <f t="shared" si="15"/>
        <v>132</v>
      </c>
      <c r="M50" s="1">
        <f t="shared" si="16"/>
        <v>122.01896636933903</v>
      </c>
      <c r="N50" s="1">
        <f t="shared" si="17"/>
        <v>1.0817990344259218</v>
      </c>
      <c r="O50" t="s">
        <v>53</v>
      </c>
    </row>
    <row r="51" spans="1:15" x14ac:dyDescent="0.35">
      <c r="A51" s="13">
        <v>40</v>
      </c>
      <c r="B51" s="12" t="s">
        <v>52</v>
      </c>
      <c r="C51" s="42">
        <v>1624</v>
      </c>
      <c r="D51" s="10" t="s">
        <v>287</v>
      </c>
      <c r="E51" s="9" t="str">
        <f t="shared" si="9"/>
        <v>Significantly Different</v>
      </c>
      <c r="G51">
        <f t="shared" si="10"/>
        <v>1624</v>
      </c>
      <c r="H51">
        <f t="shared" si="11"/>
        <v>5</v>
      </c>
      <c r="I51" t="str">
        <f t="shared" si="12"/>
        <v>+/-</v>
      </c>
      <c r="J51" t="str">
        <f t="shared" si="13"/>
        <v>65</v>
      </c>
      <c r="K51" s="1">
        <f t="shared" si="14"/>
        <v>39.513677811550153</v>
      </c>
      <c r="L51" s="1">
        <f t="shared" si="15"/>
        <v>132</v>
      </c>
      <c r="M51" s="1">
        <f t="shared" si="16"/>
        <v>40.842740503929058</v>
      </c>
      <c r="N51" s="1">
        <f t="shared" si="17"/>
        <v>3.2319084951535424</v>
      </c>
      <c r="O51" t="s">
        <v>51</v>
      </c>
    </row>
    <row r="52" spans="1:15" x14ac:dyDescent="0.35">
      <c r="A52" s="13">
        <v>42</v>
      </c>
      <c r="B52" s="12" t="s">
        <v>58</v>
      </c>
      <c r="C52" s="42">
        <v>1623</v>
      </c>
      <c r="D52" s="10" t="s">
        <v>286</v>
      </c>
      <c r="E52" s="9" t="str">
        <f t="shared" si="9"/>
        <v>Significantly Different</v>
      </c>
      <c r="G52">
        <f t="shared" si="10"/>
        <v>1623</v>
      </c>
      <c r="H52">
        <f t="shared" si="11"/>
        <v>6</v>
      </c>
      <c r="I52" t="str">
        <f t="shared" si="12"/>
        <v>+/-</v>
      </c>
      <c r="J52" t="str">
        <f t="shared" si="13"/>
        <v>119</v>
      </c>
      <c r="K52" s="1">
        <f t="shared" si="14"/>
        <v>72.340425531914889</v>
      </c>
      <c r="L52" s="1">
        <f t="shared" si="15"/>
        <v>133</v>
      </c>
      <c r="M52" s="1">
        <f t="shared" si="16"/>
        <v>73.074864925053546</v>
      </c>
      <c r="N52" s="1">
        <f t="shared" si="17"/>
        <v>1.8200512602576329</v>
      </c>
      <c r="O52" t="s">
        <v>49</v>
      </c>
    </row>
    <row r="53" spans="1:15" x14ac:dyDescent="0.35">
      <c r="A53" s="13">
        <v>43</v>
      </c>
      <c r="B53" s="12" t="s">
        <v>45</v>
      </c>
      <c r="C53" s="42">
        <v>1615</v>
      </c>
      <c r="D53" s="10" t="s">
        <v>285</v>
      </c>
      <c r="E53" s="9" t="str">
        <f t="shared" si="9"/>
        <v>Not Significantly Different</v>
      </c>
      <c r="G53">
        <f t="shared" si="10"/>
        <v>1615</v>
      </c>
      <c r="H53">
        <f t="shared" si="11"/>
        <v>6</v>
      </c>
      <c r="I53" t="str">
        <f t="shared" si="12"/>
        <v>+/-</v>
      </c>
      <c r="J53" t="str">
        <f t="shared" si="13"/>
        <v>207</v>
      </c>
      <c r="K53" s="1">
        <f t="shared" si="14"/>
        <v>125.83586626139818</v>
      </c>
      <c r="L53" s="1">
        <f t="shared" si="15"/>
        <v>141</v>
      </c>
      <c r="M53" s="1">
        <f t="shared" si="16"/>
        <v>126.25951035637983</v>
      </c>
      <c r="N53" s="1">
        <f t="shared" si="17"/>
        <v>1.1167475590711042</v>
      </c>
      <c r="O53" t="s">
        <v>47</v>
      </c>
    </row>
    <row r="54" spans="1:15" x14ac:dyDescent="0.35">
      <c r="A54" s="13">
        <v>44</v>
      </c>
      <c r="B54" s="12" t="s">
        <v>35</v>
      </c>
      <c r="C54" s="42">
        <v>1577</v>
      </c>
      <c r="D54" s="10" t="s">
        <v>284</v>
      </c>
      <c r="E54" s="9" t="str">
        <f t="shared" si="9"/>
        <v>Significantly Different</v>
      </c>
      <c r="G54">
        <f t="shared" si="10"/>
        <v>1577</v>
      </c>
      <c r="H54">
        <f t="shared" si="11"/>
        <v>6</v>
      </c>
      <c r="I54" t="str">
        <f t="shared" si="12"/>
        <v>+/-</v>
      </c>
      <c r="J54" t="str">
        <f t="shared" si="13"/>
        <v>108</v>
      </c>
      <c r="K54" s="1">
        <f t="shared" si="14"/>
        <v>65.653495440729486</v>
      </c>
      <c r="L54" s="1">
        <f t="shared" si="15"/>
        <v>179</v>
      </c>
      <c r="M54" s="1">
        <f t="shared" si="16"/>
        <v>66.461870130640946</v>
      </c>
      <c r="N54" s="1">
        <f t="shared" si="17"/>
        <v>2.6932735965471357</v>
      </c>
      <c r="O54" t="s">
        <v>42</v>
      </c>
    </row>
    <row r="55" spans="1:15" x14ac:dyDescent="0.35">
      <c r="A55" s="13">
        <v>45</v>
      </c>
      <c r="B55" s="12" t="s">
        <v>34</v>
      </c>
      <c r="C55" s="42">
        <v>1570</v>
      </c>
      <c r="D55" s="10" t="s">
        <v>283</v>
      </c>
      <c r="E55" s="9" t="str">
        <f t="shared" si="9"/>
        <v>Significantly Different</v>
      </c>
      <c r="G55">
        <f t="shared" si="10"/>
        <v>1570</v>
      </c>
      <c r="H55">
        <f t="shared" si="11"/>
        <v>5</v>
      </c>
      <c r="I55" t="str">
        <f t="shared" si="12"/>
        <v>+/-</v>
      </c>
      <c r="J55" t="str">
        <f t="shared" si="13"/>
        <v>45</v>
      </c>
      <c r="K55" s="1">
        <f t="shared" si="14"/>
        <v>27.355623100303951</v>
      </c>
      <c r="L55" s="1">
        <f t="shared" si="15"/>
        <v>186</v>
      </c>
      <c r="M55" s="1">
        <f t="shared" si="16"/>
        <v>29.242585947247886</v>
      </c>
      <c r="N55" s="1">
        <f t="shared" si="17"/>
        <v>6.3605865888719411</v>
      </c>
      <c r="O55" t="s">
        <v>43</v>
      </c>
    </row>
    <row r="56" spans="1:15" x14ac:dyDescent="0.35">
      <c r="A56" s="13">
        <v>46</v>
      </c>
      <c r="B56" s="12" t="s">
        <v>57</v>
      </c>
      <c r="C56" s="42">
        <v>1522</v>
      </c>
      <c r="D56" s="10" t="s">
        <v>282</v>
      </c>
      <c r="E56" s="9" t="str">
        <f t="shared" si="9"/>
        <v>Significantly Different</v>
      </c>
      <c r="G56">
        <f t="shared" si="10"/>
        <v>1522</v>
      </c>
      <c r="H56">
        <f t="shared" si="11"/>
        <v>6</v>
      </c>
      <c r="I56" t="str">
        <f t="shared" si="12"/>
        <v>+/-</v>
      </c>
      <c r="J56" t="str">
        <f t="shared" si="13"/>
        <v>141</v>
      </c>
      <c r="K56" s="1">
        <f t="shared" si="14"/>
        <v>85.714285714285708</v>
      </c>
      <c r="L56" s="1">
        <f t="shared" si="15"/>
        <v>234</v>
      </c>
      <c r="M56" s="1">
        <f t="shared" si="16"/>
        <v>86.335030510138239</v>
      </c>
      <c r="N56" s="1">
        <f t="shared" si="17"/>
        <v>2.7103714288086294</v>
      </c>
      <c r="O56" t="s">
        <v>41</v>
      </c>
    </row>
    <row r="57" spans="1:15" x14ac:dyDescent="0.35">
      <c r="A57" s="13">
        <v>47</v>
      </c>
      <c r="B57" s="12" t="s">
        <v>71</v>
      </c>
      <c r="C57" s="42">
        <v>1485</v>
      </c>
      <c r="D57" s="10" t="s">
        <v>281</v>
      </c>
      <c r="E57" s="9" t="str">
        <f t="shared" si="9"/>
        <v>Significantly Different</v>
      </c>
      <c r="G57">
        <f t="shared" si="10"/>
        <v>1485</v>
      </c>
      <c r="H57">
        <f t="shared" si="11"/>
        <v>5</v>
      </c>
      <c r="I57" t="str">
        <f t="shared" si="12"/>
        <v>+/-</v>
      </c>
      <c r="J57" t="str">
        <f t="shared" si="13"/>
        <v>89</v>
      </c>
      <c r="K57" s="1">
        <f t="shared" si="14"/>
        <v>54.10334346504559</v>
      </c>
      <c r="L57" s="1">
        <f t="shared" si="15"/>
        <v>271</v>
      </c>
      <c r="M57" s="1">
        <f t="shared" si="16"/>
        <v>55.081489556592309</v>
      </c>
      <c r="N57" s="1">
        <f t="shared" si="17"/>
        <v>4.919983141007231</v>
      </c>
      <c r="O57" t="s">
        <v>38</v>
      </c>
    </row>
    <row r="58" spans="1:15" x14ac:dyDescent="0.35">
      <c r="A58" s="13">
        <v>48</v>
      </c>
      <c r="B58" s="12" t="s">
        <v>41</v>
      </c>
      <c r="C58" s="42">
        <v>1375</v>
      </c>
      <c r="D58" s="10" t="s">
        <v>280</v>
      </c>
      <c r="E58" s="9" t="str">
        <f t="shared" si="9"/>
        <v>Significantly Different</v>
      </c>
      <c r="G58">
        <f t="shared" si="10"/>
        <v>1375</v>
      </c>
      <c r="H58">
        <f t="shared" si="11"/>
        <v>6</v>
      </c>
      <c r="I58" t="str">
        <f t="shared" si="12"/>
        <v>+/-</v>
      </c>
      <c r="J58" t="str">
        <f t="shared" si="13"/>
        <v>332</v>
      </c>
      <c r="K58" s="1">
        <f t="shared" si="14"/>
        <v>201.82370820668692</v>
      </c>
      <c r="L58" s="1">
        <f t="shared" si="15"/>
        <v>381</v>
      </c>
      <c r="M58" s="1">
        <f t="shared" si="16"/>
        <v>202.08811917570563</v>
      </c>
      <c r="N58" s="1">
        <f t="shared" si="17"/>
        <v>1.8853161757061994</v>
      </c>
      <c r="O58" t="s">
        <v>35</v>
      </c>
    </row>
    <row r="59" spans="1:15" x14ac:dyDescent="0.35">
      <c r="A59" s="13">
        <v>49</v>
      </c>
      <c r="B59" s="12" t="s">
        <v>31</v>
      </c>
      <c r="C59" s="42">
        <v>1332</v>
      </c>
      <c r="D59" s="10" t="s">
        <v>279</v>
      </c>
      <c r="E59" s="9" t="str">
        <f t="shared" si="9"/>
        <v>Significantly Different</v>
      </c>
      <c r="G59">
        <f t="shared" si="10"/>
        <v>1332</v>
      </c>
      <c r="H59">
        <f t="shared" si="11"/>
        <v>6</v>
      </c>
      <c r="I59" t="str">
        <f t="shared" si="12"/>
        <v>+/-</v>
      </c>
      <c r="J59" t="str">
        <f t="shared" si="13"/>
        <v>367</v>
      </c>
      <c r="K59" s="1">
        <f t="shared" si="14"/>
        <v>223.10030395136778</v>
      </c>
      <c r="L59" s="1">
        <f t="shared" si="15"/>
        <v>424</v>
      </c>
      <c r="M59" s="1">
        <f t="shared" si="16"/>
        <v>223.33952704541349</v>
      </c>
      <c r="N59" s="1">
        <f t="shared" si="17"/>
        <v>1.8984548127648919</v>
      </c>
      <c r="O59" t="s">
        <v>32</v>
      </c>
    </row>
    <row r="60" spans="1:15" x14ac:dyDescent="0.35">
      <c r="A60" s="13">
        <v>50</v>
      </c>
      <c r="B60" s="12" t="s">
        <v>77</v>
      </c>
      <c r="C60" s="42">
        <v>1327</v>
      </c>
      <c r="D60" s="10" t="s">
        <v>278</v>
      </c>
      <c r="E60" s="9" t="str">
        <f t="shared" si="9"/>
        <v>Significantly Different</v>
      </c>
      <c r="G60">
        <f t="shared" si="10"/>
        <v>1327</v>
      </c>
      <c r="H60">
        <f t="shared" si="11"/>
        <v>6</v>
      </c>
      <c r="I60" t="str">
        <f t="shared" si="12"/>
        <v>+/-</v>
      </c>
      <c r="J60" t="str">
        <f t="shared" si="13"/>
        <v>227</v>
      </c>
      <c r="K60" s="1">
        <f t="shared" si="14"/>
        <v>137.99392097264439</v>
      </c>
      <c r="L60" s="1">
        <f t="shared" si="15"/>
        <v>429</v>
      </c>
      <c r="M60" s="1">
        <f t="shared" si="16"/>
        <v>138.38034883277584</v>
      </c>
      <c r="N60" s="1">
        <f t="shared" si="17"/>
        <v>3.1001511675506772</v>
      </c>
      <c r="O60" t="s">
        <v>30</v>
      </c>
    </row>
    <row r="61" spans="1:15" x14ac:dyDescent="0.35">
      <c r="A61" s="13">
        <v>51</v>
      </c>
      <c r="B61" s="12" t="s">
        <v>53</v>
      </c>
      <c r="C61" s="42">
        <v>1224</v>
      </c>
      <c r="D61" s="10" t="s">
        <v>277</v>
      </c>
      <c r="E61" s="9" t="str">
        <f t="shared" si="9"/>
        <v>Significantly Different</v>
      </c>
      <c r="G61">
        <f t="shared" si="10"/>
        <v>1224</v>
      </c>
      <c r="H61">
        <f t="shared" si="11"/>
        <v>6</v>
      </c>
      <c r="I61" t="str">
        <f t="shared" si="12"/>
        <v>+/-</v>
      </c>
      <c r="J61" t="str">
        <f t="shared" si="13"/>
        <v>273</v>
      </c>
      <c r="K61" s="1">
        <f t="shared" si="14"/>
        <v>165.95744680851064</v>
      </c>
      <c r="L61" s="1">
        <f t="shared" si="15"/>
        <v>532</v>
      </c>
      <c r="M61" s="1">
        <f t="shared" si="16"/>
        <v>166.27890085298236</v>
      </c>
      <c r="N61" s="1">
        <f t="shared" si="17"/>
        <v>3.1994438095929842</v>
      </c>
      <c r="O61" t="s">
        <v>27</v>
      </c>
    </row>
    <row r="62" spans="1:15" ht="15" thickBot="1" x14ac:dyDescent="0.4">
      <c r="A62" s="8"/>
      <c r="B62" s="7" t="s">
        <v>25</v>
      </c>
      <c r="C62" s="41">
        <v>963</v>
      </c>
      <c r="D62" s="5" t="s">
        <v>276</v>
      </c>
      <c r="E62" s="4" t="str">
        <f t="shared" si="9"/>
        <v>Significantly Different</v>
      </c>
      <c r="G62">
        <f t="shared" si="10"/>
        <v>963</v>
      </c>
      <c r="H62">
        <f t="shared" si="11"/>
        <v>6</v>
      </c>
      <c r="I62" t="str">
        <f t="shared" si="12"/>
        <v>+/-</v>
      </c>
      <c r="J62" t="str">
        <f t="shared" si="13"/>
        <v>157</v>
      </c>
      <c r="K62" s="1">
        <f t="shared" si="14"/>
        <v>95.440729483282681</v>
      </c>
      <c r="L62" s="1">
        <f t="shared" si="15"/>
        <v>793</v>
      </c>
      <c r="M62" s="1">
        <f t="shared" si="16"/>
        <v>95.998601875118155</v>
      </c>
      <c r="N62" s="1">
        <f t="shared" si="17"/>
        <v>8.260536971482054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275</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44" priority="1" operator="equal">
      <formula>"OTHER ERROR"</formula>
    </cfRule>
    <cfRule type="cellIs" dxfId="243" priority="2" operator="equal">
      <formula>"Statistical Test not applicable"</formula>
    </cfRule>
    <cfRule type="cellIs" dxfId="242" priority="3" operator="equal">
      <formula>"Geography Selected"</formula>
    </cfRule>
  </conditionalFormatting>
  <conditionalFormatting sqref="E10:J62">
    <cfRule type="cellIs" dxfId="241" priority="4" operator="equal">
      <formula>"Not Significantly Different"</formula>
    </cfRule>
  </conditionalFormatting>
  <conditionalFormatting sqref="F10:J62">
    <cfRule type="cellIs" dxfId="2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CD1EA8A-5AF7-4598-B6D9-5C3F9B27E59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14C9F7E-FB04-49DD-A683-5A3B7C87ECAC}"/>
    <hyperlink ref="A68" r:id="rId2" xr:uid="{05CB6044-2011-4695-991C-DA0FC7423F80}"/>
    <hyperlink ref="A66" r:id="rId3" xr:uid="{51F3C2B2-9E73-47EF-8661-82A008A58A20}"/>
    <hyperlink ref="A67" r:id="rId4" xr:uid="{45000284-E2C8-450B-B01D-20E5004C2FF8}"/>
  </hyperlinks>
  <pageMargins left="0.7" right="0.7" top="0.75" bottom="0.75" header="0.3" footer="0.3"/>
  <pageSetup orientation="portrait" r:id="rId5"/>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AF4BD-E51F-48D2-A2B9-4136F43AAA69}">
  <sheetPr codeName="Sheet4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327</v>
      </c>
    </row>
    <row r="2" spans="1:16" x14ac:dyDescent="0.35">
      <c r="A2" s="27" t="s">
        <v>109</v>
      </c>
      <c r="B2" t="s">
        <v>326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89.9</v>
      </c>
      <c r="C6" t="s">
        <v>103</v>
      </c>
      <c r="H6" s="15" t="s">
        <v>102</v>
      </c>
      <c r="I6">
        <f>VLOOKUP($B$4,$B$9:$K$62,6,FALSE)</f>
        <v>89.9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89.9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89.9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67</v>
      </c>
      <c r="C11" s="11">
        <v>95</v>
      </c>
      <c r="D11" s="14" t="s">
        <v>44</v>
      </c>
      <c r="E11" s="9" t="str">
        <f t="shared" si="0"/>
        <v>Significantly Different</v>
      </c>
      <c r="G11">
        <f t="shared" si="1"/>
        <v>95</v>
      </c>
      <c r="H11">
        <f t="shared" si="2"/>
        <v>6</v>
      </c>
      <c r="I11" t="str">
        <f t="shared" si="3"/>
        <v>+/-</v>
      </c>
      <c r="J11" t="str">
        <f t="shared" si="4"/>
        <v>0.4</v>
      </c>
      <c r="K11" s="1">
        <f t="shared" si="5"/>
        <v>0.24316109422492402</v>
      </c>
      <c r="L11" s="1">
        <f t="shared" si="6"/>
        <v>-5.0999999999999943</v>
      </c>
      <c r="M11" s="1">
        <f t="shared" si="7"/>
        <v>0.25064471888253259</v>
      </c>
      <c r="N11" s="1">
        <f t="shared" si="8"/>
        <v>-20.347526262423131</v>
      </c>
      <c r="O11" t="s">
        <v>68</v>
      </c>
    </row>
    <row r="12" spans="1:16" x14ac:dyDescent="0.35">
      <c r="A12" s="13">
        <v>2</v>
      </c>
      <c r="B12" s="12" t="s">
        <v>77</v>
      </c>
      <c r="C12" s="11">
        <v>94.8</v>
      </c>
      <c r="D12" s="10" t="s">
        <v>44</v>
      </c>
      <c r="E12" s="9" t="str">
        <f t="shared" si="0"/>
        <v>Significantly Different</v>
      </c>
      <c r="G12">
        <f t="shared" si="1"/>
        <v>94.8</v>
      </c>
      <c r="H12">
        <f t="shared" si="2"/>
        <v>6</v>
      </c>
      <c r="I12" t="str">
        <f t="shared" si="3"/>
        <v>+/-</v>
      </c>
      <c r="J12" t="str">
        <f t="shared" si="4"/>
        <v>0.4</v>
      </c>
      <c r="K12" s="1">
        <f t="shared" si="5"/>
        <v>0.24316109422492402</v>
      </c>
      <c r="L12" s="1">
        <f t="shared" si="6"/>
        <v>-4.8999999999999915</v>
      </c>
      <c r="M12" s="1">
        <f t="shared" si="7"/>
        <v>0.25064471888253259</v>
      </c>
      <c r="N12" s="1">
        <f t="shared" si="8"/>
        <v>-19.549584056053583</v>
      </c>
      <c r="O12" t="s">
        <v>62</v>
      </c>
    </row>
    <row r="13" spans="1:16" x14ac:dyDescent="0.35">
      <c r="A13" s="13">
        <v>3</v>
      </c>
      <c r="B13" s="12" t="s">
        <v>41</v>
      </c>
      <c r="C13" s="11">
        <v>94.7</v>
      </c>
      <c r="D13" s="10" t="s">
        <v>26</v>
      </c>
      <c r="E13" s="9" t="str">
        <f t="shared" si="0"/>
        <v>Significantly Different</v>
      </c>
      <c r="G13">
        <f t="shared" si="1"/>
        <v>94.7</v>
      </c>
      <c r="H13">
        <f t="shared" si="2"/>
        <v>6</v>
      </c>
      <c r="I13" t="str">
        <f t="shared" si="3"/>
        <v>+/-</v>
      </c>
      <c r="J13" t="str">
        <f t="shared" si="4"/>
        <v>0.6</v>
      </c>
      <c r="K13" s="1">
        <f t="shared" si="5"/>
        <v>0.36474164133738601</v>
      </c>
      <c r="L13" s="1">
        <f t="shared" si="6"/>
        <v>-4.7999999999999972</v>
      </c>
      <c r="M13" s="1">
        <f t="shared" si="7"/>
        <v>0.36977279819442066</v>
      </c>
      <c r="N13" s="1">
        <f t="shared" si="8"/>
        <v>-12.980944037631003</v>
      </c>
      <c r="O13" t="s">
        <v>58</v>
      </c>
    </row>
    <row r="14" spans="1:16" x14ac:dyDescent="0.35">
      <c r="A14" s="13">
        <v>4</v>
      </c>
      <c r="B14" s="12" t="s">
        <v>70</v>
      </c>
      <c r="C14" s="11">
        <v>94.6</v>
      </c>
      <c r="D14" s="10" t="s">
        <v>83</v>
      </c>
      <c r="E14" s="9" t="str">
        <f t="shared" si="0"/>
        <v>Significantly Different</v>
      </c>
      <c r="G14">
        <f t="shared" si="1"/>
        <v>94.6</v>
      </c>
      <c r="H14">
        <f t="shared" si="2"/>
        <v>6</v>
      </c>
      <c r="I14" t="str">
        <f t="shared" si="3"/>
        <v>+/-</v>
      </c>
      <c r="J14" t="str">
        <f t="shared" si="4"/>
        <v>0.5</v>
      </c>
      <c r="K14" s="1">
        <f t="shared" si="5"/>
        <v>0.303951367781155</v>
      </c>
      <c r="L14" s="1">
        <f t="shared" si="6"/>
        <v>-4.6999999999999886</v>
      </c>
      <c r="M14" s="1">
        <f t="shared" si="7"/>
        <v>0.30997079109986531</v>
      </c>
      <c r="N14" s="1">
        <f t="shared" si="8"/>
        <v>-15.162718988208663</v>
      </c>
      <c r="O14" t="s">
        <v>73</v>
      </c>
    </row>
    <row r="15" spans="1:16" x14ac:dyDescent="0.35">
      <c r="A15" s="13">
        <v>5</v>
      </c>
      <c r="B15" s="12" t="s">
        <v>27</v>
      </c>
      <c r="C15" s="11">
        <v>94.4</v>
      </c>
      <c r="D15" s="10" t="s">
        <v>36</v>
      </c>
      <c r="E15" s="9" t="str">
        <f t="shared" si="0"/>
        <v>Significantly Different</v>
      </c>
      <c r="G15">
        <f t="shared" si="1"/>
        <v>94.4</v>
      </c>
      <c r="H15">
        <f t="shared" si="2"/>
        <v>6</v>
      </c>
      <c r="I15" t="str">
        <f t="shared" si="3"/>
        <v>+/-</v>
      </c>
      <c r="J15" t="str">
        <f t="shared" si="4"/>
        <v>0.7</v>
      </c>
      <c r="K15" s="1">
        <f t="shared" si="5"/>
        <v>0.42553191489361697</v>
      </c>
      <c r="L15" s="1">
        <f t="shared" si="6"/>
        <v>-4.5</v>
      </c>
      <c r="M15" s="1">
        <f t="shared" si="7"/>
        <v>0.42985214661796195</v>
      </c>
      <c r="N15" s="1">
        <f t="shared" si="8"/>
        <v>-10.468715895466838</v>
      </c>
      <c r="O15" t="s">
        <v>34</v>
      </c>
    </row>
    <row r="16" spans="1:16" x14ac:dyDescent="0.35">
      <c r="A16" s="13">
        <v>6</v>
      </c>
      <c r="B16" s="12" t="s">
        <v>74</v>
      </c>
      <c r="C16" s="11">
        <v>94.2</v>
      </c>
      <c r="D16" s="10" t="s">
        <v>39</v>
      </c>
      <c r="E16" s="9" t="str">
        <f t="shared" si="0"/>
        <v>Significantly Different</v>
      </c>
      <c r="G16">
        <f t="shared" si="1"/>
        <v>94.2</v>
      </c>
      <c r="H16">
        <f t="shared" si="2"/>
        <v>6</v>
      </c>
      <c r="I16" t="str">
        <f t="shared" si="3"/>
        <v>+/-</v>
      </c>
      <c r="J16" t="str">
        <f t="shared" si="4"/>
        <v>0.2</v>
      </c>
      <c r="K16" s="1">
        <f t="shared" si="5"/>
        <v>0.12158054711246201</v>
      </c>
      <c r="L16" s="1">
        <f t="shared" si="6"/>
        <v>-4.2999999999999972</v>
      </c>
      <c r="M16" s="1">
        <f t="shared" si="7"/>
        <v>0.1359311840425404</v>
      </c>
      <c r="N16" s="1">
        <f t="shared" si="8"/>
        <v>-31.633653677689505</v>
      </c>
      <c r="O16" t="s">
        <v>75</v>
      </c>
    </row>
    <row r="17" spans="1:15" x14ac:dyDescent="0.35">
      <c r="A17" s="13">
        <v>7</v>
      </c>
      <c r="B17" s="12" t="s">
        <v>63</v>
      </c>
      <c r="C17" s="11">
        <v>94.1</v>
      </c>
      <c r="D17" s="10" t="s">
        <v>26</v>
      </c>
      <c r="E17" s="9" t="str">
        <f t="shared" si="0"/>
        <v>Significantly Different</v>
      </c>
      <c r="G17">
        <f t="shared" si="1"/>
        <v>94.1</v>
      </c>
      <c r="H17">
        <f t="shared" si="2"/>
        <v>6</v>
      </c>
      <c r="I17" t="str">
        <f t="shared" si="3"/>
        <v>+/-</v>
      </c>
      <c r="J17" t="str">
        <f t="shared" si="4"/>
        <v>0.6</v>
      </c>
      <c r="K17" s="1">
        <f t="shared" si="5"/>
        <v>0.36474164133738601</v>
      </c>
      <c r="L17" s="1">
        <f t="shared" si="6"/>
        <v>-4.1999999999999886</v>
      </c>
      <c r="M17" s="1">
        <f t="shared" si="7"/>
        <v>0.36977279819442066</v>
      </c>
      <c r="N17" s="1">
        <f t="shared" si="8"/>
        <v>-11.358326032927105</v>
      </c>
      <c r="O17" t="s">
        <v>66</v>
      </c>
    </row>
    <row r="18" spans="1:15" x14ac:dyDescent="0.35">
      <c r="A18" s="13">
        <v>8</v>
      </c>
      <c r="B18" s="12" t="s">
        <v>49</v>
      </c>
      <c r="C18" s="11">
        <v>94</v>
      </c>
      <c r="D18" s="10" t="s">
        <v>83</v>
      </c>
      <c r="E18" s="9" t="str">
        <f t="shared" si="0"/>
        <v>Significantly Different</v>
      </c>
      <c r="G18">
        <f t="shared" si="1"/>
        <v>94</v>
      </c>
      <c r="H18">
        <f t="shared" si="2"/>
        <v>6</v>
      </c>
      <c r="I18" t="str">
        <f t="shared" si="3"/>
        <v>+/-</v>
      </c>
      <c r="J18" t="str">
        <f t="shared" si="4"/>
        <v>0.5</v>
      </c>
      <c r="K18" s="1">
        <f t="shared" si="5"/>
        <v>0.303951367781155</v>
      </c>
      <c r="L18" s="1">
        <f t="shared" si="6"/>
        <v>-4.0999999999999943</v>
      </c>
      <c r="M18" s="1">
        <f t="shared" si="7"/>
        <v>0.30997079109986531</v>
      </c>
      <c r="N18" s="1">
        <f t="shared" si="8"/>
        <v>-13.227052734394805</v>
      </c>
      <c r="O18" t="s">
        <v>60</v>
      </c>
    </row>
    <row r="19" spans="1:15" x14ac:dyDescent="0.35">
      <c r="A19" s="13">
        <v>9</v>
      </c>
      <c r="B19" s="12" t="s">
        <v>29</v>
      </c>
      <c r="C19" s="11">
        <v>93.7</v>
      </c>
      <c r="D19" s="10" t="s">
        <v>44</v>
      </c>
      <c r="E19" s="9" t="str">
        <f t="shared" si="0"/>
        <v>Significantly Different</v>
      </c>
      <c r="G19">
        <f t="shared" si="1"/>
        <v>93.7</v>
      </c>
      <c r="H19">
        <f t="shared" si="2"/>
        <v>6</v>
      </c>
      <c r="I19" t="str">
        <f t="shared" si="3"/>
        <v>+/-</v>
      </c>
      <c r="J19" t="str">
        <f t="shared" si="4"/>
        <v>0.4</v>
      </c>
      <c r="K19" s="1">
        <f t="shared" si="5"/>
        <v>0.24316109422492402</v>
      </c>
      <c r="L19" s="1">
        <f t="shared" si="6"/>
        <v>-3.7999999999999972</v>
      </c>
      <c r="M19" s="1">
        <f t="shared" si="7"/>
        <v>0.25064471888253259</v>
      </c>
      <c r="N19" s="1">
        <f t="shared" si="8"/>
        <v>-15.160901921021161</v>
      </c>
      <c r="O19" t="s">
        <v>31</v>
      </c>
    </row>
    <row r="20" spans="1:15" x14ac:dyDescent="0.35">
      <c r="A20" s="13">
        <v>9</v>
      </c>
      <c r="B20" s="12" t="s">
        <v>30</v>
      </c>
      <c r="C20" s="11">
        <v>93.7</v>
      </c>
      <c r="D20" s="14" t="s">
        <v>39</v>
      </c>
      <c r="E20" s="9" t="str">
        <f t="shared" si="0"/>
        <v>Significantly Different</v>
      </c>
      <c r="G20">
        <f t="shared" si="1"/>
        <v>93.7</v>
      </c>
      <c r="H20">
        <f t="shared" si="2"/>
        <v>6</v>
      </c>
      <c r="I20" t="str">
        <f t="shared" si="3"/>
        <v>+/-</v>
      </c>
      <c r="J20" t="str">
        <f t="shared" si="4"/>
        <v>0.2</v>
      </c>
      <c r="K20" s="1">
        <f t="shared" si="5"/>
        <v>0.12158054711246201</v>
      </c>
      <c r="L20" s="1">
        <f t="shared" si="6"/>
        <v>-3.7999999999999972</v>
      </c>
      <c r="M20" s="1">
        <f t="shared" si="7"/>
        <v>0.1359311840425404</v>
      </c>
      <c r="N20" s="1">
        <f t="shared" si="8"/>
        <v>-27.955321854702351</v>
      </c>
      <c r="O20" t="s">
        <v>50</v>
      </c>
    </row>
    <row r="21" spans="1:15" x14ac:dyDescent="0.35">
      <c r="A21" s="13">
        <v>11</v>
      </c>
      <c r="B21" s="12" t="s">
        <v>43</v>
      </c>
      <c r="C21" s="11">
        <v>93.6</v>
      </c>
      <c r="D21" s="10" t="s">
        <v>44</v>
      </c>
      <c r="E21" s="9" t="str">
        <f t="shared" si="0"/>
        <v>Significantly Different</v>
      </c>
      <c r="G21">
        <f t="shared" si="1"/>
        <v>93.6</v>
      </c>
      <c r="H21">
        <f t="shared" si="2"/>
        <v>6</v>
      </c>
      <c r="I21" t="str">
        <f t="shared" si="3"/>
        <v>+/-</v>
      </c>
      <c r="J21" t="str">
        <f t="shared" si="4"/>
        <v>0.4</v>
      </c>
      <c r="K21" s="1">
        <f t="shared" si="5"/>
        <v>0.24316109422492402</v>
      </c>
      <c r="L21" s="1">
        <f t="shared" si="6"/>
        <v>-3.6999999999999886</v>
      </c>
      <c r="M21" s="1">
        <f t="shared" si="7"/>
        <v>0.25064471888253259</v>
      </c>
      <c r="N21" s="1">
        <f t="shared" si="8"/>
        <v>-14.761930817836358</v>
      </c>
      <c r="O21" t="s">
        <v>46</v>
      </c>
    </row>
    <row r="22" spans="1:15" x14ac:dyDescent="0.35">
      <c r="A22" s="13">
        <v>12</v>
      </c>
      <c r="B22" s="12" t="s">
        <v>62</v>
      </c>
      <c r="C22" s="11">
        <v>93.4</v>
      </c>
      <c r="D22" s="10" t="s">
        <v>83</v>
      </c>
      <c r="E22" s="9" t="str">
        <f t="shared" si="0"/>
        <v>Significantly Different</v>
      </c>
      <c r="G22">
        <f t="shared" si="1"/>
        <v>93.4</v>
      </c>
      <c r="H22">
        <f t="shared" si="2"/>
        <v>6</v>
      </c>
      <c r="I22" t="str">
        <f t="shared" si="3"/>
        <v>+/-</v>
      </c>
      <c r="J22" t="str">
        <f t="shared" si="4"/>
        <v>0.5</v>
      </c>
      <c r="K22" s="1">
        <f t="shared" si="5"/>
        <v>0.303951367781155</v>
      </c>
      <c r="L22" s="1">
        <f t="shared" si="6"/>
        <v>-3.5</v>
      </c>
      <c r="M22" s="1">
        <f t="shared" si="7"/>
        <v>0.30997079109986531</v>
      </c>
      <c r="N22" s="1">
        <f t="shared" si="8"/>
        <v>-11.291386480580947</v>
      </c>
      <c r="O22" t="s">
        <v>29</v>
      </c>
    </row>
    <row r="23" spans="1:15" x14ac:dyDescent="0.35">
      <c r="A23" s="13">
        <v>13</v>
      </c>
      <c r="B23" s="12" t="s">
        <v>75</v>
      </c>
      <c r="C23" s="11">
        <v>93.2</v>
      </c>
      <c r="D23" s="10" t="s">
        <v>28</v>
      </c>
      <c r="E23" s="9" t="str">
        <f t="shared" si="0"/>
        <v>Significantly Different</v>
      </c>
      <c r="G23">
        <f t="shared" si="1"/>
        <v>93.2</v>
      </c>
      <c r="H23">
        <f t="shared" si="2"/>
        <v>6</v>
      </c>
      <c r="I23" t="str">
        <f t="shared" si="3"/>
        <v>+/-</v>
      </c>
      <c r="J23" t="str">
        <f t="shared" si="4"/>
        <v>0.3</v>
      </c>
      <c r="K23" s="1">
        <f t="shared" si="5"/>
        <v>0.18237082066869301</v>
      </c>
      <c r="L23" s="1">
        <f t="shared" si="6"/>
        <v>-3.2999999999999972</v>
      </c>
      <c r="M23" s="1">
        <f t="shared" si="7"/>
        <v>0.19223572402239389</v>
      </c>
      <c r="N23" s="1">
        <f t="shared" si="8"/>
        <v>-17.166424278224031</v>
      </c>
      <c r="O23" t="s">
        <v>82</v>
      </c>
    </row>
    <row r="24" spans="1:15" x14ac:dyDescent="0.35">
      <c r="A24" s="13">
        <v>14</v>
      </c>
      <c r="B24" s="12" t="s">
        <v>80</v>
      </c>
      <c r="C24" s="11">
        <v>93</v>
      </c>
      <c r="D24" s="10" t="s">
        <v>28</v>
      </c>
      <c r="E24" s="9" t="str">
        <f t="shared" si="0"/>
        <v>Significantly Different</v>
      </c>
      <c r="G24">
        <f t="shared" si="1"/>
        <v>93</v>
      </c>
      <c r="H24">
        <f t="shared" si="2"/>
        <v>6</v>
      </c>
      <c r="I24" t="str">
        <f t="shared" si="3"/>
        <v>+/-</v>
      </c>
      <c r="J24" t="str">
        <f t="shared" si="4"/>
        <v>0.3</v>
      </c>
      <c r="K24" s="1">
        <f t="shared" si="5"/>
        <v>0.18237082066869301</v>
      </c>
      <c r="L24" s="1">
        <f t="shared" si="6"/>
        <v>-3.0999999999999943</v>
      </c>
      <c r="M24" s="1">
        <f t="shared" si="7"/>
        <v>0.19223572402239389</v>
      </c>
      <c r="N24" s="1">
        <f t="shared" si="8"/>
        <v>-16.12603492802862</v>
      </c>
      <c r="O24" t="s">
        <v>65</v>
      </c>
    </row>
    <row r="25" spans="1:15" x14ac:dyDescent="0.35">
      <c r="A25" s="13">
        <v>15</v>
      </c>
      <c r="B25" s="12" t="s">
        <v>69</v>
      </c>
      <c r="C25" s="11">
        <v>92.6</v>
      </c>
      <c r="D25" s="10" t="s">
        <v>44</v>
      </c>
      <c r="E25" s="9" t="str">
        <f t="shared" si="0"/>
        <v>Significantly Different</v>
      </c>
      <c r="G25">
        <f t="shared" si="1"/>
        <v>92.6</v>
      </c>
      <c r="H25">
        <f t="shared" si="2"/>
        <v>6</v>
      </c>
      <c r="I25" t="str">
        <f t="shared" si="3"/>
        <v>+/-</v>
      </c>
      <c r="J25" t="str">
        <f t="shared" si="4"/>
        <v>0.4</v>
      </c>
      <c r="K25" s="1">
        <f t="shared" si="5"/>
        <v>0.24316109422492402</v>
      </c>
      <c r="L25" s="1">
        <f t="shared" si="6"/>
        <v>-2.6999999999999886</v>
      </c>
      <c r="M25" s="1">
        <f t="shared" si="7"/>
        <v>0.25064471888253259</v>
      </c>
      <c r="N25" s="1">
        <f t="shared" si="8"/>
        <v>-10.772219785988682</v>
      </c>
      <c r="O25" t="s">
        <v>81</v>
      </c>
    </row>
    <row r="26" spans="1:15" x14ac:dyDescent="0.35">
      <c r="A26" s="13">
        <v>16</v>
      </c>
      <c r="B26" s="12" t="s">
        <v>82</v>
      </c>
      <c r="C26" s="11">
        <v>92.5</v>
      </c>
      <c r="D26" s="10" t="s">
        <v>44</v>
      </c>
      <c r="E26" s="9" t="str">
        <f t="shared" si="0"/>
        <v>Significantly Different</v>
      </c>
      <c r="G26">
        <f t="shared" si="1"/>
        <v>92.5</v>
      </c>
      <c r="H26">
        <f t="shared" si="2"/>
        <v>6</v>
      </c>
      <c r="I26" t="str">
        <f t="shared" si="3"/>
        <v>+/-</v>
      </c>
      <c r="J26" t="str">
        <f t="shared" si="4"/>
        <v>0.4</v>
      </c>
      <c r="K26" s="1">
        <f t="shared" si="5"/>
        <v>0.24316109422492402</v>
      </c>
      <c r="L26" s="1">
        <f t="shared" si="6"/>
        <v>-2.5999999999999943</v>
      </c>
      <c r="M26" s="1">
        <f t="shared" si="7"/>
        <v>0.25064471888253259</v>
      </c>
      <c r="N26" s="1">
        <f t="shared" si="8"/>
        <v>-10.373248682803936</v>
      </c>
      <c r="O26" t="s">
        <v>80</v>
      </c>
    </row>
    <row r="27" spans="1:15" x14ac:dyDescent="0.35">
      <c r="A27" s="13">
        <v>17</v>
      </c>
      <c r="B27" s="12" t="s">
        <v>55</v>
      </c>
      <c r="C27" s="11">
        <v>92.4</v>
      </c>
      <c r="D27" s="10" t="s">
        <v>39</v>
      </c>
      <c r="E27" s="9" t="str">
        <f t="shared" si="0"/>
        <v>Significantly Different</v>
      </c>
      <c r="G27">
        <f t="shared" si="1"/>
        <v>92.4</v>
      </c>
      <c r="H27">
        <f t="shared" si="2"/>
        <v>6</v>
      </c>
      <c r="I27" t="str">
        <f t="shared" si="3"/>
        <v>+/-</v>
      </c>
      <c r="J27" t="str">
        <f t="shared" si="4"/>
        <v>0.2</v>
      </c>
      <c r="K27" s="1">
        <f t="shared" si="5"/>
        <v>0.12158054711246201</v>
      </c>
      <c r="L27" s="1">
        <f t="shared" si="6"/>
        <v>-2.5</v>
      </c>
      <c r="M27" s="1">
        <f t="shared" si="7"/>
        <v>0.1359311840425404</v>
      </c>
      <c r="N27" s="1">
        <f t="shared" si="8"/>
        <v>-18.39165911493577</v>
      </c>
      <c r="O27" t="s">
        <v>78</v>
      </c>
    </row>
    <row r="28" spans="1:15" x14ac:dyDescent="0.35">
      <c r="A28" s="13">
        <v>18</v>
      </c>
      <c r="B28" s="12" t="s">
        <v>57</v>
      </c>
      <c r="C28" s="11">
        <v>92.3</v>
      </c>
      <c r="D28" s="10" t="s">
        <v>28</v>
      </c>
      <c r="E28" s="9" t="str">
        <f t="shared" si="0"/>
        <v>Significantly Different</v>
      </c>
      <c r="G28">
        <f t="shared" si="1"/>
        <v>92.3</v>
      </c>
      <c r="H28">
        <f t="shared" si="2"/>
        <v>6</v>
      </c>
      <c r="I28" t="str">
        <f t="shared" si="3"/>
        <v>+/-</v>
      </c>
      <c r="J28" t="str">
        <f t="shared" si="4"/>
        <v>0.3</v>
      </c>
      <c r="K28" s="1">
        <f t="shared" si="5"/>
        <v>0.18237082066869301</v>
      </c>
      <c r="L28" s="1">
        <f t="shared" si="6"/>
        <v>-2.3999999999999915</v>
      </c>
      <c r="M28" s="1">
        <f t="shared" si="7"/>
        <v>0.19223572402239389</v>
      </c>
      <c r="N28" s="1">
        <f t="shared" si="8"/>
        <v>-12.484672202344717</v>
      </c>
      <c r="O28" t="s">
        <v>79</v>
      </c>
    </row>
    <row r="29" spans="1:15" x14ac:dyDescent="0.35">
      <c r="A29" s="13">
        <v>18</v>
      </c>
      <c r="B29" s="12" t="s">
        <v>35</v>
      </c>
      <c r="C29" s="11">
        <v>92.3</v>
      </c>
      <c r="D29" s="10" t="s">
        <v>39</v>
      </c>
      <c r="E29" s="9" t="str">
        <f t="shared" si="0"/>
        <v>Significantly Different</v>
      </c>
      <c r="G29">
        <f t="shared" si="1"/>
        <v>92.3</v>
      </c>
      <c r="H29">
        <f t="shared" si="2"/>
        <v>6</v>
      </c>
      <c r="I29" t="str">
        <f t="shared" si="3"/>
        <v>+/-</v>
      </c>
      <c r="J29" t="str">
        <f t="shared" si="4"/>
        <v>0.2</v>
      </c>
      <c r="K29" s="1">
        <f t="shared" si="5"/>
        <v>0.12158054711246201</v>
      </c>
      <c r="L29" s="1">
        <f t="shared" si="6"/>
        <v>-2.3999999999999915</v>
      </c>
      <c r="M29" s="1">
        <f t="shared" si="7"/>
        <v>0.1359311840425404</v>
      </c>
      <c r="N29" s="1">
        <f t="shared" si="8"/>
        <v>-17.655992750338278</v>
      </c>
      <c r="O29" t="s">
        <v>56</v>
      </c>
    </row>
    <row r="30" spans="1:15" x14ac:dyDescent="0.35">
      <c r="A30" s="13">
        <v>20</v>
      </c>
      <c r="B30" s="12" t="s">
        <v>76</v>
      </c>
      <c r="C30" s="11">
        <v>92.2</v>
      </c>
      <c r="D30" s="10" t="s">
        <v>39</v>
      </c>
      <c r="E30" s="9" t="str">
        <f t="shared" si="0"/>
        <v>Significantly Different</v>
      </c>
      <c r="G30">
        <f t="shared" si="1"/>
        <v>92.2</v>
      </c>
      <c r="H30">
        <f t="shared" si="2"/>
        <v>6</v>
      </c>
      <c r="I30" t="str">
        <f t="shared" si="3"/>
        <v>+/-</v>
      </c>
      <c r="J30" t="str">
        <f t="shared" si="4"/>
        <v>0.2</v>
      </c>
      <c r="K30" s="1">
        <f t="shared" si="5"/>
        <v>0.12158054711246201</v>
      </c>
      <c r="L30" s="1">
        <f t="shared" si="6"/>
        <v>-2.2999999999999972</v>
      </c>
      <c r="M30" s="1">
        <f t="shared" si="7"/>
        <v>0.1359311840425404</v>
      </c>
      <c r="N30" s="1">
        <f t="shared" si="8"/>
        <v>-16.920326385740889</v>
      </c>
      <c r="O30" t="s">
        <v>77</v>
      </c>
    </row>
    <row r="31" spans="1:15" x14ac:dyDescent="0.35">
      <c r="A31" s="13">
        <v>20</v>
      </c>
      <c r="B31" s="12" t="s">
        <v>61</v>
      </c>
      <c r="C31" s="11">
        <v>92.2</v>
      </c>
      <c r="D31" s="10" t="s">
        <v>39</v>
      </c>
      <c r="E31" s="9" t="str">
        <f t="shared" si="0"/>
        <v>Significantly Different</v>
      </c>
      <c r="G31">
        <f t="shared" si="1"/>
        <v>92.2</v>
      </c>
      <c r="H31">
        <f t="shared" si="2"/>
        <v>6</v>
      </c>
      <c r="I31" t="str">
        <f t="shared" si="3"/>
        <v>+/-</v>
      </c>
      <c r="J31" t="str">
        <f t="shared" si="4"/>
        <v>0.2</v>
      </c>
      <c r="K31" s="1">
        <f t="shared" si="5"/>
        <v>0.12158054711246201</v>
      </c>
      <c r="L31" s="1">
        <f t="shared" si="6"/>
        <v>-2.2999999999999972</v>
      </c>
      <c r="M31" s="1">
        <f t="shared" si="7"/>
        <v>0.1359311840425404</v>
      </c>
      <c r="N31" s="1">
        <f t="shared" si="8"/>
        <v>-16.920326385740889</v>
      </c>
      <c r="O31" t="s">
        <v>40</v>
      </c>
    </row>
    <row r="32" spans="1:15" x14ac:dyDescent="0.35">
      <c r="A32" s="13">
        <v>22</v>
      </c>
      <c r="B32" s="12" t="s">
        <v>31</v>
      </c>
      <c r="C32" s="11">
        <v>92</v>
      </c>
      <c r="D32" s="10" t="s">
        <v>122</v>
      </c>
      <c r="E32" s="9" t="str">
        <f t="shared" si="0"/>
        <v>Significantly Different</v>
      </c>
      <c r="G32">
        <f t="shared" si="1"/>
        <v>92</v>
      </c>
      <c r="H32">
        <f t="shared" si="2"/>
        <v>6</v>
      </c>
      <c r="I32" t="str">
        <f t="shared" si="3"/>
        <v>+/-</v>
      </c>
      <c r="J32" t="str">
        <f t="shared" si="4"/>
        <v>1.0</v>
      </c>
      <c r="K32" s="1">
        <f t="shared" si="5"/>
        <v>0.60790273556231</v>
      </c>
      <c r="L32" s="1">
        <f t="shared" si="6"/>
        <v>-2.0999999999999943</v>
      </c>
      <c r="M32" s="1">
        <f t="shared" si="7"/>
        <v>0.61093468821403585</v>
      </c>
      <c r="N32" s="1">
        <f t="shared" si="8"/>
        <v>-3.4373559735803982</v>
      </c>
      <c r="O32" t="s">
        <v>71</v>
      </c>
    </row>
    <row r="33" spans="1:15" x14ac:dyDescent="0.35">
      <c r="A33" s="13">
        <v>22</v>
      </c>
      <c r="B33" s="12" t="s">
        <v>78</v>
      </c>
      <c r="C33" s="11">
        <v>92</v>
      </c>
      <c r="D33" s="10" t="s">
        <v>28</v>
      </c>
      <c r="E33" s="9" t="str">
        <f t="shared" si="0"/>
        <v>Significantly Different</v>
      </c>
      <c r="G33">
        <f t="shared" si="1"/>
        <v>92</v>
      </c>
      <c r="H33">
        <f t="shared" si="2"/>
        <v>6</v>
      </c>
      <c r="I33" t="str">
        <f t="shared" si="3"/>
        <v>+/-</v>
      </c>
      <c r="J33" t="str">
        <f t="shared" si="4"/>
        <v>0.3</v>
      </c>
      <c r="K33" s="1">
        <f t="shared" si="5"/>
        <v>0.18237082066869301</v>
      </c>
      <c r="L33" s="1">
        <f t="shared" si="6"/>
        <v>-2.0999999999999943</v>
      </c>
      <c r="M33" s="1">
        <f t="shared" si="7"/>
        <v>0.19223572402239389</v>
      </c>
      <c r="N33" s="1">
        <f t="shared" si="8"/>
        <v>-10.924088177051637</v>
      </c>
      <c r="O33" t="s">
        <v>76</v>
      </c>
    </row>
    <row r="34" spans="1:15" x14ac:dyDescent="0.35">
      <c r="A34" s="13">
        <v>22</v>
      </c>
      <c r="B34" s="12" t="s">
        <v>72</v>
      </c>
      <c r="C34" s="11">
        <v>92</v>
      </c>
      <c r="D34" s="10" t="s">
        <v>28</v>
      </c>
      <c r="E34" s="9" t="str">
        <f t="shared" si="0"/>
        <v>Significantly Different</v>
      </c>
      <c r="G34">
        <f t="shared" si="1"/>
        <v>92</v>
      </c>
      <c r="H34">
        <f t="shared" si="2"/>
        <v>6</v>
      </c>
      <c r="I34" t="str">
        <f t="shared" si="3"/>
        <v>+/-</v>
      </c>
      <c r="J34" t="str">
        <f t="shared" si="4"/>
        <v>0.3</v>
      </c>
      <c r="K34" s="1">
        <f t="shared" si="5"/>
        <v>0.18237082066869301</v>
      </c>
      <c r="L34" s="1">
        <f t="shared" si="6"/>
        <v>-2.0999999999999943</v>
      </c>
      <c r="M34" s="1">
        <f t="shared" si="7"/>
        <v>0.19223572402239389</v>
      </c>
      <c r="N34" s="1">
        <f t="shared" si="8"/>
        <v>-10.924088177051637</v>
      </c>
      <c r="O34" t="s">
        <v>74</v>
      </c>
    </row>
    <row r="35" spans="1:15" x14ac:dyDescent="0.35">
      <c r="A35" s="13">
        <v>25</v>
      </c>
      <c r="B35" s="12" t="s">
        <v>66</v>
      </c>
      <c r="C35" s="11">
        <v>91.8</v>
      </c>
      <c r="D35" s="10" t="s">
        <v>28</v>
      </c>
      <c r="E35" s="9" t="str">
        <f t="shared" si="0"/>
        <v>Significantly Different</v>
      </c>
      <c r="G35">
        <f t="shared" si="1"/>
        <v>91.8</v>
      </c>
      <c r="H35">
        <f t="shared" si="2"/>
        <v>6</v>
      </c>
      <c r="I35" t="str">
        <f t="shared" si="3"/>
        <v>+/-</v>
      </c>
      <c r="J35" t="str">
        <f t="shared" si="4"/>
        <v>0.3</v>
      </c>
      <c r="K35" s="1">
        <f t="shared" si="5"/>
        <v>0.18237082066869301</v>
      </c>
      <c r="L35" s="1">
        <f t="shared" si="6"/>
        <v>-1.8999999999999915</v>
      </c>
      <c r="M35" s="1">
        <f t="shared" si="7"/>
        <v>0.19223572402239389</v>
      </c>
      <c r="N35" s="1">
        <f t="shared" si="8"/>
        <v>-9.8836988268562251</v>
      </c>
      <c r="O35" t="s">
        <v>54</v>
      </c>
    </row>
    <row r="36" spans="1:15" x14ac:dyDescent="0.35">
      <c r="A36" s="13">
        <v>25</v>
      </c>
      <c r="B36" s="12" t="s">
        <v>60</v>
      </c>
      <c r="C36" s="11">
        <v>91.8</v>
      </c>
      <c r="D36" s="10" t="s">
        <v>36</v>
      </c>
      <c r="E36" s="9" t="str">
        <f t="shared" si="0"/>
        <v>Significantly Different</v>
      </c>
      <c r="G36">
        <f t="shared" si="1"/>
        <v>91.8</v>
      </c>
      <c r="H36">
        <f t="shared" si="2"/>
        <v>6</v>
      </c>
      <c r="I36" t="str">
        <f t="shared" si="3"/>
        <v>+/-</v>
      </c>
      <c r="J36" t="str">
        <f t="shared" si="4"/>
        <v>0.7</v>
      </c>
      <c r="K36" s="1">
        <f t="shared" si="5"/>
        <v>0.42553191489361697</v>
      </c>
      <c r="L36" s="1">
        <f t="shared" si="6"/>
        <v>-1.8999999999999915</v>
      </c>
      <c r="M36" s="1">
        <f t="shared" si="7"/>
        <v>0.42985214661796195</v>
      </c>
      <c r="N36" s="1">
        <f t="shared" si="8"/>
        <v>-4.4201244891970894</v>
      </c>
      <c r="O36" t="s">
        <v>72</v>
      </c>
    </row>
    <row r="37" spans="1:15" x14ac:dyDescent="0.35">
      <c r="A37" s="13">
        <v>27</v>
      </c>
      <c r="B37" s="12" t="s">
        <v>38</v>
      </c>
      <c r="C37" s="11">
        <v>91.7</v>
      </c>
      <c r="D37" s="10" t="s">
        <v>28</v>
      </c>
      <c r="E37" s="9" t="str">
        <f t="shared" si="0"/>
        <v>Significantly Different</v>
      </c>
      <c r="G37">
        <f t="shared" si="1"/>
        <v>91.7</v>
      </c>
      <c r="H37">
        <f t="shared" si="2"/>
        <v>6</v>
      </c>
      <c r="I37" t="str">
        <f t="shared" si="3"/>
        <v>+/-</v>
      </c>
      <c r="J37" t="str">
        <f t="shared" si="4"/>
        <v>0.3</v>
      </c>
      <c r="K37" s="1">
        <f t="shared" si="5"/>
        <v>0.18237082066869301</v>
      </c>
      <c r="L37" s="1">
        <f t="shared" si="6"/>
        <v>-1.7999999999999972</v>
      </c>
      <c r="M37" s="1">
        <f t="shared" si="7"/>
        <v>0.19223572402239389</v>
      </c>
      <c r="N37" s="1">
        <f t="shared" si="8"/>
        <v>-9.3635041517585567</v>
      </c>
      <c r="O37" t="s">
        <v>70</v>
      </c>
    </row>
    <row r="38" spans="1:15" x14ac:dyDescent="0.35">
      <c r="A38" s="13">
        <v>28</v>
      </c>
      <c r="B38" s="12" t="s">
        <v>40</v>
      </c>
      <c r="C38" s="11">
        <v>91.4</v>
      </c>
      <c r="D38" s="10" t="s">
        <v>28</v>
      </c>
      <c r="E38" s="9" t="str">
        <f t="shared" si="0"/>
        <v>Significantly Different</v>
      </c>
      <c r="G38">
        <f t="shared" si="1"/>
        <v>91.4</v>
      </c>
      <c r="H38">
        <f t="shared" si="2"/>
        <v>6</v>
      </c>
      <c r="I38" t="str">
        <f t="shared" si="3"/>
        <v>+/-</v>
      </c>
      <c r="J38" t="str">
        <f t="shared" si="4"/>
        <v>0.3</v>
      </c>
      <c r="K38" s="1">
        <f t="shared" si="5"/>
        <v>0.18237082066869301</v>
      </c>
      <c r="L38" s="1">
        <f t="shared" si="6"/>
        <v>-1.5</v>
      </c>
      <c r="M38" s="1">
        <f t="shared" si="7"/>
        <v>0.19223572402239389</v>
      </c>
      <c r="N38" s="1">
        <f t="shared" si="8"/>
        <v>-7.8029201264654757</v>
      </c>
      <c r="O38" t="s">
        <v>69</v>
      </c>
    </row>
    <row r="39" spans="1:15" x14ac:dyDescent="0.35">
      <c r="A39" s="13">
        <v>28</v>
      </c>
      <c r="B39" s="12" t="s">
        <v>71</v>
      </c>
      <c r="C39" s="11">
        <v>91.4</v>
      </c>
      <c r="D39" s="10" t="s">
        <v>28</v>
      </c>
      <c r="E39" s="9" t="str">
        <f t="shared" si="0"/>
        <v>Significantly Different</v>
      </c>
      <c r="G39">
        <f t="shared" si="1"/>
        <v>91.4</v>
      </c>
      <c r="H39">
        <f t="shared" si="2"/>
        <v>6</v>
      </c>
      <c r="I39" t="str">
        <f t="shared" si="3"/>
        <v>+/-</v>
      </c>
      <c r="J39" t="str">
        <f t="shared" si="4"/>
        <v>0.3</v>
      </c>
      <c r="K39" s="1">
        <f t="shared" si="5"/>
        <v>0.18237082066869301</v>
      </c>
      <c r="L39" s="1">
        <f t="shared" si="6"/>
        <v>-1.5</v>
      </c>
      <c r="M39" s="1">
        <f t="shared" si="7"/>
        <v>0.19223572402239389</v>
      </c>
      <c r="N39" s="1">
        <f t="shared" si="8"/>
        <v>-7.8029201264654757</v>
      </c>
      <c r="O39" t="s">
        <v>45</v>
      </c>
    </row>
    <row r="40" spans="1:15" x14ac:dyDescent="0.35">
      <c r="A40" s="13">
        <v>30</v>
      </c>
      <c r="B40" s="12" t="s">
        <v>51</v>
      </c>
      <c r="C40" s="11">
        <v>91</v>
      </c>
      <c r="D40" s="10" t="s">
        <v>28</v>
      </c>
      <c r="E40" s="9" t="str">
        <f t="shared" si="0"/>
        <v>Significantly Different</v>
      </c>
      <c r="G40">
        <f t="shared" si="1"/>
        <v>91</v>
      </c>
      <c r="H40">
        <f t="shared" si="2"/>
        <v>6</v>
      </c>
      <c r="I40" t="str">
        <f t="shared" si="3"/>
        <v>+/-</v>
      </c>
      <c r="J40" t="str">
        <f t="shared" si="4"/>
        <v>0.3</v>
      </c>
      <c r="K40" s="1">
        <f t="shared" si="5"/>
        <v>0.18237082066869301</v>
      </c>
      <c r="L40" s="1">
        <f t="shared" si="6"/>
        <v>-1.0999999999999943</v>
      </c>
      <c r="M40" s="1">
        <f t="shared" si="7"/>
        <v>0.19223572402239389</v>
      </c>
      <c r="N40" s="1">
        <f t="shared" si="8"/>
        <v>-5.7221414260746526</v>
      </c>
      <c r="O40" t="s">
        <v>67</v>
      </c>
    </row>
    <row r="41" spans="1:15" x14ac:dyDescent="0.35">
      <c r="A41" s="13">
        <v>31</v>
      </c>
      <c r="B41" s="12" t="s">
        <v>64</v>
      </c>
      <c r="C41" s="11">
        <v>90.9</v>
      </c>
      <c r="D41" s="10" t="s">
        <v>39</v>
      </c>
      <c r="E41" s="9" t="str">
        <f t="shared" si="0"/>
        <v>Significantly Different</v>
      </c>
      <c r="G41">
        <f t="shared" si="1"/>
        <v>90.9</v>
      </c>
      <c r="H41">
        <f t="shared" si="2"/>
        <v>6</v>
      </c>
      <c r="I41" t="str">
        <f t="shared" si="3"/>
        <v>+/-</v>
      </c>
      <c r="J41" t="str">
        <f t="shared" si="4"/>
        <v>0.2</v>
      </c>
      <c r="K41" s="1">
        <f t="shared" si="5"/>
        <v>0.12158054711246201</v>
      </c>
      <c r="L41" s="1">
        <f t="shared" si="6"/>
        <v>-1</v>
      </c>
      <c r="M41" s="1">
        <f t="shared" si="7"/>
        <v>0.1359311840425404</v>
      </c>
      <c r="N41" s="1">
        <f t="shared" si="8"/>
        <v>-7.3566636459743089</v>
      </c>
      <c r="O41" t="s">
        <v>48</v>
      </c>
    </row>
    <row r="42" spans="1:15" x14ac:dyDescent="0.35">
      <c r="A42" s="13">
        <v>32</v>
      </c>
      <c r="B42" s="12" t="s">
        <v>65</v>
      </c>
      <c r="C42" s="11">
        <v>90.7</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90.7</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-0.79999999999999716</v>
      </c>
      <c r="M42" s="1">
        <f t="shared" ref="M42:M62" si="16">IF(AND(ISNUMBER(K42),ISNUMBER($I$7)),SQRT(K42^2+($I$7)^2),"N/A")</f>
        <v>0.1359311840425404</v>
      </c>
      <c r="N42" s="1">
        <f t="shared" ref="N42:N73" si="17">IF(AND(ISNUMBER(L42),ISNUMBER(M42),M42&lt;&gt;0),L42/M42,"NA")</f>
        <v>-5.8853309167794263</v>
      </c>
      <c r="O42" t="s">
        <v>37</v>
      </c>
    </row>
    <row r="43" spans="1:15" x14ac:dyDescent="0.35">
      <c r="A43" s="13">
        <v>33</v>
      </c>
      <c r="B43" s="12" t="s">
        <v>81</v>
      </c>
      <c r="C43" s="11">
        <v>90.6</v>
      </c>
      <c r="D43" s="10" t="s">
        <v>28</v>
      </c>
      <c r="E43" s="9" t="str">
        <f t="shared" si="9"/>
        <v>Significantly Different</v>
      </c>
      <c r="G43">
        <f t="shared" si="10"/>
        <v>90.6</v>
      </c>
      <c r="H43">
        <f t="shared" si="11"/>
        <v>6</v>
      </c>
      <c r="I43" t="str">
        <f t="shared" si="12"/>
        <v>+/-</v>
      </c>
      <c r="J43" t="str">
        <f t="shared" si="13"/>
        <v>0.3</v>
      </c>
      <c r="K43" s="1">
        <f t="shared" si="14"/>
        <v>0.18237082066869301</v>
      </c>
      <c r="L43" s="1">
        <f t="shared" si="15"/>
        <v>-0.69999999999998863</v>
      </c>
      <c r="M43" s="1">
        <f t="shared" si="16"/>
        <v>0.19223572402239389</v>
      </c>
      <c r="N43" s="1">
        <f t="shared" si="17"/>
        <v>-3.6413627256838295</v>
      </c>
      <c r="O43" t="s">
        <v>52</v>
      </c>
    </row>
    <row r="44" spans="1:15" x14ac:dyDescent="0.35">
      <c r="A44" s="13">
        <v>33</v>
      </c>
      <c r="B44" s="12" t="s">
        <v>47</v>
      </c>
      <c r="C44" s="11">
        <v>90.6</v>
      </c>
      <c r="D44" s="10" t="s">
        <v>28</v>
      </c>
      <c r="E44" s="9" t="str">
        <f t="shared" si="9"/>
        <v>Significantly Different</v>
      </c>
      <c r="G44">
        <f t="shared" si="10"/>
        <v>90.6</v>
      </c>
      <c r="H44">
        <f t="shared" si="11"/>
        <v>6</v>
      </c>
      <c r="I44" t="str">
        <f t="shared" si="12"/>
        <v>+/-</v>
      </c>
      <c r="J44" t="str">
        <f t="shared" si="13"/>
        <v>0.3</v>
      </c>
      <c r="K44" s="1">
        <f t="shared" si="14"/>
        <v>0.18237082066869301</v>
      </c>
      <c r="L44" s="1">
        <f t="shared" si="15"/>
        <v>-0.69999999999998863</v>
      </c>
      <c r="M44" s="1">
        <f t="shared" si="16"/>
        <v>0.19223572402239389</v>
      </c>
      <c r="N44" s="1">
        <f t="shared" si="17"/>
        <v>-3.6413627256838295</v>
      </c>
      <c r="O44" t="s">
        <v>64</v>
      </c>
    </row>
    <row r="45" spans="1:15" x14ac:dyDescent="0.35">
      <c r="A45" s="13">
        <v>35</v>
      </c>
      <c r="B45" s="12" t="s">
        <v>50</v>
      </c>
      <c r="C45" s="11">
        <v>90.4</v>
      </c>
      <c r="D45" s="10" t="s">
        <v>39</v>
      </c>
      <c r="E45" s="9" t="str">
        <f t="shared" si="9"/>
        <v>Significantly Different</v>
      </c>
      <c r="G45">
        <f t="shared" si="10"/>
        <v>90.4</v>
      </c>
      <c r="H45">
        <f t="shared" si="11"/>
        <v>6</v>
      </c>
      <c r="I45" t="str">
        <f t="shared" si="12"/>
        <v>+/-</v>
      </c>
      <c r="J45" t="str">
        <f t="shared" si="13"/>
        <v>0.2</v>
      </c>
      <c r="K45" s="1">
        <f t="shared" si="14"/>
        <v>0.12158054711246201</v>
      </c>
      <c r="L45" s="1">
        <f t="shared" si="15"/>
        <v>-0.5</v>
      </c>
      <c r="M45" s="1">
        <f t="shared" si="16"/>
        <v>0.1359311840425404</v>
      </c>
      <c r="N45" s="1">
        <f t="shared" si="17"/>
        <v>-3.6783318229871544</v>
      </c>
      <c r="O45" t="s">
        <v>63</v>
      </c>
    </row>
    <row r="46" spans="1:15" x14ac:dyDescent="0.35">
      <c r="A46" s="13">
        <v>35</v>
      </c>
      <c r="B46" s="12" t="s">
        <v>48</v>
      </c>
      <c r="C46" s="11">
        <v>90.4</v>
      </c>
      <c r="D46" s="10" t="s">
        <v>28</v>
      </c>
      <c r="E46" s="9" t="str">
        <f t="shared" si="9"/>
        <v>Significantly Different</v>
      </c>
      <c r="G46">
        <f t="shared" si="10"/>
        <v>90.4</v>
      </c>
      <c r="H46">
        <f t="shared" si="11"/>
        <v>6</v>
      </c>
      <c r="I46" t="str">
        <f t="shared" si="12"/>
        <v>+/-</v>
      </c>
      <c r="J46" t="str">
        <f t="shared" si="13"/>
        <v>0.3</v>
      </c>
      <c r="K46" s="1">
        <f t="shared" si="14"/>
        <v>0.18237082066869301</v>
      </c>
      <c r="L46" s="1">
        <f t="shared" si="15"/>
        <v>-0.5</v>
      </c>
      <c r="M46" s="1">
        <f t="shared" si="16"/>
        <v>0.19223572402239389</v>
      </c>
      <c r="N46" s="1">
        <f t="shared" si="17"/>
        <v>-2.6009733754884921</v>
      </c>
      <c r="O46" t="s">
        <v>61</v>
      </c>
    </row>
    <row r="47" spans="1:15" x14ac:dyDescent="0.35">
      <c r="A47" s="13">
        <v>35</v>
      </c>
      <c r="B47" s="12" t="s">
        <v>53</v>
      </c>
      <c r="C47" s="11">
        <v>90.4</v>
      </c>
      <c r="D47" s="10" t="s">
        <v>36</v>
      </c>
      <c r="E47" s="9" t="str">
        <f t="shared" si="9"/>
        <v>Not Significantly Different</v>
      </c>
      <c r="G47">
        <f t="shared" si="10"/>
        <v>90.4</v>
      </c>
      <c r="H47">
        <f t="shared" si="11"/>
        <v>6</v>
      </c>
      <c r="I47" t="str">
        <f t="shared" si="12"/>
        <v>+/-</v>
      </c>
      <c r="J47" t="str">
        <f t="shared" si="13"/>
        <v>0.7</v>
      </c>
      <c r="K47" s="1">
        <f t="shared" si="14"/>
        <v>0.42553191489361697</v>
      </c>
      <c r="L47" s="1">
        <f t="shared" si="15"/>
        <v>-0.5</v>
      </c>
      <c r="M47" s="1">
        <f t="shared" si="16"/>
        <v>0.42985214661796195</v>
      </c>
      <c r="N47" s="1">
        <f t="shared" si="17"/>
        <v>-1.1631906550518709</v>
      </c>
      <c r="O47" t="s">
        <v>59</v>
      </c>
    </row>
    <row r="48" spans="1:15" x14ac:dyDescent="0.35">
      <c r="A48" s="13">
        <v>38</v>
      </c>
      <c r="B48" s="12" t="s">
        <v>59</v>
      </c>
      <c r="C48" s="11">
        <v>90.2</v>
      </c>
      <c r="D48" s="10" t="s">
        <v>28</v>
      </c>
      <c r="E48" s="9" t="str">
        <f t="shared" si="9"/>
        <v>Not Significantly Different</v>
      </c>
      <c r="G48">
        <f t="shared" si="10"/>
        <v>90.2</v>
      </c>
      <c r="H48">
        <f t="shared" si="11"/>
        <v>6</v>
      </c>
      <c r="I48" t="str">
        <f t="shared" si="12"/>
        <v>+/-</v>
      </c>
      <c r="J48" t="str">
        <f t="shared" si="13"/>
        <v>0.3</v>
      </c>
      <c r="K48" s="1">
        <f t="shared" si="14"/>
        <v>0.18237082066869301</v>
      </c>
      <c r="L48" s="1">
        <f t="shared" si="15"/>
        <v>-0.29999999999999716</v>
      </c>
      <c r="M48" s="1">
        <f t="shared" si="16"/>
        <v>0.19223572402239389</v>
      </c>
      <c r="N48" s="1">
        <f t="shared" si="17"/>
        <v>-1.5605840252930803</v>
      </c>
      <c r="O48" t="s">
        <v>57</v>
      </c>
    </row>
    <row r="49" spans="1:15" x14ac:dyDescent="0.35">
      <c r="A49" s="13">
        <v>39</v>
      </c>
      <c r="B49" s="12" t="s">
        <v>32</v>
      </c>
      <c r="C49" s="11">
        <v>90.1</v>
      </c>
      <c r="D49" s="10" t="s">
        <v>44</v>
      </c>
      <c r="E49" s="9" t="str">
        <f t="shared" si="9"/>
        <v>Not Significantly Different</v>
      </c>
      <c r="G49">
        <f t="shared" si="10"/>
        <v>90.1</v>
      </c>
      <c r="H49">
        <f t="shared" si="11"/>
        <v>6</v>
      </c>
      <c r="I49" t="str">
        <f t="shared" si="12"/>
        <v>+/-</v>
      </c>
      <c r="J49" t="str">
        <f t="shared" si="13"/>
        <v>0.4</v>
      </c>
      <c r="K49" s="1">
        <f t="shared" si="14"/>
        <v>0.24316109422492402</v>
      </c>
      <c r="L49" s="1">
        <f t="shared" si="15"/>
        <v>-0.19999999999998863</v>
      </c>
      <c r="M49" s="1">
        <f t="shared" si="16"/>
        <v>0.25064471888253259</v>
      </c>
      <c r="N49" s="1">
        <f t="shared" si="17"/>
        <v>-0.79794220636948998</v>
      </c>
      <c r="O49" t="s">
        <v>55</v>
      </c>
    </row>
    <row r="50" spans="1:15" x14ac:dyDescent="0.35">
      <c r="A50" s="13">
        <v>40</v>
      </c>
      <c r="B50" s="12" t="s">
        <v>46</v>
      </c>
      <c r="C50" s="11">
        <v>89.8</v>
      </c>
      <c r="D50" s="10" t="s">
        <v>28</v>
      </c>
      <c r="E50" s="9" t="str">
        <f t="shared" si="9"/>
        <v>Not Significantly Different</v>
      </c>
      <c r="G50">
        <f t="shared" si="10"/>
        <v>89.8</v>
      </c>
      <c r="H50">
        <f t="shared" si="11"/>
        <v>6</v>
      </c>
      <c r="I50" t="str">
        <f t="shared" si="12"/>
        <v>+/-</v>
      </c>
      <c r="J50" t="str">
        <f t="shared" si="13"/>
        <v>0.3</v>
      </c>
      <c r="K50" s="1">
        <f t="shared" si="14"/>
        <v>0.18237082066869301</v>
      </c>
      <c r="L50" s="1">
        <f t="shared" si="15"/>
        <v>0.10000000000000853</v>
      </c>
      <c r="M50" s="1">
        <f t="shared" si="16"/>
        <v>0.19223572402239389</v>
      </c>
      <c r="N50" s="1">
        <f t="shared" si="17"/>
        <v>0.52019467509774275</v>
      </c>
      <c r="O50" t="s">
        <v>53</v>
      </c>
    </row>
    <row r="51" spans="1:15" x14ac:dyDescent="0.35">
      <c r="A51" s="13">
        <v>41</v>
      </c>
      <c r="B51" s="12" t="s">
        <v>58</v>
      </c>
      <c r="C51" s="11">
        <v>89.7</v>
      </c>
      <c r="D51" s="10" t="s">
        <v>28</v>
      </c>
      <c r="E51" s="9" t="str">
        <f t="shared" si="9"/>
        <v>Not Significantly Different</v>
      </c>
      <c r="G51">
        <f t="shared" si="10"/>
        <v>89.7</v>
      </c>
      <c r="H51">
        <f t="shared" si="11"/>
        <v>6</v>
      </c>
      <c r="I51" t="str">
        <f t="shared" si="12"/>
        <v>+/-</v>
      </c>
      <c r="J51" t="str">
        <f t="shared" si="13"/>
        <v>0.3</v>
      </c>
      <c r="K51" s="1">
        <f t="shared" si="14"/>
        <v>0.18237082066869301</v>
      </c>
      <c r="L51" s="1">
        <f t="shared" si="15"/>
        <v>0.20000000000000284</v>
      </c>
      <c r="M51" s="1">
        <f t="shared" si="16"/>
        <v>0.19223572402239389</v>
      </c>
      <c r="N51" s="1">
        <f t="shared" si="17"/>
        <v>1.0403893501954116</v>
      </c>
      <c r="O51" t="s">
        <v>51</v>
      </c>
    </row>
    <row r="52" spans="1:15" x14ac:dyDescent="0.35">
      <c r="A52" s="13">
        <v>42</v>
      </c>
      <c r="B52" s="12" t="s">
        <v>68</v>
      </c>
      <c r="C52" s="11">
        <v>89.6</v>
      </c>
      <c r="D52" s="10" t="s">
        <v>44</v>
      </c>
      <c r="E52" s="9" t="str">
        <f t="shared" si="9"/>
        <v>Not Significantly Different</v>
      </c>
      <c r="G52">
        <f t="shared" si="10"/>
        <v>89.6</v>
      </c>
      <c r="H52">
        <f t="shared" si="11"/>
        <v>6</v>
      </c>
      <c r="I52" t="str">
        <f t="shared" si="12"/>
        <v>+/-</v>
      </c>
      <c r="J52" t="str">
        <f t="shared" si="13"/>
        <v>0.4</v>
      </c>
      <c r="K52" s="1">
        <f t="shared" si="14"/>
        <v>0.24316109422492402</v>
      </c>
      <c r="L52" s="1">
        <f t="shared" si="15"/>
        <v>0.30000000000001137</v>
      </c>
      <c r="M52" s="1">
        <f t="shared" si="16"/>
        <v>0.25064471888253259</v>
      </c>
      <c r="N52" s="1">
        <f t="shared" si="17"/>
        <v>1.1969133095543485</v>
      </c>
      <c r="O52" t="s">
        <v>49</v>
      </c>
    </row>
    <row r="53" spans="1:15" x14ac:dyDescent="0.35">
      <c r="A53" s="13">
        <v>43</v>
      </c>
      <c r="B53" s="12" t="s">
        <v>73</v>
      </c>
      <c r="C53" s="11">
        <v>89.3</v>
      </c>
      <c r="D53" s="10" t="s">
        <v>44</v>
      </c>
      <c r="E53" s="9" t="str">
        <f t="shared" si="9"/>
        <v>Significantly Different</v>
      </c>
      <c r="G53">
        <f t="shared" si="10"/>
        <v>89.3</v>
      </c>
      <c r="H53">
        <f t="shared" si="11"/>
        <v>6</v>
      </c>
      <c r="I53" t="str">
        <f t="shared" si="12"/>
        <v>+/-</v>
      </c>
      <c r="J53" t="str">
        <f t="shared" si="13"/>
        <v>0.4</v>
      </c>
      <c r="K53" s="1">
        <f t="shared" si="14"/>
        <v>0.24316109422492402</v>
      </c>
      <c r="L53" s="1">
        <f t="shared" si="15"/>
        <v>0.60000000000000853</v>
      </c>
      <c r="M53" s="1">
        <f t="shared" si="16"/>
        <v>0.25064471888253259</v>
      </c>
      <c r="N53" s="1">
        <f t="shared" si="17"/>
        <v>2.3938266191086401</v>
      </c>
      <c r="O53" t="s">
        <v>47</v>
      </c>
    </row>
    <row r="54" spans="1:15" x14ac:dyDescent="0.35">
      <c r="A54" s="13">
        <v>44</v>
      </c>
      <c r="B54" s="12" t="s">
        <v>79</v>
      </c>
      <c r="C54" s="11">
        <v>89</v>
      </c>
      <c r="D54" s="10" t="s">
        <v>44</v>
      </c>
      <c r="E54" s="9" t="str">
        <f t="shared" si="9"/>
        <v>Significantly Different</v>
      </c>
      <c r="G54">
        <f t="shared" si="10"/>
        <v>89</v>
      </c>
      <c r="H54">
        <f t="shared" si="11"/>
        <v>6</v>
      </c>
      <c r="I54" t="str">
        <f t="shared" si="12"/>
        <v>+/-</v>
      </c>
      <c r="J54" t="str">
        <f t="shared" si="13"/>
        <v>0.4</v>
      </c>
      <c r="K54" s="1">
        <f t="shared" si="14"/>
        <v>0.24316109422492402</v>
      </c>
      <c r="L54" s="1">
        <f t="shared" si="15"/>
        <v>0.90000000000000568</v>
      </c>
      <c r="M54" s="1">
        <f t="shared" si="16"/>
        <v>0.25064471888253259</v>
      </c>
      <c r="N54" s="1">
        <f t="shared" si="17"/>
        <v>3.590739928662932</v>
      </c>
      <c r="O54" t="s">
        <v>42</v>
      </c>
    </row>
    <row r="55" spans="1:15" x14ac:dyDescent="0.35">
      <c r="A55" s="13">
        <v>45</v>
      </c>
      <c r="B55" s="12" t="s">
        <v>56</v>
      </c>
      <c r="C55" s="11">
        <v>88.2</v>
      </c>
      <c r="D55" s="10" t="s">
        <v>44</v>
      </c>
      <c r="E55" s="9" t="str">
        <f t="shared" si="9"/>
        <v>Significantly Different</v>
      </c>
      <c r="G55">
        <f t="shared" si="10"/>
        <v>88.2</v>
      </c>
      <c r="H55">
        <f t="shared" si="11"/>
        <v>6</v>
      </c>
      <c r="I55" t="str">
        <f t="shared" si="12"/>
        <v>+/-</v>
      </c>
      <c r="J55" t="str">
        <f t="shared" si="13"/>
        <v>0.4</v>
      </c>
      <c r="K55" s="1">
        <f t="shared" si="14"/>
        <v>0.24316109422492402</v>
      </c>
      <c r="L55" s="1">
        <f t="shared" si="15"/>
        <v>1.7000000000000028</v>
      </c>
      <c r="M55" s="1">
        <f t="shared" si="16"/>
        <v>0.25064471888253259</v>
      </c>
      <c r="N55" s="1">
        <f t="shared" si="17"/>
        <v>6.7825087541410616</v>
      </c>
      <c r="O55" t="s">
        <v>43</v>
      </c>
    </row>
    <row r="56" spans="1:15" x14ac:dyDescent="0.35">
      <c r="A56" s="13">
        <v>46</v>
      </c>
      <c r="B56" s="12" t="s">
        <v>54</v>
      </c>
      <c r="C56" s="11">
        <v>88</v>
      </c>
      <c r="D56" s="10" t="s">
        <v>44</v>
      </c>
      <c r="E56" s="9" t="str">
        <f t="shared" si="9"/>
        <v>Significantly Different</v>
      </c>
      <c r="G56">
        <f t="shared" si="10"/>
        <v>88</v>
      </c>
      <c r="H56">
        <f t="shared" si="11"/>
        <v>6</v>
      </c>
      <c r="I56" t="str">
        <f t="shared" si="12"/>
        <v>+/-</v>
      </c>
      <c r="J56" t="str">
        <f t="shared" si="13"/>
        <v>0.4</v>
      </c>
      <c r="K56" s="1">
        <f t="shared" si="14"/>
        <v>0.24316109422492402</v>
      </c>
      <c r="L56" s="1">
        <f t="shared" si="15"/>
        <v>1.9000000000000057</v>
      </c>
      <c r="M56" s="1">
        <f t="shared" si="16"/>
        <v>0.25064471888253259</v>
      </c>
      <c r="N56" s="1">
        <f t="shared" si="17"/>
        <v>7.5804509605106087</v>
      </c>
      <c r="O56" t="s">
        <v>41</v>
      </c>
    </row>
    <row r="57" spans="1:15" x14ac:dyDescent="0.35">
      <c r="A57" s="13">
        <v>46</v>
      </c>
      <c r="B57" s="12" t="s">
        <v>52</v>
      </c>
      <c r="C57" s="11">
        <v>88</v>
      </c>
      <c r="D57" s="10" t="s">
        <v>39</v>
      </c>
      <c r="E57" s="9" t="str">
        <f t="shared" si="9"/>
        <v>Significantly Different</v>
      </c>
      <c r="G57">
        <f t="shared" si="10"/>
        <v>88</v>
      </c>
      <c r="H57">
        <f t="shared" si="11"/>
        <v>6</v>
      </c>
      <c r="I57" t="str">
        <f t="shared" si="12"/>
        <v>+/-</v>
      </c>
      <c r="J57" t="str">
        <f t="shared" si="13"/>
        <v>0.2</v>
      </c>
      <c r="K57" s="1">
        <f t="shared" si="14"/>
        <v>0.12158054711246201</v>
      </c>
      <c r="L57" s="1">
        <f t="shared" si="15"/>
        <v>1.9000000000000057</v>
      </c>
      <c r="M57" s="1">
        <f t="shared" si="16"/>
        <v>0.1359311840425404</v>
      </c>
      <c r="N57" s="1">
        <f t="shared" si="17"/>
        <v>13.977660927351229</v>
      </c>
      <c r="O57" t="s">
        <v>38</v>
      </c>
    </row>
    <row r="58" spans="1:15" x14ac:dyDescent="0.35">
      <c r="A58" s="13">
        <v>48</v>
      </c>
      <c r="B58" s="12" t="s">
        <v>37</v>
      </c>
      <c r="C58" s="11">
        <v>87.9</v>
      </c>
      <c r="D58" s="10" t="s">
        <v>83</v>
      </c>
      <c r="E58" s="9" t="str">
        <f t="shared" si="9"/>
        <v>Significantly Different</v>
      </c>
      <c r="G58">
        <f t="shared" si="10"/>
        <v>87.9</v>
      </c>
      <c r="H58">
        <f t="shared" si="11"/>
        <v>6</v>
      </c>
      <c r="I58" t="str">
        <f t="shared" si="12"/>
        <v>+/-</v>
      </c>
      <c r="J58" t="str">
        <f t="shared" si="13"/>
        <v>0.5</v>
      </c>
      <c r="K58" s="1">
        <f t="shared" si="14"/>
        <v>0.303951367781155</v>
      </c>
      <c r="L58" s="1">
        <f t="shared" si="15"/>
        <v>2</v>
      </c>
      <c r="M58" s="1">
        <f t="shared" si="16"/>
        <v>0.30997079109986531</v>
      </c>
      <c r="N58" s="1">
        <f t="shared" si="17"/>
        <v>6.4522208460462549</v>
      </c>
      <c r="O58" t="s">
        <v>35</v>
      </c>
    </row>
    <row r="59" spans="1:15" x14ac:dyDescent="0.35">
      <c r="A59" s="13">
        <v>49</v>
      </c>
      <c r="B59" s="12" t="s">
        <v>45</v>
      </c>
      <c r="C59" s="11">
        <v>87.7</v>
      </c>
      <c r="D59" s="10" t="s">
        <v>83</v>
      </c>
      <c r="E59" s="9" t="str">
        <f t="shared" si="9"/>
        <v>Significantly Different</v>
      </c>
      <c r="G59">
        <f t="shared" si="10"/>
        <v>87.7</v>
      </c>
      <c r="H59">
        <f t="shared" si="11"/>
        <v>6</v>
      </c>
      <c r="I59" t="str">
        <f t="shared" si="12"/>
        <v>+/-</v>
      </c>
      <c r="J59" t="str">
        <f t="shared" si="13"/>
        <v>0.5</v>
      </c>
      <c r="K59" s="1">
        <f t="shared" si="14"/>
        <v>0.303951367781155</v>
      </c>
      <c r="L59" s="1">
        <f t="shared" si="15"/>
        <v>2.2000000000000028</v>
      </c>
      <c r="M59" s="1">
        <f t="shared" si="16"/>
        <v>0.30997079109986531</v>
      </c>
      <c r="N59" s="1">
        <f t="shared" si="17"/>
        <v>7.0974429306508897</v>
      </c>
      <c r="O59" t="s">
        <v>32</v>
      </c>
    </row>
    <row r="60" spans="1:15" x14ac:dyDescent="0.35">
      <c r="A60" s="13">
        <v>50</v>
      </c>
      <c r="B60" s="12" t="s">
        <v>42</v>
      </c>
      <c r="C60" s="11">
        <v>86.7</v>
      </c>
      <c r="D60" s="10" t="s">
        <v>39</v>
      </c>
      <c r="E60" s="9" t="str">
        <f t="shared" si="9"/>
        <v>Significantly Different</v>
      </c>
      <c r="G60">
        <f t="shared" si="10"/>
        <v>86.7</v>
      </c>
      <c r="H60">
        <f t="shared" si="11"/>
        <v>6</v>
      </c>
      <c r="I60" t="str">
        <f t="shared" si="12"/>
        <v>+/-</v>
      </c>
      <c r="J60" t="str">
        <f t="shared" si="13"/>
        <v>0.2</v>
      </c>
      <c r="K60" s="1">
        <f t="shared" si="14"/>
        <v>0.12158054711246201</v>
      </c>
      <c r="L60" s="1">
        <f t="shared" si="15"/>
        <v>3.2000000000000028</v>
      </c>
      <c r="M60" s="1">
        <f t="shared" si="16"/>
        <v>0.1359311840425404</v>
      </c>
      <c r="N60" s="1">
        <f t="shared" si="17"/>
        <v>23.541323667117808</v>
      </c>
      <c r="O60" t="s">
        <v>30</v>
      </c>
    </row>
    <row r="61" spans="1:15" x14ac:dyDescent="0.35">
      <c r="A61" s="13">
        <v>51</v>
      </c>
      <c r="B61" s="12" t="s">
        <v>34</v>
      </c>
      <c r="C61" s="11">
        <v>84.8</v>
      </c>
      <c r="D61" s="10" t="s">
        <v>33</v>
      </c>
      <c r="E61" s="9" t="str">
        <f t="shared" si="9"/>
        <v>Significantly Different</v>
      </c>
      <c r="G61">
        <f t="shared" si="10"/>
        <v>84.8</v>
      </c>
      <c r="H61">
        <f t="shared" si="11"/>
        <v>6</v>
      </c>
      <c r="I61" t="str">
        <f t="shared" si="12"/>
        <v>+/-</v>
      </c>
      <c r="J61" t="str">
        <f t="shared" si="13"/>
        <v>0.1</v>
      </c>
      <c r="K61" s="1">
        <f t="shared" si="14"/>
        <v>6.0790273556231005E-2</v>
      </c>
      <c r="L61" s="1">
        <f t="shared" si="15"/>
        <v>5.1000000000000085</v>
      </c>
      <c r="M61" s="1">
        <f t="shared" si="16"/>
        <v>8.5970429323592404E-2</v>
      </c>
      <c r="N61" s="1">
        <f t="shared" si="17"/>
        <v>59.322723407645505</v>
      </c>
      <c r="O61" t="s">
        <v>27</v>
      </c>
    </row>
    <row r="62" spans="1:15" ht="15" thickBot="1" x14ac:dyDescent="0.4">
      <c r="A62" s="8"/>
      <c r="B62" s="7" t="s">
        <v>25</v>
      </c>
      <c r="C62" s="6">
        <v>81.900000000000006</v>
      </c>
      <c r="D62" s="5" t="s">
        <v>83</v>
      </c>
      <c r="E62" s="4" t="str">
        <f t="shared" si="9"/>
        <v>Significantly Different</v>
      </c>
      <c r="G62">
        <f t="shared" si="10"/>
        <v>81.900000000000006</v>
      </c>
      <c r="H62">
        <f t="shared" si="11"/>
        <v>6</v>
      </c>
      <c r="I62" t="str">
        <f t="shared" si="12"/>
        <v>+/-</v>
      </c>
      <c r="J62" t="str">
        <f t="shared" si="13"/>
        <v>0.5</v>
      </c>
      <c r="K62" s="1">
        <f t="shared" si="14"/>
        <v>0.303951367781155</v>
      </c>
      <c r="L62" s="1">
        <f t="shared" si="15"/>
        <v>8</v>
      </c>
      <c r="M62" s="1">
        <f t="shared" si="16"/>
        <v>0.30997079109986531</v>
      </c>
      <c r="N62" s="1">
        <f t="shared" si="17"/>
        <v>25.80888338418502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39" priority="1" operator="equal">
      <formula>"OTHER ERROR"</formula>
    </cfRule>
    <cfRule type="cellIs" dxfId="238" priority="2" operator="equal">
      <formula>"Statistical Test not applicable"</formula>
    </cfRule>
    <cfRule type="cellIs" dxfId="237" priority="3" operator="equal">
      <formula>"Geography Selected"</formula>
    </cfRule>
  </conditionalFormatting>
  <conditionalFormatting sqref="E10:J62">
    <cfRule type="cellIs" dxfId="236" priority="4" operator="equal">
      <formula>"Not Significantly Different"</formula>
    </cfRule>
  </conditionalFormatting>
  <conditionalFormatting sqref="F10:J62">
    <cfRule type="cellIs" dxfId="2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FCF07DD-E281-4B58-BCF3-341BBDCF02C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8150B5B-1991-4BCB-BE23-CD96C75E321B}"/>
    <hyperlink ref="A68" r:id="rId2" xr:uid="{710F4743-9768-46F8-91E0-A37D96D53D4F}"/>
    <hyperlink ref="A66" r:id="rId3" xr:uid="{78443CDE-E7EB-4176-8AA7-2D858BD185FD}"/>
    <hyperlink ref="A67" r:id="rId4" xr:uid="{184E4960-4A0A-4DE4-9A90-5FA31AA81F89}"/>
  </hyperlinks>
  <pageMargins left="0.7" right="0.7" top="0.75" bottom="0.75" header="0.3" footer="0.3"/>
  <pageSetup orientation="portrait" r:id="rId5"/>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2C75B-AC3C-4FBE-92A2-08777B59D5A5}">
  <sheetPr codeName="Sheet4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329</v>
      </c>
    </row>
    <row r="2" spans="1:16" x14ac:dyDescent="0.35">
      <c r="A2" s="27" t="s">
        <v>109</v>
      </c>
      <c r="B2" t="s">
        <v>328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36.799999999999997</v>
      </c>
      <c r="C6" t="s">
        <v>103</v>
      </c>
      <c r="H6" s="15" t="s">
        <v>102</v>
      </c>
      <c r="I6">
        <f>VLOOKUP($B$4,$B$9:$K$62,6,FALSE)</f>
        <v>36.799999999999997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36.799999999999997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36.799999999999997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65.5</v>
      </c>
      <c r="D11" s="14" t="s">
        <v>138</v>
      </c>
      <c r="E11" s="9" t="str">
        <f t="shared" si="0"/>
        <v>Significantly Different</v>
      </c>
      <c r="G11">
        <f t="shared" si="1"/>
        <v>65.5</v>
      </c>
      <c r="H11">
        <f t="shared" si="2"/>
        <v>6</v>
      </c>
      <c r="I11" t="str">
        <f t="shared" si="3"/>
        <v>+/-</v>
      </c>
      <c r="J11" t="str">
        <f t="shared" si="4"/>
        <v>1.5</v>
      </c>
      <c r="K11" s="1">
        <f t="shared" si="5"/>
        <v>0.91185410334346506</v>
      </c>
      <c r="L11" s="1">
        <f t="shared" si="6"/>
        <v>-28.700000000000003</v>
      </c>
      <c r="M11" s="1">
        <f t="shared" si="7"/>
        <v>0.91387819929318592</v>
      </c>
      <c r="N11" s="1">
        <f t="shared" si="8"/>
        <v>-31.404622653431531</v>
      </c>
      <c r="O11" t="s">
        <v>68</v>
      </c>
    </row>
    <row r="12" spans="1:16" x14ac:dyDescent="0.35">
      <c r="A12" s="13">
        <v>2</v>
      </c>
      <c r="B12" s="12" t="s">
        <v>71</v>
      </c>
      <c r="C12" s="11">
        <v>48.3</v>
      </c>
      <c r="D12" s="10" t="s">
        <v>44</v>
      </c>
      <c r="E12" s="9" t="str">
        <f t="shared" si="0"/>
        <v>Significantly Different</v>
      </c>
      <c r="G12">
        <f t="shared" si="1"/>
        <v>48.3</v>
      </c>
      <c r="H12">
        <f t="shared" si="2"/>
        <v>6</v>
      </c>
      <c r="I12" t="str">
        <f t="shared" si="3"/>
        <v>+/-</v>
      </c>
      <c r="J12" t="str">
        <f t="shared" si="4"/>
        <v>0.4</v>
      </c>
      <c r="K12" s="1">
        <f t="shared" si="5"/>
        <v>0.24316109422492402</v>
      </c>
      <c r="L12" s="1">
        <f t="shared" si="6"/>
        <v>-11.5</v>
      </c>
      <c r="M12" s="1">
        <f t="shared" si="7"/>
        <v>0.25064471888253259</v>
      </c>
      <c r="N12" s="1">
        <f t="shared" si="8"/>
        <v>-45.881676866248284</v>
      </c>
      <c r="O12" t="s">
        <v>62</v>
      </c>
    </row>
    <row r="13" spans="1:16" x14ac:dyDescent="0.35">
      <c r="A13" s="13">
        <v>3</v>
      </c>
      <c r="B13" s="12" t="s">
        <v>75</v>
      </c>
      <c r="C13" s="11">
        <v>47.8</v>
      </c>
      <c r="D13" s="10" t="s">
        <v>44</v>
      </c>
      <c r="E13" s="9" t="str">
        <f t="shared" si="0"/>
        <v>Significantly Different</v>
      </c>
      <c r="G13">
        <f t="shared" si="1"/>
        <v>47.8</v>
      </c>
      <c r="H13">
        <f t="shared" si="2"/>
        <v>6</v>
      </c>
      <c r="I13" t="str">
        <f t="shared" si="3"/>
        <v>+/-</v>
      </c>
      <c r="J13" t="str">
        <f t="shared" si="4"/>
        <v>0.4</v>
      </c>
      <c r="K13" s="1">
        <f t="shared" si="5"/>
        <v>0.24316109422492402</v>
      </c>
      <c r="L13" s="1">
        <f t="shared" si="6"/>
        <v>-11</v>
      </c>
      <c r="M13" s="1">
        <f t="shared" si="7"/>
        <v>0.25064471888253259</v>
      </c>
      <c r="N13" s="1">
        <f t="shared" si="8"/>
        <v>-43.886821350324446</v>
      </c>
      <c r="O13" t="s">
        <v>58</v>
      </c>
    </row>
    <row r="14" spans="1:16" x14ac:dyDescent="0.35">
      <c r="A14" s="13">
        <v>4</v>
      </c>
      <c r="B14" s="12" t="s">
        <v>41</v>
      </c>
      <c r="C14" s="11">
        <v>45.1</v>
      </c>
      <c r="D14" s="10" t="s">
        <v>139</v>
      </c>
      <c r="E14" s="9" t="str">
        <f t="shared" si="0"/>
        <v>Significantly Different</v>
      </c>
      <c r="G14">
        <f t="shared" si="1"/>
        <v>45.1</v>
      </c>
      <c r="H14">
        <f t="shared" si="2"/>
        <v>6</v>
      </c>
      <c r="I14" t="str">
        <f t="shared" si="3"/>
        <v>+/-</v>
      </c>
      <c r="J14" t="str">
        <f t="shared" si="4"/>
        <v>1.4</v>
      </c>
      <c r="K14" s="1">
        <f t="shared" si="5"/>
        <v>0.85106382978723394</v>
      </c>
      <c r="L14" s="1">
        <f t="shared" si="6"/>
        <v>-8.3000000000000043</v>
      </c>
      <c r="M14" s="1">
        <f t="shared" si="7"/>
        <v>0.85323214879137987</v>
      </c>
      <c r="N14" s="1">
        <f t="shared" si="8"/>
        <v>-9.7277159700992488</v>
      </c>
      <c r="O14" t="s">
        <v>73</v>
      </c>
    </row>
    <row r="15" spans="1:16" x14ac:dyDescent="0.35">
      <c r="A15" s="13">
        <v>5</v>
      </c>
      <c r="B15" s="12" t="s">
        <v>40</v>
      </c>
      <c r="C15" s="11">
        <v>44.7</v>
      </c>
      <c r="D15" s="10" t="s">
        <v>44</v>
      </c>
      <c r="E15" s="9" t="str">
        <f t="shared" si="0"/>
        <v>Significantly Different</v>
      </c>
      <c r="G15">
        <f t="shared" si="1"/>
        <v>44.7</v>
      </c>
      <c r="H15">
        <f t="shared" si="2"/>
        <v>6</v>
      </c>
      <c r="I15" t="str">
        <f t="shared" si="3"/>
        <v>+/-</v>
      </c>
      <c r="J15" t="str">
        <f t="shared" si="4"/>
        <v>0.4</v>
      </c>
      <c r="K15" s="1">
        <f t="shared" si="5"/>
        <v>0.24316109422492402</v>
      </c>
      <c r="L15" s="1">
        <f t="shared" si="6"/>
        <v>-7.9000000000000057</v>
      </c>
      <c r="M15" s="1">
        <f t="shared" si="7"/>
        <v>0.25064471888253259</v>
      </c>
      <c r="N15" s="1">
        <f t="shared" si="8"/>
        <v>-31.518717151596668</v>
      </c>
      <c r="O15" t="s">
        <v>34</v>
      </c>
    </row>
    <row r="16" spans="1:16" x14ac:dyDescent="0.35">
      <c r="A16" s="13">
        <v>6</v>
      </c>
      <c r="B16" s="12" t="s">
        <v>48</v>
      </c>
      <c r="C16" s="11">
        <v>44.5</v>
      </c>
      <c r="D16" s="10" t="s">
        <v>44</v>
      </c>
      <c r="E16" s="9" t="str">
        <f t="shared" si="0"/>
        <v>Significantly Different</v>
      </c>
      <c r="G16">
        <f t="shared" si="1"/>
        <v>44.5</v>
      </c>
      <c r="H16">
        <f t="shared" si="2"/>
        <v>6</v>
      </c>
      <c r="I16" t="str">
        <f t="shared" si="3"/>
        <v>+/-</v>
      </c>
      <c r="J16" t="str">
        <f t="shared" si="4"/>
        <v>0.4</v>
      </c>
      <c r="K16" s="1">
        <f t="shared" si="5"/>
        <v>0.24316109422492402</v>
      </c>
      <c r="L16" s="1">
        <f t="shared" si="6"/>
        <v>-7.7000000000000028</v>
      </c>
      <c r="M16" s="1">
        <f t="shared" si="7"/>
        <v>0.25064471888253259</v>
      </c>
      <c r="N16" s="1">
        <f t="shared" si="8"/>
        <v>-30.720774945227124</v>
      </c>
      <c r="O16" t="s">
        <v>75</v>
      </c>
    </row>
    <row r="17" spans="1:15" x14ac:dyDescent="0.35">
      <c r="A17" s="13">
        <v>7</v>
      </c>
      <c r="B17" s="12" t="s">
        <v>38</v>
      </c>
      <c r="C17" s="11">
        <v>43.3</v>
      </c>
      <c r="D17" s="10" t="s">
        <v>44</v>
      </c>
      <c r="E17" s="9" t="str">
        <f t="shared" si="0"/>
        <v>Significantly Different</v>
      </c>
      <c r="G17">
        <f t="shared" si="1"/>
        <v>43.3</v>
      </c>
      <c r="H17">
        <f t="shared" si="2"/>
        <v>6</v>
      </c>
      <c r="I17" t="str">
        <f t="shared" si="3"/>
        <v>+/-</v>
      </c>
      <c r="J17" t="str">
        <f t="shared" si="4"/>
        <v>0.4</v>
      </c>
      <c r="K17" s="1">
        <f t="shared" si="5"/>
        <v>0.24316109422492402</v>
      </c>
      <c r="L17" s="1">
        <f t="shared" si="6"/>
        <v>-6.5</v>
      </c>
      <c r="M17" s="1">
        <f t="shared" si="7"/>
        <v>0.25064471888253259</v>
      </c>
      <c r="N17" s="1">
        <f t="shared" si="8"/>
        <v>-25.933121707009899</v>
      </c>
      <c r="O17" t="s">
        <v>66</v>
      </c>
    </row>
    <row r="18" spans="1:15" x14ac:dyDescent="0.35">
      <c r="A18" s="13">
        <v>8</v>
      </c>
      <c r="B18" s="12" t="s">
        <v>66</v>
      </c>
      <c r="C18" s="11">
        <v>42.6</v>
      </c>
      <c r="D18" s="10" t="s">
        <v>26</v>
      </c>
      <c r="E18" s="9" t="str">
        <f t="shared" si="0"/>
        <v>Significantly Different</v>
      </c>
      <c r="G18">
        <f t="shared" si="1"/>
        <v>42.6</v>
      </c>
      <c r="H18">
        <f t="shared" si="2"/>
        <v>6</v>
      </c>
      <c r="I18" t="str">
        <f t="shared" si="3"/>
        <v>+/-</v>
      </c>
      <c r="J18" t="str">
        <f t="shared" si="4"/>
        <v>0.6</v>
      </c>
      <c r="K18" s="1">
        <f t="shared" si="5"/>
        <v>0.36474164133738601</v>
      </c>
      <c r="L18" s="1">
        <f t="shared" si="6"/>
        <v>-5.8000000000000043</v>
      </c>
      <c r="M18" s="1">
        <f t="shared" si="7"/>
        <v>0.36977279819442066</v>
      </c>
      <c r="N18" s="1">
        <f t="shared" si="8"/>
        <v>-15.685307378804151</v>
      </c>
      <c r="O18" t="s">
        <v>60</v>
      </c>
    </row>
    <row r="19" spans="1:15" x14ac:dyDescent="0.35">
      <c r="A19" s="13">
        <v>9</v>
      </c>
      <c r="B19" s="12" t="s">
        <v>67</v>
      </c>
      <c r="C19" s="11">
        <v>41.5</v>
      </c>
      <c r="D19" s="10" t="s">
        <v>116</v>
      </c>
      <c r="E19" s="9" t="str">
        <f t="shared" si="0"/>
        <v>Significantly Different</v>
      </c>
      <c r="G19">
        <f t="shared" si="1"/>
        <v>41.5</v>
      </c>
      <c r="H19">
        <f t="shared" si="2"/>
        <v>6</v>
      </c>
      <c r="I19" t="str">
        <f t="shared" si="3"/>
        <v>+/-</v>
      </c>
      <c r="J19" t="str">
        <f t="shared" si="4"/>
        <v>0.8</v>
      </c>
      <c r="K19" s="1">
        <f t="shared" si="5"/>
        <v>0.48632218844984804</v>
      </c>
      <c r="L19" s="1">
        <f t="shared" si="6"/>
        <v>-4.7000000000000028</v>
      </c>
      <c r="M19" s="1">
        <f t="shared" si="7"/>
        <v>0.49010685399991183</v>
      </c>
      <c r="N19" s="1">
        <f t="shared" si="8"/>
        <v>-9.5897455047646574</v>
      </c>
      <c r="O19" t="s">
        <v>31</v>
      </c>
    </row>
    <row r="20" spans="1:15" x14ac:dyDescent="0.35">
      <c r="A20" s="13">
        <v>10</v>
      </c>
      <c r="B20" s="12" t="s">
        <v>52</v>
      </c>
      <c r="C20" s="11">
        <v>41.2</v>
      </c>
      <c r="D20" s="14" t="s">
        <v>28</v>
      </c>
      <c r="E20" s="9" t="str">
        <f t="shared" si="0"/>
        <v>Significantly Different</v>
      </c>
      <c r="G20">
        <f t="shared" si="1"/>
        <v>41.2</v>
      </c>
      <c r="H20">
        <f t="shared" si="2"/>
        <v>6</v>
      </c>
      <c r="I20" t="str">
        <f t="shared" si="3"/>
        <v>+/-</v>
      </c>
      <c r="J20" t="str">
        <f t="shared" si="4"/>
        <v>0.3</v>
      </c>
      <c r="K20" s="1">
        <f t="shared" si="5"/>
        <v>0.18237082066869301</v>
      </c>
      <c r="L20" s="1">
        <f t="shared" si="6"/>
        <v>-4.4000000000000057</v>
      </c>
      <c r="M20" s="1">
        <f t="shared" si="7"/>
        <v>0.19223572402239389</v>
      </c>
      <c r="N20" s="1">
        <f t="shared" si="8"/>
        <v>-22.88856570429876</v>
      </c>
      <c r="O20" t="s">
        <v>50</v>
      </c>
    </row>
    <row r="21" spans="1:15" x14ac:dyDescent="0.35">
      <c r="A21" s="13">
        <v>11</v>
      </c>
      <c r="B21" s="12" t="s">
        <v>35</v>
      </c>
      <c r="C21" s="11">
        <v>41</v>
      </c>
      <c r="D21" s="10" t="s">
        <v>44</v>
      </c>
      <c r="E21" s="9" t="str">
        <f t="shared" si="0"/>
        <v>Significantly Different</v>
      </c>
      <c r="G21">
        <f t="shared" si="1"/>
        <v>41</v>
      </c>
      <c r="H21">
        <f t="shared" si="2"/>
        <v>6</v>
      </c>
      <c r="I21" t="str">
        <f t="shared" si="3"/>
        <v>+/-</v>
      </c>
      <c r="J21" t="str">
        <f t="shared" si="4"/>
        <v>0.4</v>
      </c>
      <c r="K21" s="1">
        <f t="shared" si="5"/>
        <v>0.24316109422492402</v>
      </c>
      <c r="L21" s="1">
        <f t="shared" si="6"/>
        <v>-4.2000000000000028</v>
      </c>
      <c r="M21" s="1">
        <f t="shared" si="7"/>
        <v>0.25064471888253259</v>
      </c>
      <c r="N21" s="1">
        <f t="shared" si="8"/>
        <v>-16.756786333760253</v>
      </c>
      <c r="O21" t="s">
        <v>46</v>
      </c>
    </row>
    <row r="22" spans="1:15" x14ac:dyDescent="0.35">
      <c r="A22" s="13">
        <v>12</v>
      </c>
      <c r="B22" s="12" t="s">
        <v>74</v>
      </c>
      <c r="C22" s="11">
        <v>40</v>
      </c>
      <c r="D22" s="10" t="s">
        <v>44</v>
      </c>
      <c r="E22" s="9" t="str">
        <f t="shared" si="0"/>
        <v>Significantly Different</v>
      </c>
      <c r="G22">
        <f t="shared" si="1"/>
        <v>40</v>
      </c>
      <c r="H22">
        <f t="shared" si="2"/>
        <v>6</v>
      </c>
      <c r="I22" t="str">
        <f t="shared" si="3"/>
        <v>+/-</v>
      </c>
      <c r="J22" t="str">
        <f t="shared" si="4"/>
        <v>0.4</v>
      </c>
      <c r="K22" s="1">
        <f t="shared" si="5"/>
        <v>0.24316109422492402</v>
      </c>
      <c r="L22" s="1">
        <f t="shared" si="6"/>
        <v>-3.2000000000000028</v>
      </c>
      <c r="M22" s="1">
        <f t="shared" si="7"/>
        <v>0.25064471888253259</v>
      </c>
      <c r="N22" s="1">
        <f t="shared" si="8"/>
        <v>-12.767075301912577</v>
      </c>
      <c r="O22" t="s">
        <v>29</v>
      </c>
    </row>
    <row r="23" spans="1:15" x14ac:dyDescent="0.35">
      <c r="A23" s="13">
        <v>13</v>
      </c>
      <c r="B23" s="12" t="s">
        <v>65</v>
      </c>
      <c r="C23" s="11">
        <v>39.200000000000003</v>
      </c>
      <c r="D23" s="10" t="s">
        <v>28</v>
      </c>
      <c r="E23" s="9" t="str">
        <f t="shared" si="0"/>
        <v>Significantly Different</v>
      </c>
      <c r="G23">
        <f t="shared" si="1"/>
        <v>39.200000000000003</v>
      </c>
      <c r="H23">
        <f t="shared" si="2"/>
        <v>6</v>
      </c>
      <c r="I23" t="str">
        <f t="shared" si="3"/>
        <v>+/-</v>
      </c>
      <c r="J23" t="str">
        <f t="shared" si="4"/>
        <v>0.3</v>
      </c>
      <c r="K23" s="1">
        <f t="shared" si="5"/>
        <v>0.18237082066869301</v>
      </c>
      <c r="L23" s="1">
        <f t="shared" si="6"/>
        <v>-2.4000000000000057</v>
      </c>
      <c r="M23" s="1">
        <f t="shared" si="7"/>
        <v>0.19223572402239389</v>
      </c>
      <c r="N23" s="1">
        <f t="shared" si="8"/>
        <v>-12.484672202344791</v>
      </c>
      <c r="O23" t="s">
        <v>82</v>
      </c>
    </row>
    <row r="24" spans="1:15" x14ac:dyDescent="0.35">
      <c r="A24" s="13">
        <v>14</v>
      </c>
      <c r="B24" s="12" t="s">
        <v>43</v>
      </c>
      <c r="C24" s="11">
        <v>39.1</v>
      </c>
      <c r="D24" s="10" t="s">
        <v>36</v>
      </c>
      <c r="E24" s="9" t="str">
        <f t="shared" si="0"/>
        <v>Significantly Different</v>
      </c>
      <c r="G24">
        <f t="shared" si="1"/>
        <v>39.1</v>
      </c>
      <c r="H24">
        <f t="shared" si="2"/>
        <v>6</v>
      </c>
      <c r="I24" t="str">
        <f t="shared" si="3"/>
        <v>+/-</v>
      </c>
      <c r="J24" t="str">
        <f t="shared" si="4"/>
        <v>0.7</v>
      </c>
      <c r="K24" s="1">
        <f t="shared" si="5"/>
        <v>0.42553191489361697</v>
      </c>
      <c r="L24" s="1">
        <f t="shared" si="6"/>
        <v>-2.3000000000000043</v>
      </c>
      <c r="M24" s="1">
        <f t="shared" si="7"/>
        <v>0.42985214661796195</v>
      </c>
      <c r="N24" s="1">
        <f t="shared" si="8"/>
        <v>-5.3506770132386157</v>
      </c>
      <c r="O24" t="s">
        <v>65</v>
      </c>
    </row>
    <row r="25" spans="1:15" x14ac:dyDescent="0.35">
      <c r="A25" s="13">
        <v>15</v>
      </c>
      <c r="B25" s="12" t="s">
        <v>53</v>
      </c>
      <c r="C25" s="11">
        <v>39</v>
      </c>
      <c r="D25" s="10" t="s">
        <v>121</v>
      </c>
      <c r="E25" s="9" t="str">
        <f t="shared" si="0"/>
        <v>Significantly Different</v>
      </c>
      <c r="G25">
        <f t="shared" si="1"/>
        <v>39</v>
      </c>
      <c r="H25">
        <f t="shared" si="2"/>
        <v>6</v>
      </c>
      <c r="I25" t="str">
        <f t="shared" si="3"/>
        <v>+/-</v>
      </c>
      <c r="J25" t="str">
        <f t="shared" si="4"/>
        <v>1.1</v>
      </c>
      <c r="K25" s="1">
        <f t="shared" si="5"/>
        <v>0.66869300911854113</v>
      </c>
      <c r="L25" s="1">
        <f t="shared" si="6"/>
        <v>-2.2000000000000028</v>
      </c>
      <c r="M25" s="1">
        <f t="shared" si="7"/>
        <v>0.67145051776214359</v>
      </c>
      <c r="N25" s="1">
        <f t="shared" si="8"/>
        <v>-3.2764886492787495</v>
      </c>
      <c r="O25" t="s">
        <v>81</v>
      </c>
    </row>
    <row r="26" spans="1:15" x14ac:dyDescent="0.35">
      <c r="A26" s="13">
        <v>16</v>
      </c>
      <c r="B26" s="12" t="s">
        <v>34</v>
      </c>
      <c r="C26" s="11">
        <v>38.1</v>
      </c>
      <c r="D26" s="10" t="s">
        <v>39</v>
      </c>
      <c r="E26" s="9" t="str">
        <f t="shared" si="0"/>
        <v>Significantly Different</v>
      </c>
      <c r="G26">
        <f t="shared" si="1"/>
        <v>38.1</v>
      </c>
      <c r="H26">
        <f t="shared" si="2"/>
        <v>6</v>
      </c>
      <c r="I26" t="str">
        <f t="shared" si="3"/>
        <v>+/-</v>
      </c>
      <c r="J26" t="str">
        <f t="shared" si="4"/>
        <v>0.2</v>
      </c>
      <c r="K26" s="1">
        <f t="shared" si="5"/>
        <v>0.12158054711246201</v>
      </c>
      <c r="L26" s="1">
        <f t="shared" si="6"/>
        <v>-1.3000000000000043</v>
      </c>
      <c r="M26" s="1">
        <f t="shared" si="7"/>
        <v>0.1359311840425404</v>
      </c>
      <c r="N26" s="1">
        <f t="shared" si="8"/>
        <v>-9.5636627397666327</v>
      </c>
      <c r="O26" t="s">
        <v>80</v>
      </c>
    </row>
    <row r="27" spans="1:15" x14ac:dyDescent="0.35">
      <c r="A27" s="13">
        <v>17</v>
      </c>
      <c r="B27" s="12" t="s">
        <v>29</v>
      </c>
      <c r="C27" s="11">
        <v>37.799999999999997</v>
      </c>
      <c r="D27" s="10" t="s">
        <v>122</v>
      </c>
      <c r="E27" s="9" t="str">
        <f t="shared" si="0"/>
        <v>Not Significantly Different</v>
      </c>
      <c r="G27">
        <f t="shared" si="1"/>
        <v>37.799999999999997</v>
      </c>
      <c r="H27">
        <f t="shared" si="2"/>
        <v>6</v>
      </c>
      <c r="I27" t="str">
        <f t="shared" si="3"/>
        <v>+/-</v>
      </c>
      <c r="J27" t="str">
        <f t="shared" si="4"/>
        <v>1.0</v>
      </c>
      <c r="K27" s="1">
        <f t="shared" si="5"/>
        <v>0.60790273556231</v>
      </c>
      <c r="L27" s="1">
        <f t="shared" si="6"/>
        <v>-1</v>
      </c>
      <c r="M27" s="1">
        <f t="shared" si="7"/>
        <v>0.61093468821403585</v>
      </c>
      <c r="N27" s="1">
        <f t="shared" si="8"/>
        <v>-1.6368361778954321</v>
      </c>
      <c r="O27" t="s">
        <v>78</v>
      </c>
    </row>
    <row r="28" spans="1:15" x14ac:dyDescent="0.35">
      <c r="A28" s="13">
        <v>17</v>
      </c>
      <c r="B28" s="12" t="s">
        <v>57</v>
      </c>
      <c r="C28" s="11">
        <v>37.799999999999997</v>
      </c>
      <c r="D28" s="10" t="s">
        <v>83</v>
      </c>
      <c r="E28" s="9" t="str">
        <f t="shared" si="0"/>
        <v>Significantly Different</v>
      </c>
      <c r="G28">
        <f t="shared" si="1"/>
        <v>37.799999999999997</v>
      </c>
      <c r="H28">
        <f t="shared" si="2"/>
        <v>6</v>
      </c>
      <c r="I28" t="str">
        <f t="shared" si="3"/>
        <v>+/-</v>
      </c>
      <c r="J28" t="str">
        <f t="shared" si="4"/>
        <v>0.5</v>
      </c>
      <c r="K28" s="1">
        <f t="shared" si="5"/>
        <v>0.303951367781155</v>
      </c>
      <c r="L28" s="1">
        <f t="shared" si="6"/>
        <v>-1</v>
      </c>
      <c r="M28" s="1">
        <f t="shared" si="7"/>
        <v>0.30997079109986531</v>
      </c>
      <c r="N28" s="1">
        <f t="shared" si="8"/>
        <v>-3.2261104230231274</v>
      </c>
      <c r="O28" t="s">
        <v>79</v>
      </c>
    </row>
    <row r="29" spans="1:15" x14ac:dyDescent="0.35">
      <c r="A29" s="13">
        <v>19</v>
      </c>
      <c r="B29" s="12" t="s">
        <v>77</v>
      </c>
      <c r="C29" s="11">
        <v>37.1</v>
      </c>
      <c r="D29" s="10" t="s">
        <v>116</v>
      </c>
      <c r="E29" s="9" t="str">
        <f t="shared" si="0"/>
        <v>Not Significantly Different</v>
      </c>
      <c r="G29">
        <f t="shared" si="1"/>
        <v>37.1</v>
      </c>
      <c r="H29">
        <f t="shared" si="2"/>
        <v>6</v>
      </c>
      <c r="I29" t="str">
        <f t="shared" si="3"/>
        <v>+/-</v>
      </c>
      <c r="J29" t="str">
        <f t="shared" si="4"/>
        <v>0.8</v>
      </c>
      <c r="K29" s="1">
        <f t="shared" si="5"/>
        <v>0.48632218844984804</v>
      </c>
      <c r="L29" s="1">
        <f t="shared" si="6"/>
        <v>-0.30000000000000426</v>
      </c>
      <c r="M29" s="1">
        <f t="shared" si="7"/>
        <v>0.49010685399991183</v>
      </c>
      <c r="N29" s="1">
        <f t="shared" si="8"/>
        <v>-0.61211141519775247</v>
      </c>
      <c r="O29" t="s">
        <v>56</v>
      </c>
    </row>
    <row r="30" spans="1:15" x14ac:dyDescent="0.35">
      <c r="A30" s="13">
        <v>19</v>
      </c>
      <c r="B30" s="12" t="s">
        <v>64</v>
      </c>
      <c r="C30" s="11">
        <v>37.1</v>
      </c>
      <c r="D30" s="10" t="s">
        <v>44</v>
      </c>
      <c r="E30" s="9" t="str">
        <f t="shared" si="0"/>
        <v>Not Significantly Different</v>
      </c>
      <c r="G30">
        <f t="shared" si="1"/>
        <v>37.1</v>
      </c>
      <c r="H30">
        <f t="shared" si="2"/>
        <v>6</v>
      </c>
      <c r="I30" t="str">
        <f t="shared" si="3"/>
        <v>+/-</v>
      </c>
      <c r="J30" t="str">
        <f t="shared" si="4"/>
        <v>0.4</v>
      </c>
      <c r="K30" s="1">
        <f t="shared" si="5"/>
        <v>0.24316109422492402</v>
      </c>
      <c r="L30" s="1">
        <f t="shared" si="6"/>
        <v>-0.30000000000000426</v>
      </c>
      <c r="M30" s="1">
        <f t="shared" si="7"/>
        <v>0.25064471888253259</v>
      </c>
      <c r="N30" s="1">
        <f t="shared" si="8"/>
        <v>-1.1969133095543201</v>
      </c>
      <c r="O30" t="s">
        <v>77</v>
      </c>
    </row>
    <row r="31" spans="1:15" x14ac:dyDescent="0.35">
      <c r="A31" s="13">
        <v>21</v>
      </c>
      <c r="B31" s="12" t="s">
        <v>55</v>
      </c>
      <c r="C31" s="11">
        <v>36.4</v>
      </c>
      <c r="D31" s="10" t="s">
        <v>28</v>
      </c>
      <c r="E31" s="9" t="str">
        <f t="shared" si="0"/>
        <v>Significantly Different</v>
      </c>
      <c r="G31">
        <f t="shared" si="1"/>
        <v>36.4</v>
      </c>
      <c r="H31">
        <f t="shared" si="2"/>
        <v>6</v>
      </c>
      <c r="I31" t="str">
        <f t="shared" si="3"/>
        <v>+/-</v>
      </c>
      <c r="J31" t="str">
        <f t="shared" si="4"/>
        <v>0.3</v>
      </c>
      <c r="K31" s="1">
        <f t="shared" si="5"/>
        <v>0.18237082066869301</v>
      </c>
      <c r="L31" s="1">
        <f t="shared" si="6"/>
        <v>0.39999999999999858</v>
      </c>
      <c r="M31" s="1">
        <f t="shared" si="7"/>
        <v>0.19223572402239389</v>
      </c>
      <c r="N31" s="1">
        <f t="shared" si="8"/>
        <v>2.0807787003907863</v>
      </c>
      <c r="O31" t="s">
        <v>40</v>
      </c>
    </row>
    <row r="32" spans="1:15" x14ac:dyDescent="0.35">
      <c r="A32" s="13">
        <v>22</v>
      </c>
      <c r="B32" s="12" t="s">
        <v>46</v>
      </c>
      <c r="C32" s="11">
        <v>36.299999999999997</v>
      </c>
      <c r="D32" s="10" t="s">
        <v>44</v>
      </c>
      <c r="E32" s="9" t="str">
        <f t="shared" si="0"/>
        <v>Significantly Different</v>
      </c>
      <c r="G32">
        <f t="shared" si="1"/>
        <v>36.299999999999997</v>
      </c>
      <c r="H32">
        <f t="shared" si="2"/>
        <v>6</v>
      </c>
      <c r="I32" t="str">
        <f t="shared" si="3"/>
        <v>+/-</v>
      </c>
      <c r="J32" t="str">
        <f t="shared" si="4"/>
        <v>0.4</v>
      </c>
      <c r="K32" s="1">
        <f t="shared" si="5"/>
        <v>0.24316109422492402</v>
      </c>
      <c r="L32" s="1">
        <f t="shared" si="6"/>
        <v>0.5</v>
      </c>
      <c r="M32" s="1">
        <f t="shared" si="7"/>
        <v>0.25064471888253259</v>
      </c>
      <c r="N32" s="1">
        <f t="shared" si="8"/>
        <v>1.9948555159238384</v>
      </c>
      <c r="O32" t="s">
        <v>71</v>
      </c>
    </row>
    <row r="33" spans="1:15" x14ac:dyDescent="0.35">
      <c r="A33" s="13">
        <v>22</v>
      </c>
      <c r="B33" s="12" t="s">
        <v>70</v>
      </c>
      <c r="C33" s="11">
        <v>36.299999999999997</v>
      </c>
      <c r="D33" s="10" t="s">
        <v>122</v>
      </c>
      <c r="E33" s="9" t="str">
        <f t="shared" si="0"/>
        <v>Not Significantly Different</v>
      </c>
      <c r="G33">
        <f t="shared" si="1"/>
        <v>36.299999999999997</v>
      </c>
      <c r="H33">
        <f t="shared" si="2"/>
        <v>6</v>
      </c>
      <c r="I33" t="str">
        <f t="shared" si="3"/>
        <v>+/-</v>
      </c>
      <c r="J33" t="str">
        <f t="shared" si="4"/>
        <v>1.0</v>
      </c>
      <c r="K33" s="1">
        <f t="shared" si="5"/>
        <v>0.60790273556231</v>
      </c>
      <c r="L33" s="1">
        <f t="shared" si="6"/>
        <v>0.5</v>
      </c>
      <c r="M33" s="1">
        <f t="shared" si="7"/>
        <v>0.61093468821403585</v>
      </c>
      <c r="N33" s="1">
        <f t="shared" si="8"/>
        <v>0.81841808894771606</v>
      </c>
      <c r="O33" t="s">
        <v>76</v>
      </c>
    </row>
    <row r="34" spans="1:15" x14ac:dyDescent="0.35">
      <c r="A34" s="13">
        <v>24</v>
      </c>
      <c r="B34" s="12" t="s">
        <v>60</v>
      </c>
      <c r="C34" s="11">
        <v>36</v>
      </c>
      <c r="D34" s="10" t="s">
        <v>122</v>
      </c>
      <c r="E34" s="9" t="str">
        <f t="shared" si="0"/>
        <v>Not Significantly Different</v>
      </c>
      <c r="G34">
        <f t="shared" si="1"/>
        <v>36</v>
      </c>
      <c r="H34">
        <f t="shared" si="2"/>
        <v>6</v>
      </c>
      <c r="I34" t="str">
        <f t="shared" si="3"/>
        <v>+/-</v>
      </c>
      <c r="J34" t="str">
        <f t="shared" si="4"/>
        <v>1.0</v>
      </c>
      <c r="K34" s="1">
        <f t="shared" si="5"/>
        <v>0.60790273556231</v>
      </c>
      <c r="L34" s="1">
        <f t="shared" si="6"/>
        <v>0.79999999999999716</v>
      </c>
      <c r="M34" s="1">
        <f t="shared" si="7"/>
        <v>0.61093468821403585</v>
      </c>
      <c r="N34" s="1">
        <f t="shared" si="8"/>
        <v>1.309468942316341</v>
      </c>
      <c r="O34" t="s">
        <v>74</v>
      </c>
    </row>
    <row r="35" spans="1:15" x14ac:dyDescent="0.35">
      <c r="A35" s="13">
        <v>24</v>
      </c>
      <c r="B35" s="12" t="s">
        <v>78</v>
      </c>
      <c r="C35" s="11">
        <v>36</v>
      </c>
      <c r="D35" s="10" t="s">
        <v>26</v>
      </c>
      <c r="E35" s="9" t="str">
        <f t="shared" si="0"/>
        <v>Significantly Different</v>
      </c>
      <c r="G35">
        <f t="shared" si="1"/>
        <v>36</v>
      </c>
      <c r="H35">
        <f t="shared" si="2"/>
        <v>6</v>
      </c>
      <c r="I35" t="str">
        <f t="shared" si="3"/>
        <v>+/-</v>
      </c>
      <c r="J35" t="str">
        <f t="shared" si="4"/>
        <v>0.6</v>
      </c>
      <c r="K35" s="1">
        <f t="shared" si="5"/>
        <v>0.36474164133738601</v>
      </c>
      <c r="L35" s="1">
        <f t="shared" si="6"/>
        <v>0.79999999999999716</v>
      </c>
      <c r="M35" s="1">
        <f t="shared" si="7"/>
        <v>0.36977279819442066</v>
      </c>
      <c r="N35" s="1">
        <f t="shared" si="8"/>
        <v>2.1634906729384942</v>
      </c>
      <c r="O35" t="s">
        <v>54</v>
      </c>
    </row>
    <row r="36" spans="1:15" x14ac:dyDescent="0.35">
      <c r="A36" s="13">
        <v>26</v>
      </c>
      <c r="B36" s="12" t="s">
        <v>50</v>
      </c>
      <c r="C36" s="11">
        <v>35.799999999999997</v>
      </c>
      <c r="D36" s="10" t="s">
        <v>39</v>
      </c>
      <c r="E36" s="9" t="str">
        <f t="shared" si="0"/>
        <v>Significantly Different</v>
      </c>
      <c r="G36">
        <f t="shared" si="1"/>
        <v>35.799999999999997</v>
      </c>
      <c r="H36">
        <f t="shared" si="2"/>
        <v>6</v>
      </c>
      <c r="I36" t="str">
        <f t="shared" si="3"/>
        <v>+/-</v>
      </c>
      <c r="J36" t="str">
        <f t="shared" si="4"/>
        <v>0.2</v>
      </c>
      <c r="K36" s="1">
        <f t="shared" si="5"/>
        <v>0.12158054711246201</v>
      </c>
      <c r="L36" s="1">
        <f t="shared" si="6"/>
        <v>1</v>
      </c>
      <c r="M36" s="1">
        <f t="shared" si="7"/>
        <v>0.1359311840425404</v>
      </c>
      <c r="N36" s="1">
        <f t="shared" si="8"/>
        <v>7.3566636459743089</v>
      </c>
      <c r="O36" t="s">
        <v>72</v>
      </c>
    </row>
    <row r="37" spans="1:15" x14ac:dyDescent="0.35">
      <c r="A37" s="13">
        <v>27</v>
      </c>
      <c r="B37" s="12" t="s">
        <v>69</v>
      </c>
      <c r="C37" s="11">
        <v>35.4</v>
      </c>
      <c r="D37" s="10" t="s">
        <v>36</v>
      </c>
      <c r="E37" s="9" t="str">
        <f t="shared" si="0"/>
        <v>Significantly Different</v>
      </c>
      <c r="G37">
        <f t="shared" si="1"/>
        <v>35.4</v>
      </c>
      <c r="H37">
        <f t="shared" si="2"/>
        <v>6</v>
      </c>
      <c r="I37" t="str">
        <f t="shared" si="3"/>
        <v>+/-</v>
      </c>
      <c r="J37" t="str">
        <f t="shared" si="4"/>
        <v>0.7</v>
      </c>
      <c r="K37" s="1">
        <f t="shared" si="5"/>
        <v>0.42553191489361697</v>
      </c>
      <c r="L37" s="1">
        <f t="shared" si="6"/>
        <v>1.3999999999999986</v>
      </c>
      <c r="M37" s="1">
        <f t="shared" si="7"/>
        <v>0.42985214661796195</v>
      </c>
      <c r="N37" s="1">
        <f t="shared" si="8"/>
        <v>3.2569338341452352</v>
      </c>
      <c r="O37" t="s">
        <v>70</v>
      </c>
    </row>
    <row r="38" spans="1:15" x14ac:dyDescent="0.35">
      <c r="A38" s="13">
        <v>28</v>
      </c>
      <c r="B38" s="12" t="s">
        <v>42</v>
      </c>
      <c r="C38" s="11">
        <v>35.200000000000003</v>
      </c>
      <c r="D38" s="10" t="s">
        <v>39</v>
      </c>
      <c r="E38" s="9" t="str">
        <f t="shared" si="0"/>
        <v>Significantly Different</v>
      </c>
      <c r="G38">
        <f t="shared" si="1"/>
        <v>35.200000000000003</v>
      </c>
      <c r="H38">
        <f t="shared" si="2"/>
        <v>6</v>
      </c>
      <c r="I38" t="str">
        <f t="shared" si="3"/>
        <v>+/-</v>
      </c>
      <c r="J38" t="str">
        <f t="shared" si="4"/>
        <v>0.2</v>
      </c>
      <c r="K38" s="1">
        <f t="shared" si="5"/>
        <v>0.12158054711246201</v>
      </c>
      <c r="L38" s="1">
        <f t="shared" si="6"/>
        <v>1.5999999999999943</v>
      </c>
      <c r="M38" s="1">
        <f t="shared" si="7"/>
        <v>0.1359311840425404</v>
      </c>
      <c r="N38" s="1">
        <f t="shared" si="8"/>
        <v>11.770661833558853</v>
      </c>
      <c r="O38" t="s">
        <v>69</v>
      </c>
    </row>
    <row r="39" spans="1:15" x14ac:dyDescent="0.35">
      <c r="A39" s="13">
        <v>29</v>
      </c>
      <c r="B39" s="12" t="s">
        <v>58</v>
      </c>
      <c r="C39" s="11">
        <v>34.700000000000003</v>
      </c>
      <c r="D39" s="10" t="s">
        <v>44</v>
      </c>
      <c r="E39" s="9" t="str">
        <f t="shared" si="0"/>
        <v>Significantly Different</v>
      </c>
      <c r="G39">
        <f t="shared" si="1"/>
        <v>34.700000000000003</v>
      </c>
      <c r="H39">
        <f t="shared" si="2"/>
        <v>6</v>
      </c>
      <c r="I39" t="str">
        <f t="shared" si="3"/>
        <v>+/-</v>
      </c>
      <c r="J39" t="str">
        <f t="shared" si="4"/>
        <v>0.4</v>
      </c>
      <c r="K39" s="1">
        <f t="shared" si="5"/>
        <v>0.24316109422492402</v>
      </c>
      <c r="L39" s="1">
        <f t="shared" si="6"/>
        <v>2.0999999999999943</v>
      </c>
      <c r="M39" s="1">
        <f t="shared" si="7"/>
        <v>0.25064471888253259</v>
      </c>
      <c r="N39" s="1">
        <f t="shared" si="8"/>
        <v>8.3783931668800982</v>
      </c>
      <c r="O39" t="s">
        <v>45</v>
      </c>
    </row>
    <row r="40" spans="1:15" x14ac:dyDescent="0.35">
      <c r="A40" s="13">
        <v>30</v>
      </c>
      <c r="B40" s="12" t="s">
        <v>30</v>
      </c>
      <c r="C40" s="11">
        <v>34.6</v>
      </c>
      <c r="D40" s="10" t="s">
        <v>28</v>
      </c>
      <c r="E40" s="9" t="str">
        <f t="shared" si="0"/>
        <v>Significantly Different</v>
      </c>
      <c r="G40">
        <f t="shared" si="1"/>
        <v>34.6</v>
      </c>
      <c r="H40">
        <f t="shared" si="2"/>
        <v>6</v>
      </c>
      <c r="I40" t="str">
        <f t="shared" si="3"/>
        <v>+/-</v>
      </c>
      <c r="J40" t="str">
        <f t="shared" si="4"/>
        <v>0.3</v>
      </c>
      <c r="K40" s="1">
        <f t="shared" si="5"/>
        <v>0.18237082066869301</v>
      </c>
      <c r="L40" s="1">
        <f t="shared" si="6"/>
        <v>2.1999999999999957</v>
      </c>
      <c r="M40" s="1">
        <f t="shared" si="7"/>
        <v>0.19223572402239389</v>
      </c>
      <c r="N40" s="1">
        <f t="shared" si="8"/>
        <v>11.444282852149342</v>
      </c>
      <c r="O40" t="s">
        <v>67</v>
      </c>
    </row>
    <row r="41" spans="1:15" x14ac:dyDescent="0.35">
      <c r="A41" s="13">
        <v>31</v>
      </c>
      <c r="B41" s="12" t="s">
        <v>49</v>
      </c>
      <c r="C41" s="11">
        <v>34.200000000000003</v>
      </c>
      <c r="D41" s="10" t="s">
        <v>121</v>
      </c>
      <c r="E41" s="9" t="str">
        <f t="shared" si="0"/>
        <v>Significantly Different</v>
      </c>
      <c r="G41">
        <f t="shared" si="1"/>
        <v>34.200000000000003</v>
      </c>
      <c r="H41">
        <f t="shared" si="2"/>
        <v>6</v>
      </c>
      <c r="I41" t="str">
        <f t="shared" si="3"/>
        <v>+/-</v>
      </c>
      <c r="J41" t="str">
        <f t="shared" si="4"/>
        <v>1.1</v>
      </c>
      <c r="K41" s="1">
        <f t="shared" si="5"/>
        <v>0.66869300911854113</v>
      </c>
      <c r="L41" s="1">
        <f t="shared" si="6"/>
        <v>2.5999999999999943</v>
      </c>
      <c r="M41" s="1">
        <f t="shared" si="7"/>
        <v>0.67145051776214359</v>
      </c>
      <c r="N41" s="1">
        <f t="shared" si="8"/>
        <v>3.8722138582385086</v>
      </c>
      <c r="O41" t="s">
        <v>48</v>
      </c>
    </row>
    <row r="42" spans="1:15" x14ac:dyDescent="0.35">
      <c r="A42" s="13">
        <v>32</v>
      </c>
      <c r="B42" s="12" t="s">
        <v>63</v>
      </c>
      <c r="C42" s="11">
        <v>34</v>
      </c>
      <c r="D42" s="10" t="s">
        <v>121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34</v>
      </c>
      <c r="H42">
        <f t="shared" ref="H42:H62" si="11">LEN(TRIM(D42))</f>
        <v>6</v>
      </c>
      <c r="I42" t="str">
        <f t="shared" ref="I42:I73" si="12">IF(H42&gt;=3,MID(TRIM(D42),1,3),"NO")</f>
        <v>+/-</v>
      </c>
      <c r="J42" t="str">
        <f t="shared" ref="J42:J73" si="13">IF(TRIM(I42)="+/-",MID(TRIM(D42),4,H42-3),D42)</f>
        <v>1.1</v>
      </c>
      <c r="K42" s="1">
        <f t="shared" ref="K42:K73" si="14">IF(TRIM(J42)="*****",0,IF(ISERROR(VALUE(J42)),"NA",VALUE(J42/$I$4)))</f>
        <v>0.66869300911854113</v>
      </c>
      <c r="L42" s="1">
        <f t="shared" ref="L42:L62" si="15">IF(AND(ISNUMBER(G42),ISNUMBER($I$6)),$I$6-G42,"N/A")</f>
        <v>2.7999999999999972</v>
      </c>
      <c r="M42" s="1">
        <f t="shared" ref="M42:M62" si="16">IF(AND(ISNUMBER(K42),ISNUMBER($I$7)),SQRT(K42^2+($I$7)^2),"N/A")</f>
        <v>0.67145051776214359</v>
      </c>
      <c r="N42" s="1">
        <f t="shared" ref="N42:N73" si="17">IF(AND(ISNUMBER(L42),ISNUMBER(M42),M42&lt;&gt;0),L42/M42,"NA")</f>
        <v>4.1700764627183986</v>
      </c>
      <c r="O42" t="s">
        <v>37</v>
      </c>
    </row>
    <row r="43" spans="1:15" x14ac:dyDescent="0.35">
      <c r="A43" s="13">
        <v>33</v>
      </c>
      <c r="B43" s="12" t="s">
        <v>72</v>
      </c>
      <c r="C43" s="11">
        <v>33.5</v>
      </c>
      <c r="D43" s="10" t="s">
        <v>44</v>
      </c>
      <c r="E43" s="9" t="str">
        <f t="shared" si="9"/>
        <v>Significantly Different</v>
      </c>
      <c r="G43">
        <f t="shared" si="10"/>
        <v>33.5</v>
      </c>
      <c r="H43">
        <f t="shared" si="11"/>
        <v>6</v>
      </c>
      <c r="I43" t="str">
        <f t="shared" si="12"/>
        <v>+/-</v>
      </c>
      <c r="J43" t="str">
        <f t="shared" si="13"/>
        <v>0.4</v>
      </c>
      <c r="K43" s="1">
        <f t="shared" si="14"/>
        <v>0.24316109422492402</v>
      </c>
      <c r="L43" s="1">
        <f t="shared" si="15"/>
        <v>3.2999999999999972</v>
      </c>
      <c r="M43" s="1">
        <f t="shared" si="16"/>
        <v>0.25064471888253259</v>
      </c>
      <c r="N43" s="1">
        <f t="shared" si="17"/>
        <v>13.166046405097322</v>
      </c>
      <c r="O43" t="s">
        <v>52</v>
      </c>
    </row>
    <row r="44" spans="1:15" x14ac:dyDescent="0.35">
      <c r="A44" s="13">
        <v>34</v>
      </c>
      <c r="B44" s="12" t="s">
        <v>76</v>
      </c>
      <c r="C44" s="11">
        <v>33.299999999999997</v>
      </c>
      <c r="D44" s="10" t="s">
        <v>28</v>
      </c>
      <c r="E44" s="9" t="str">
        <f t="shared" si="9"/>
        <v>Significantly Different</v>
      </c>
      <c r="G44">
        <f t="shared" si="10"/>
        <v>33.299999999999997</v>
      </c>
      <c r="H44">
        <f t="shared" si="11"/>
        <v>6</v>
      </c>
      <c r="I44" t="str">
        <f t="shared" si="12"/>
        <v>+/-</v>
      </c>
      <c r="J44" t="str">
        <f t="shared" si="13"/>
        <v>0.3</v>
      </c>
      <c r="K44" s="1">
        <f t="shared" si="14"/>
        <v>0.18237082066869301</v>
      </c>
      <c r="L44" s="1">
        <f t="shared" si="15"/>
        <v>3.5</v>
      </c>
      <c r="M44" s="1">
        <f t="shared" si="16"/>
        <v>0.19223572402239389</v>
      </c>
      <c r="N44" s="1">
        <f t="shared" si="17"/>
        <v>18.206813628419443</v>
      </c>
      <c r="O44" t="s">
        <v>64</v>
      </c>
    </row>
    <row r="45" spans="1:15" x14ac:dyDescent="0.35">
      <c r="A45" s="13">
        <v>34</v>
      </c>
      <c r="B45" s="12" t="s">
        <v>51</v>
      </c>
      <c r="C45" s="11">
        <v>33.299999999999997</v>
      </c>
      <c r="D45" s="10" t="s">
        <v>83</v>
      </c>
      <c r="E45" s="9" t="str">
        <f t="shared" si="9"/>
        <v>Significantly Different</v>
      </c>
      <c r="G45">
        <f t="shared" si="10"/>
        <v>33.299999999999997</v>
      </c>
      <c r="H45">
        <f t="shared" si="11"/>
        <v>6</v>
      </c>
      <c r="I45" t="str">
        <f t="shared" si="12"/>
        <v>+/-</v>
      </c>
      <c r="J45" t="str">
        <f t="shared" si="13"/>
        <v>0.5</v>
      </c>
      <c r="K45" s="1">
        <f t="shared" si="14"/>
        <v>0.303951367781155</v>
      </c>
      <c r="L45" s="1">
        <f t="shared" si="15"/>
        <v>3.5</v>
      </c>
      <c r="M45" s="1">
        <f t="shared" si="16"/>
        <v>0.30997079109986531</v>
      </c>
      <c r="N45" s="1">
        <f t="shared" si="17"/>
        <v>11.291386480580947</v>
      </c>
      <c r="O45" t="s">
        <v>63</v>
      </c>
    </row>
    <row r="46" spans="1:15" x14ac:dyDescent="0.35">
      <c r="A46" s="13">
        <v>36</v>
      </c>
      <c r="B46" s="12" t="s">
        <v>82</v>
      </c>
      <c r="C46" s="11">
        <v>33</v>
      </c>
      <c r="D46" s="10" t="s">
        <v>36</v>
      </c>
      <c r="E46" s="9" t="str">
        <f t="shared" si="9"/>
        <v>Significantly Different</v>
      </c>
      <c r="G46">
        <f t="shared" si="10"/>
        <v>33</v>
      </c>
      <c r="H46">
        <f t="shared" si="11"/>
        <v>6</v>
      </c>
      <c r="I46" t="str">
        <f t="shared" si="12"/>
        <v>+/-</v>
      </c>
      <c r="J46" t="str">
        <f t="shared" si="13"/>
        <v>0.7</v>
      </c>
      <c r="K46" s="1">
        <f t="shared" si="14"/>
        <v>0.42553191489361697</v>
      </c>
      <c r="L46" s="1">
        <f t="shared" si="15"/>
        <v>3.7999999999999972</v>
      </c>
      <c r="M46" s="1">
        <f t="shared" si="16"/>
        <v>0.42985214661796195</v>
      </c>
      <c r="N46" s="1">
        <f t="shared" si="17"/>
        <v>8.8402489783942126</v>
      </c>
      <c r="O46" t="s">
        <v>61</v>
      </c>
    </row>
    <row r="47" spans="1:15" x14ac:dyDescent="0.35">
      <c r="A47" s="13">
        <v>37</v>
      </c>
      <c r="B47" s="12" t="s">
        <v>62</v>
      </c>
      <c r="C47" s="11">
        <v>32.799999999999997</v>
      </c>
      <c r="D47" s="10" t="s">
        <v>121</v>
      </c>
      <c r="E47" s="9" t="str">
        <f t="shared" si="9"/>
        <v>Significantly Different</v>
      </c>
      <c r="G47">
        <f t="shared" si="10"/>
        <v>32.799999999999997</v>
      </c>
      <c r="H47">
        <f t="shared" si="11"/>
        <v>6</v>
      </c>
      <c r="I47" t="str">
        <f t="shared" si="12"/>
        <v>+/-</v>
      </c>
      <c r="J47" t="str">
        <f t="shared" si="13"/>
        <v>1.1</v>
      </c>
      <c r="K47" s="1">
        <f t="shared" si="14"/>
        <v>0.66869300911854113</v>
      </c>
      <c r="L47" s="1">
        <f t="shared" si="15"/>
        <v>4</v>
      </c>
      <c r="M47" s="1">
        <f t="shared" si="16"/>
        <v>0.67145051776214359</v>
      </c>
      <c r="N47" s="1">
        <f t="shared" si="17"/>
        <v>5.957252089597719</v>
      </c>
      <c r="O47" t="s">
        <v>59</v>
      </c>
    </row>
    <row r="48" spans="1:15" x14ac:dyDescent="0.35">
      <c r="A48" s="13">
        <v>38</v>
      </c>
      <c r="B48" s="12" t="s">
        <v>61</v>
      </c>
      <c r="C48" s="11">
        <v>32.4</v>
      </c>
      <c r="D48" s="10" t="s">
        <v>28</v>
      </c>
      <c r="E48" s="9" t="str">
        <f t="shared" si="9"/>
        <v>Significantly Different</v>
      </c>
      <c r="G48">
        <f t="shared" si="10"/>
        <v>32.4</v>
      </c>
      <c r="H48">
        <f t="shared" si="11"/>
        <v>6</v>
      </c>
      <c r="I48" t="str">
        <f t="shared" si="12"/>
        <v>+/-</v>
      </c>
      <c r="J48" t="str">
        <f t="shared" si="13"/>
        <v>0.3</v>
      </c>
      <c r="K48" s="1">
        <f t="shared" si="14"/>
        <v>0.18237082066869301</v>
      </c>
      <c r="L48" s="1">
        <f t="shared" si="15"/>
        <v>4.3999999999999986</v>
      </c>
      <c r="M48" s="1">
        <f t="shared" si="16"/>
        <v>0.19223572402239389</v>
      </c>
      <c r="N48" s="1">
        <f t="shared" si="17"/>
        <v>22.888565704298721</v>
      </c>
      <c r="O48" t="s">
        <v>57</v>
      </c>
    </row>
    <row r="49" spans="1:15" x14ac:dyDescent="0.35">
      <c r="A49" s="13">
        <v>38</v>
      </c>
      <c r="B49" s="12" t="s">
        <v>47</v>
      </c>
      <c r="C49" s="11">
        <v>32.4</v>
      </c>
      <c r="D49" s="10" t="s">
        <v>44</v>
      </c>
      <c r="E49" s="9" t="str">
        <f t="shared" si="9"/>
        <v>Significantly Different</v>
      </c>
      <c r="G49">
        <f t="shared" si="10"/>
        <v>32.4</v>
      </c>
      <c r="H49">
        <f t="shared" si="11"/>
        <v>6</v>
      </c>
      <c r="I49" t="str">
        <f t="shared" si="12"/>
        <v>+/-</v>
      </c>
      <c r="J49" t="str">
        <f t="shared" si="13"/>
        <v>0.4</v>
      </c>
      <c r="K49" s="1">
        <f t="shared" si="14"/>
        <v>0.24316109422492402</v>
      </c>
      <c r="L49" s="1">
        <f t="shared" si="15"/>
        <v>4.3999999999999986</v>
      </c>
      <c r="M49" s="1">
        <f t="shared" si="16"/>
        <v>0.25064471888253259</v>
      </c>
      <c r="N49" s="1">
        <f t="shared" si="17"/>
        <v>17.554728540129773</v>
      </c>
      <c r="O49" t="s">
        <v>55</v>
      </c>
    </row>
    <row r="50" spans="1:15" x14ac:dyDescent="0.35">
      <c r="A50" s="13">
        <v>40</v>
      </c>
      <c r="B50" s="12" t="s">
        <v>27</v>
      </c>
      <c r="C50" s="11">
        <v>32.299999999999997</v>
      </c>
      <c r="D50" s="10" t="s">
        <v>137</v>
      </c>
      <c r="E50" s="9" t="str">
        <f t="shared" si="9"/>
        <v>Significantly Different</v>
      </c>
      <c r="G50">
        <f t="shared" si="10"/>
        <v>32.299999999999997</v>
      </c>
      <c r="H50">
        <f t="shared" si="11"/>
        <v>6</v>
      </c>
      <c r="I50" t="str">
        <f t="shared" si="12"/>
        <v>+/-</v>
      </c>
      <c r="J50" t="str">
        <f t="shared" si="13"/>
        <v>1.6</v>
      </c>
      <c r="K50" s="1">
        <f t="shared" si="14"/>
        <v>0.97264437689969607</v>
      </c>
      <c r="L50" s="1">
        <f t="shared" si="15"/>
        <v>4.5</v>
      </c>
      <c r="M50" s="1">
        <f t="shared" si="16"/>
        <v>0.97454222139096647</v>
      </c>
      <c r="N50" s="1">
        <f t="shared" si="17"/>
        <v>4.6175526326372385</v>
      </c>
      <c r="O50" t="s">
        <v>53</v>
      </c>
    </row>
    <row r="51" spans="1:15" x14ac:dyDescent="0.35">
      <c r="A51" s="13">
        <v>41</v>
      </c>
      <c r="B51" s="12" t="s">
        <v>80</v>
      </c>
      <c r="C51" s="11">
        <v>32.1</v>
      </c>
      <c r="D51" s="10" t="s">
        <v>26</v>
      </c>
      <c r="E51" s="9" t="str">
        <f t="shared" si="9"/>
        <v>Significantly Different</v>
      </c>
      <c r="G51">
        <f t="shared" si="10"/>
        <v>32.1</v>
      </c>
      <c r="H51">
        <f t="shared" si="11"/>
        <v>6</v>
      </c>
      <c r="I51" t="str">
        <f t="shared" si="12"/>
        <v>+/-</v>
      </c>
      <c r="J51" t="str">
        <f t="shared" si="13"/>
        <v>0.6</v>
      </c>
      <c r="K51" s="1">
        <f t="shared" si="14"/>
        <v>0.36474164133738601</v>
      </c>
      <c r="L51" s="1">
        <f t="shared" si="15"/>
        <v>4.6999999999999957</v>
      </c>
      <c r="M51" s="1">
        <f t="shared" si="16"/>
        <v>0.36977279819442066</v>
      </c>
      <c r="N51" s="1">
        <f t="shared" si="17"/>
        <v>12.710507703513686</v>
      </c>
      <c r="O51" t="s">
        <v>51</v>
      </c>
    </row>
    <row r="52" spans="1:15" x14ac:dyDescent="0.35">
      <c r="A52" s="13">
        <v>42</v>
      </c>
      <c r="B52" s="12" t="s">
        <v>37</v>
      </c>
      <c r="C52" s="11">
        <v>31.8</v>
      </c>
      <c r="D52" s="10" t="s">
        <v>36</v>
      </c>
      <c r="E52" s="9" t="str">
        <f t="shared" si="9"/>
        <v>Significantly Different</v>
      </c>
      <c r="G52">
        <f t="shared" si="10"/>
        <v>31.8</v>
      </c>
      <c r="H52">
        <f t="shared" si="11"/>
        <v>6</v>
      </c>
      <c r="I52" t="str">
        <f t="shared" si="12"/>
        <v>+/-</v>
      </c>
      <c r="J52" t="str">
        <f t="shared" si="13"/>
        <v>0.7</v>
      </c>
      <c r="K52" s="1">
        <f t="shared" si="14"/>
        <v>0.42553191489361697</v>
      </c>
      <c r="L52" s="1">
        <f t="shared" si="15"/>
        <v>4.9999999999999964</v>
      </c>
      <c r="M52" s="1">
        <f t="shared" si="16"/>
        <v>0.42985214661796195</v>
      </c>
      <c r="N52" s="1">
        <f t="shared" si="17"/>
        <v>11.6319065505187</v>
      </c>
      <c r="O52" t="s">
        <v>49</v>
      </c>
    </row>
    <row r="53" spans="1:15" x14ac:dyDescent="0.35">
      <c r="A53" s="13">
        <v>43</v>
      </c>
      <c r="B53" s="12" t="s">
        <v>81</v>
      </c>
      <c r="C53" s="11">
        <v>30.7</v>
      </c>
      <c r="D53" s="10" t="s">
        <v>83</v>
      </c>
      <c r="E53" s="9" t="str">
        <f t="shared" si="9"/>
        <v>Significantly Different</v>
      </c>
      <c r="G53">
        <f t="shared" si="10"/>
        <v>30.7</v>
      </c>
      <c r="H53">
        <f t="shared" si="11"/>
        <v>6</v>
      </c>
      <c r="I53" t="str">
        <f t="shared" si="12"/>
        <v>+/-</v>
      </c>
      <c r="J53" t="str">
        <f t="shared" si="13"/>
        <v>0.5</v>
      </c>
      <c r="K53" s="1">
        <f t="shared" si="14"/>
        <v>0.303951367781155</v>
      </c>
      <c r="L53" s="1">
        <f t="shared" si="15"/>
        <v>6.0999999999999979</v>
      </c>
      <c r="M53" s="1">
        <f t="shared" si="16"/>
        <v>0.30997079109986531</v>
      </c>
      <c r="N53" s="1">
        <f t="shared" si="17"/>
        <v>19.679273580441073</v>
      </c>
      <c r="O53" t="s">
        <v>47</v>
      </c>
    </row>
    <row r="54" spans="1:15" x14ac:dyDescent="0.35">
      <c r="A54" s="13">
        <v>44</v>
      </c>
      <c r="B54" s="12" t="s">
        <v>68</v>
      </c>
      <c r="C54" s="11">
        <v>29.9</v>
      </c>
      <c r="D54" s="10" t="s">
        <v>44</v>
      </c>
      <c r="E54" s="9" t="str">
        <f t="shared" si="9"/>
        <v>Significantly Different</v>
      </c>
      <c r="G54">
        <f t="shared" si="10"/>
        <v>29.9</v>
      </c>
      <c r="H54">
        <f t="shared" si="11"/>
        <v>6</v>
      </c>
      <c r="I54" t="str">
        <f t="shared" si="12"/>
        <v>+/-</v>
      </c>
      <c r="J54" t="str">
        <f t="shared" si="13"/>
        <v>0.4</v>
      </c>
      <c r="K54" s="1">
        <f t="shared" si="14"/>
        <v>0.24316109422492402</v>
      </c>
      <c r="L54" s="1">
        <f t="shared" si="15"/>
        <v>6.8999999999999986</v>
      </c>
      <c r="M54" s="1">
        <f t="shared" si="16"/>
        <v>0.25064471888253259</v>
      </c>
      <c r="N54" s="1">
        <f t="shared" si="17"/>
        <v>27.529006119748963</v>
      </c>
      <c r="O54" t="s">
        <v>42</v>
      </c>
    </row>
    <row r="55" spans="1:15" x14ac:dyDescent="0.35">
      <c r="A55" s="13">
        <v>45</v>
      </c>
      <c r="B55" s="12" t="s">
        <v>59</v>
      </c>
      <c r="C55" s="11">
        <v>29.3</v>
      </c>
      <c r="D55" s="10" t="s">
        <v>44</v>
      </c>
      <c r="E55" s="9" t="str">
        <f t="shared" si="9"/>
        <v>Significantly Different</v>
      </c>
      <c r="G55">
        <f t="shared" si="10"/>
        <v>29.3</v>
      </c>
      <c r="H55">
        <f t="shared" si="11"/>
        <v>6</v>
      </c>
      <c r="I55" t="str">
        <f t="shared" si="12"/>
        <v>+/-</v>
      </c>
      <c r="J55" t="str">
        <f t="shared" si="13"/>
        <v>0.4</v>
      </c>
      <c r="K55" s="1">
        <f t="shared" si="14"/>
        <v>0.24316109422492402</v>
      </c>
      <c r="L55" s="1">
        <f t="shared" si="15"/>
        <v>7.4999999999999964</v>
      </c>
      <c r="M55" s="1">
        <f t="shared" si="16"/>
        <v>0.25064471888253259</v>
      </c>
      <c r="N55" s="1">
        <f t="shared" si="17"/>
        <v>29.922832738857561</v>
      </c>
      <c r="O55" t="s">
        <v>43</v>
      </c>
    </row>
    <row r="56" spans="1:15" x14ac:dyDescent="0.35">
      <c r="A56" s="13">
        <v>46</v>
      </c>
      <c r="B56" s="12" t="s">
        <v>45</v>
      </c>
      <c r="C56" s="11">
        <v>28.5</v>
      </c>
      <c r="D56" s="10" t="s">
        <v>26</v>
      </c>
      <c r="E56" s="9" t="str">
        <f t="shared" si="9"/>
        <v>Significantly Different</v>
      </c>
      <c r="G56">
        <f t="shared" si="10"/>
        <v>28.5</v>
      </c>
      <c r="H56">
        <f t="shared" si="11"/>
        <v>6</v>
      </c>
      <c r="I56" t="str">
        <f t="shared" si="12"/>
        <v>+/-</v>
      </c>
      <c r="J56" t="str">
        <f t="shared" si="13"/>
        <v>0.6</v>
      </c>
      <c r="K56" s="1">
        <f t="shared" si="14"/>
        <v>0.36474164133738601</v>
      </c>
      <c r="L56" s="1">
        <f t="shared" si="15"/>
        <v>8.2999999999999972</v>
      </c>
      <c r="M56" s="1">
        <f t="shared" si="16"/>
        <v>0.36977279819442066</v>
      </c>
      <c r="N56" s="1">
        <f t="shared" si="17"/>
        <v>22.446215731736949</v>
      </c>
      <c r="O56" t="s">
        <v>41</v>
      </c>
    </row>
    <row r="57" spans="1:15" x14ac:dyDescent="0.35">
      <c r="A57" s="13">
        <v>47</v>
      </c>
      <c r="B57" s="12" t="s">
        <v>79</v>
      </c>
      <c r="C57" s="11">
        <v>27.9</v>
      </c>
      <c r="D57" s="10" t="s">
        <v>83</v>
      </c>
      <c r="E57" s="9" t="str">
        <f t="shared" si="9"/>
        <v>Significantly Different</v>
      </c>
      <c r="G57">
        <f t="shared" si="10"/>
        <v>27.9</v>
      </c>
      <c r="H57">
        <f t="shared" si="11"/>
        <v>6</v>
      </c>
      <c r="I57" t="str">
        <f t="shared" si="12"/>
        <v>+/-</v>
      </c>
      <c r="J57" t="str">
        <f t="shared" si="13"/>
        <v>0.5</v>
      </c>
      <c r="K57" s="1">
        <f t="shared" si="14"/>
        <v>0.303951367781155</v>
      </c>
      <c r="L57" s="1">
        <f t="shared" si="15"/>
        <v>8.8999999999999986</v>
      </c>
      <c r="M57" s="1">
        <f t="shared" si="16"/>
        <v>0.30997079109986531</v>
      </c>
      <c r="N57" s="1">
        <f t="shared" si="17"/>
        <v>28.712382764905833</v>
      </c>
      <c r="O57" t="s">
        <v>38</v>
      </c>
    </row>
    <row r="58" spans="1:15" x14ac:dyDescent="0.35">
      <c r="A58" s="13">
        <v>48</v>
      </c>
      <c r="B58" s="12" t="s">
        <v>56</v>
      </c>
      <c r="C58" s="11">
        <v>27.8</v>
      </c>
      <c r="D58" s="10" t="s">
        <v>83</v>
      </c>
      <c r="E58" s="9" t="str">
        <f t="shared" si="9"/>
        <v>Significantly Different</v>
      </c>
      <c r="G58">
        <f t="shared" si="10"/>
        <v>27.8</v>
      </c>
      <c r="H58">
        <f t="shared" si="11"/>
        <v>6</v>
      </c>
      <c r="I58" t="str">
        <f t="shared" si="12"/>
        <v>+/-</v>
      </c>
      <c r="J58" t="str">
        <f t="shared" si="13"/>
        <v>0.5</v>
      </c>
      <c r="K58" s="1">
        <f t="shared" si="14"/>
        <v>0.303951367781155</v>
      </c>
      <c r="L58" s="1">
        <f t="shared" si="15"/>
        <v>8.9999999999999964</v>
      </c>
      <c r="M58" s="1">
        <f t="shared" si="16"/>
        <v>0.30997079109986531</v>
      </c>
      <c r="N58" s="1">
        <f t="shared" si="17"/>
        <v>29.034993807208139</v>
      </c>
      <c r="O58" t="s">
        <v>35</v>
      </c>
    </row>
    <row r="59" spans="1:15" x14ac:dyDescent="0.35">
      <c r="A59" s="13">
        <v>49</v>
      </c>
      <c r="B59" s="12" t="s">
        <v>73</v>
      </c>
      <c r="C59" s="11">
        <v>27.1</v>
      </c>
      <c r="D59" s="10" t="s">
        <v>26</v>
      </c>
      <c r="E59" s="9" t="str">
        <f t="shared" si="9"/>
        <v>Significantly Different</v>
      </c>
      <c r="G59">
        <f t="shared" si="10"/>
        <v>27.1</v>
      </c>
      <c r="H59">
        <f t="shared" si="11"/>
        <v>6</v>
      </c>
      <c r="I59" t="str">
        <f t="shared" si="12"/>
        <v>+/-</v>
      </c>
      <c r="J59" t="str">
        <f t="shared" si="13"/>
        <v>0.6</v>
      </c>
      <c r="K59" s="1">
        <f t="shared" si="14"/>
        <v>0.36474164133738601</v>
      </c>
      <c r="L59" s="1">
        <f t="shared" si="15"/>
        <v>9.6999999999999957</v>
      </c>
      <c r="M59" s="1">
        <f t="shared" si="16"/>
        <v>0.36977279819442066</v>
      </c>
      <c r="N59" s="1">
        <f t="shared" si="17"/>
        <v>26.232324409379324</v>
      </c>
      <c r="O59" t="s">
        <v>32</v>
      </c>
    </row>
    <row r="60" spans="1:15" x14ac:dyDescent="0.35">
      <c r="A60" s="13">
        <v>50</v>
      </c>
      <c r="B60" s="12" t="s">
        <v>54</v>
      </c>
      <c r="C60" s="11">
        <v>27</v>
      </c>
      <c r="D60" s="10" t="s">
        <v>26</v>
      </c>
      <c r="E60" s="9" t="str">
        <f t="shared" si="9"/>
        <v>Significantly Different</v>
      </c>
      <c r="G60">
        <f t="shared" si="10"/>
        <v>27</v>
      </c>
      <c r="H60">
        <f t="shared" si="11"/>
        <v>6</v>
      </c>
      <c r="I60" t="str">
        <f t="shared" si="12"/>
        <v>+/-</v>
      </c>
      <c r="J60" t="str">
        <f t="shared" si="13"/>
        <v>0.6</v>
      </c>
      <c r="K60" s="1">
        <f t="shared" si="14"/>
        <v>0.36474164133738601</v>
      </c>
      <c r="L60" s="1">
        <f t="shared" si="15"/>
        <v>9.7999999999999972</v>
      </c>
      <c r="M60" s="1">
        <f t="shared" si="16"/>
        <v>0.36977279819442066</v>
      </c>
      <c r="N60" s="1">
        <f t="shared" si="17"/>
        <v>26.502760743496641</v>
      </c>
      <c r="O60" t="s">
        <v>30</v>
      </c>
    </row>
    <row r="61" spans="1:15" x14ac:dyDescent="0.35">
      <c r="A61" s="13">
        <v>51</v>
      </c>
      <c r="B61" s="12" t="s">
        <v>32</v>
      </c>
      <c r="C61" s="11">
        <v>24.4</v>
      </c>
      <c r="D61" s="10" t="s">
        <v>36</v>
      </c>
      <c r="E61" s="9" t="str">
        <f t="shared" si="9"/>
        <v>Significantly Different</v>
      </c>
      <c r="G61">
        <f t="shared" si="10"/>
        <v>24.4</v>
      </c>
      <c r="H61">
        <f t="shared" si="11"/>
        <v>6</v>
      </c>
      <c r="I61" t="str">
        <f t="shared" si="12"/>
        <v>+/-</v>
      </c>
      <c r="J61" t="str">
        <f t="shared" si="13"/>
        <v>0.7</v>
      </c>
      <c r="K61" s="1">
        <f t="shared" si="14"/>
        <v>0.42553191489361697</v>
      </c>
      <c r="L61" s="1">
        <f t="shared" si="15"/>
        <v>12.399999999999999</v>
      </c>
      <c r="M61" s="1">
        <f t="shared" si="16"/>
        <v>0.42985214661796195</v>
      </c>
      <c r="N61" s="1">
        <f t="shared" si="17"/>
        <v>28.847128245286395</v>
      </c>
      <c r="O61" t="s">
        <v>27</v>
      </c>
    </row>
    <row r="62" spans="1:15" ht="15" thickBot="1" x14ac:dyDescent="0.4">
      <c r="A62" s="8"/>
      <c r="B62" s="7" t="s">
        <v>25</v>
      </c>
      <c r="C62" s="6">
        <v>29.7</v>
      </c>
      <c r="D62" s="5" t="s">
        <v>36</v>
      </c>
      <c r="E62" s="4" t="str">
        <f t="shared" si="9"/>
        <v>Significantly Different</v>
      </c>
      <c r="G62">
        <f t="shared" si="10"/>
        <v>29.7</v>
      </c>
      <c r="H62">
        <f t="shared" si="11"/>
        <v>6</v>
      </c>
      <c r="I62" t="str">
        <f t="shared" si="12"/>
        <v>+/-</v>
      </c>
      <c r="J62" t="str">
        <f t="shared" si="13"/>
        <v>0.7</v>
      </c>
      <c r="K62" s="1">
        <f t="shared" si="14"/>
        <v>0.42553191489361697</v>
      </c>
      <c r="L62" s="1">
        <f t="shared" si="15"/>
        <v>7.0999999999999979</v>
      </c>
      <c r="M62" s="1">
        <f t="shared" si="16"/>
        <v>0.42985214661796195</v>
      </c>
      <c r="N62" s="1">
        <f t="shared" si="17"/>
        <v>16.517307301736562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34" priority="1" operator="equal">
      <formula>"OTHER ERROR"</formula>
    </cfRule>
    <cfRule type="cellIs" dxfId="233" priority="2" operator="equal">
      <formula>"Statistical Test not applicable"</formula>
    </cfRule>
    <cfRule type="cellIs" dxfId="232" priority="3" operator="equal">
      <formula>"Geography Selected"</formula>
    </cfRule>
  </conditionalFormatting>
  <conditionalFormatting sqref="E10:J62">
    <cfRule type="cellIs" dxfId="231" priority="4" operator="equal">
      <formula>"Not Significantly Different"</formula>
    </cfRule>
  </conditionalFormatting>
  <conditionalFormatting sqref="F10:J62">
    <cfRule type="cellIs" dxfId="2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BB56886-5E29-4A8A-B3FD-59DEA768DCB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4088BB1-107D-4E91-B567-B61E10590022}"/>
    <hyperlink ref="A68" r:id="rId2" xr:uid="{E55947B6-9319-4E8C-906C-9B73621152F4}"/>
    <hyperlink ref="A66" r:id="rId3" xr:uid="{5C172055-C6E7-4B6D-9841-57F742E435CE}"/>
    <hyperlink ref="A67" r:id="rId4" xr:uid="{6CB7D25E-4086-4DF8-9D9F-2E54F5C6E33A}"/>
  </hyperlinks>
  <pageMargins left="0.7" right="0.7" top="0.75" bottom="0.75" header="0.3" footer="0.3"/>
  <pageSetup orientation="portrait" r:id="rId5"/>
  <drawing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DBE5B-C320-4FD7-A876-03FC01144D06}">
  <sheetPr codeName="Sheet4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331</v>
      </c>
    </row>
    <row r="2" spans="1:16" x14ac:dyDescent="0.35">
      <c r="A2" s="27" t="s">
        <v>109</v>
      </c>
      <c r="B2" t="s">
        <v>330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14.7</v>
      </c>
      <c r="C6" t="s">
        <v>103</v>
      </c>
      <c r="H6" s="15" t="s">
        <v>102</v>
      </c>
      <c r="I6">
        <f>VLOOKUP($B$4,$B$9:$K$62,6,FALSE)</f>
        <v>14.7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14.7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14.7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38.299999999999997</v>
      </c>
      <c r="D11" s="14" t="s">
        <v>139</v>
      </c>
      <c r="E11" s="9" t="str">
        <f t="shared" si="0"/>
        <v>Significantly Different</v>
      </c>
      <c r="G11">
        <f t="shared" si="1"/>
        <v>38.299999999999997</v>
      </c>
      <c r="H11">
        <f t="shared" si="2"/>
        <v>6</v>
      </c>
      <c r="I11" t="str">
        <f t="shared" si="3"/>
        <v>+/-</v>
      </c>
      <c r="J11" t="str">
        <f t="shared" si="4"/>
        <v>1.4</v>
      </c>
      <c r="K11" s="1">
        <f t="shared" si="5"/>
        <v>0.85106382978723394</v>
      </c>
      <c r="L11" s="1">
        <f t="shared" si="6"/>
        <v>-23.599999999999998</v>
      </c>
      <c r="M11" s="1">
        <f t="shared" si="7"/>
        <v>0.85323214879137987</v>
      </c>
      <c r="N11" s="1">
        <f t="shared" si="8"/>
        <v>-27.65952974630628</v>
      </c>
      <c r="O11" t="s">
        <v>68</v>
      </c>
    </row>
    <row r="12" spans="1:16" x14ac:dyDescent="0.35">
      <c r="A12" s="13">
        <v>2</v>
      </c>
      <c r="B12" s="12" t="s">
        <v>71</v>
      </c>
      <c r="C12" s="11">
        <v>22.6</v>
      </c>
      <c r="D12" s="10" t="s">
        <v>28</v>
      </c>
      <c r="E12" s="9" t="str">
        <f t="shared" si="0"/>
        <v>Significantly Different</v>
      </c>
      <c r="G12">
        <f t="shared" si="1"/>
        <v>22.6</v>
      </c>
      <c r="H12">
        <f t="shared" si="2"/>
        <v>6</v>
      </c>
      <c r="I12" t="str">
        <f t="shared" si="3"/>
        <v>+/-</v>
      </c>
      <c r="J12" t="str">
        <f t="shared" si="4"/>
        <v>0.3</v>
      </c>
      <c r="K12" s="1">
        <f t="shared" si="5"/>
        <v>0.18237082066869301</v>
      </c>
      <c r="L12" s="1">
        <f t="shared" si="6"/>
        <v>-7.9000000000000021</v>
      </c>
      <c r="M12" s="1">
        <f t="shared" si="7"/>
        <v>0.19223572402239389</v>
      </c>
      <c r="N12" s="1">
        <f t="shared" si="8"/>
        <v>-41.095379332718181</v>
      </c>
      <c r="O12" t="s">
        <v>62</v>
      </c>
    </row>
    <row r="13" spans="1:16" x14ac:dyDescent="0.35">
      <c r="A13" s="13">
        <v>3</v>
      </c>
      <c r="B13" s="12" t="s">
        <v>40</v>
      </c>
      <c r="C13" s="11">
        <v>21.5</v>
      </c>
      <c r="D13" s="10" t="s">
        <v>28</v>
      </c>
      <c r="E13" s="9" t="str">
        <f t="shared" si="0"/>
        <v>Significantly Different</v>
      </c>
      <c r="G13">
        <f t="shared" si="1"/>
        <v>21.5</v>
      </c>
      <c r="H13">
        <f t="shared" si="2"/>
        <v>6</v>
      </c>
      <c r="I13" t="str">
        <f t="shared" si="3"/>
        <v>+/-</v>
      </c>
      <c r="J13" t="str">
        <f t="shared" si="4"/>
        <v>0.3</v>
      </c>
      <c r="K13" s="1">
        <f t="shared" si="5"/>
        <v>0.18237082066869301</v>
      </c>
      <c r="L13" s="1">
        <f t="shared" si="6"/>
        <v>-6.8000000000000007</v>
      </c>
      <c r="M13" s="1">
        <f t="shared" si="7"/>
        <v>0.19223572402239389</v>
      </c>
      <c r="N13" s="1">
        <f t="shared" si="8"/>
        <v>-35.373237906643496</v>
      </c>
      <c r="O13" t="s">
        <v>58</v>
      </c>
    </row>
    <row r="14" spans="1:16" x14ac:dyDescent="0.35">
      <c r="A14" s="13">
        <v>4</v>
      </c>
      <c r="B14" s="12" t="s">
        <v>66</v>
      </c>
      <c r="C14" s="11">
        <v>19.3</v>
      </c>
      <c r="D14" s="10" t="s">
        <v>44</v>
      </c>
      <c r="E14" s="9" t="str">
        <f t="shared" si="0"/>
        <v>Significantly Different</v>
      </c>
      <c r="G14">
        <f t="shared" si="1"/>
        <v>19.3</v>
      </c>
      <c r="H14">
        <f t="shared" si="2"/>
        <v>6</v>
      </c>
      <c r="I14" t="str">
        <f t="shared" si="3"/>
        <v>+/-</v>
      </c>
      <c r="J14" t="str">
        <f t="shared" si="4"/>
        <v>0.4</v>
      </c>
      <c r="K14" s="1">
        <f t="shared" si="5"/>
        <v>0.24316109422492402</v>
      </c>
      <c r="L14" s="1">
        <f t="shared" si="6"/>
        <v>-4.6000000000000014</v>
      </c>
      <c r="M14" s="1">
        <f t="shared" si="7"/>
        <v>0.25064471888253259</v>
      </c>
      <c r="N14" s="1">
        <f t="shared" si="8"/>
        <v>-18.352670746499321</v>
      </c>
      <c r="O14" t="s">
        <v>73</v>
      </c>
    </row>
    <row r="15" spans="1:16" x14ac:dyDescent="0.35">
      <c r="A15" s="13">
        <v>5</v>
      </c>
      <c r="B15" s="12" t="s">
        <v>41</v>
      </c>
      <c r="C15" s="11">
        <v>19.2</v>
      </c>
      <c r="D15" s="10" t="s">
        <v>122</v>
      </c>
      <c r="E15" s="9" t="str">
        <f t="shared" si="0"/>
        <v>Significantly Different</v>
      </c>
      <c r="G15">
        <f t="shared" si="1"/>
        <v>19.2</v>
      </c>
      <c r="H15">
        <f t="shared" si="2"/>
        <v>6</v>
      </c>
      <c r="I15" t="str">
        <f t="shared" si="3"/>
        <v>+/-</v>
      </c>
      <c r="J15" t="str">
        <f t="shared" si="4"/>
        <v>1.0</v>
      </c>
      <c r="K15" s="1">
        <f t="shared" si="5"/>
        <v>0.60790273556231</v>
      </c>
      <c r="L15" s="1">
        <f t="shared" si="6"/>
        <v>-4.5</v>
      </c>
      <c r="M15" s="1">
        <f t="shared" si="7"/>
        <v>0.61093468821403585</v>
      </c>
      <c r="N15" s="1">
        <f t="shared" si="8"/>
        <v>-7.3657628005294447</v>
      </c>
      <c r="O15" t="s">
        <v>34</v>
      </c>
    </row>
    <row r="16" spans="1:16" x14ac:dyDescent="0.35">
      <c r="A16" s="13">
        <v>5</v>
      </c>
      <c r="B16" s="12" t="s">
        <v>38</v>
      </c>
      <c r="C16" s="11">
        <v>19.2</v>
      </c>
      <c r="D16" s="10" t="s">
        <v>28</v>
      </c>
      <c r="E16" s="9" t="str">
        <f t="shared" si="0"/>
        <v>Significantly Different</v>
      </c>
      <c r="G16">
        <f t="shared" si="1"/>
        <v>19.2</v>
      </c>
      <c r="H16">
        <f t="shared" si="2"/>
        <v>6</v>
      </c>
      <c r="I16" t="str">
        <f t="shared" si="3"/>
        <v>+/-</v>
      </c>
      <c r="J16" t="str">
        <f t="shared" si="4"/>
        <v>0.3</v>
      </c>
      <c r="K16" s="1">
        <f t="shared" si="5"/>
        <v>0.18237082066869301</v>
      </c>
      <c r="L16" s="1">
        <f t="shared" si="6"/>
        <v>-4.5</v>
      </c>
      <c r="M16" s="1">
        <f t="shared" si="7"/>
        <v>0.19223572402239389</v>
      </c>
      <c r="N16" s="1">
        <f t="shared" si="8"/>
        <v>-23.408760379396426</v>
      </c>
      <c r="O16" t="s">
        <v>75</v>
      </c>
    </row>
    <row r="17" spans="1:15" x14ac:dyDescent="0.35">
      <c r="A17" s="13">
        <v>7</v>
      </c>
      <c r="B17" s="12" t="s">
        <v>75</v>
      </c>
      <c r="C17" s="11">
        <v>18.7</v>
      </c>
      <c r="D17" s="10" t="s">
        <v>44</v>
      </c>
      <c r="E17" s="9" t="str">
        <f t="shared" si="0"/>
        <v>Significantly Different</v>
      </c>
      <c r="G17">
        <f t="shared" si="1"/>
        <v>18.7</v>
      </c>
      <c r="H17">
        <f t="shared" si="2"/>
        <v>6</v>
      </c>
      <c r="I17" t="str">
        <f t="shared" si="3"/>
        <v>+/-</v>
      </c>
      <c r="J17" t="str">
        <f t="shared" si="4"/>
        <v>0.4</v>
      </c>
      <c r="K17" s="1">
        <f t="shared" si="5"/>
        <v>0.24316109422492402</v>
      </c>
      <c r="L17" s="1">
        <f t="shared" si="6"/>
        <v>-4</v>
      </c>
      <c r="M17" s="1">
        <f t="shared" si="7"/>
        <v>0.25064471888253259</v>
      </c>
      <c r="N17" s="1">
        <f t="shared" si="8"/>
        <v>-15.958844127390707</v>
      </c>
      <c r="O17" t="s">
        <v>66</v>
      </c>
    </row>
    <row r="18" spans="1:15" x14ac:dyDescent="0.35">
      <c r="A18" s="13">
        <v>8</v>
      </c>
      <c r="B18" s="12" t="s">
        <v>52</v>
      </c>
      <c r="C18" s="11">
        <v>18.399999999999999</v>
      </c>
      <c r="D18" s="10" t="s">
        <v>39</v>
      </c>
      <c r="E18" s="9" t="str">
        <f t="shared" si="0"/>
        <v>Significantly Different</v>
      </c>
      <c r="G18">
        <f t="shared" si="1"/>
        <v>18.399999999999999</v>
      </c>
      <c r="H18">
        <f t="shared" si="2"/>
        <v>6</v>
      </c>
      <c r="I18" t="str">
        <f t="shared" si="3"/>
        <v>+/-</v>
      </c>
      <c r="J18" t="str">
        <f t="shared" si="4"/>
        <v>0.2</v>
      </c>
      <c r="K18" s="1">
        <f t="shared" si="5"/>
        <v>0.12158054711246201</v>
      </c>
      <c r="L18" s="1">
        <f t="shared" si="6"/>
        <v>-3.6999999999999993</v>
      </c>
      <c r="M18" s="1">
        <f t="shared" si="7"/>
        <v>0.1359311840425404</v>
      </c>
      <c r="N18" s="1">
        <f t="shared" si="8"/>
        <v>-27.219655490104937</v>
      </c>
      <c r="O18" t="s">
        <v>60</v>
      </c>
    </row>
    <row r="19" spans="1:15" x14ac:dyDescent="0.35">
      <c r="A19" s="13">
        <v>9</v>
      </c>
      <c r="B19" s="12" t="s">
        <v>48</v>
      </c>
      <c r="C19" s="11">
        <v>18.2</v>
      </c>
      <c r="D19" s="10" t="s">
        <v>28</v>
      </c>
      <c r="E19" s="9" t="str">
        <f t="shared" si="0"/>
        <v>Significantly Different</v>
      </c>
      <c r="G19">
        <f t="shared" si="1"/>
        <v>18.2</v>
      </c>
      <c r="H19">
        <f t="shared" si="2"/>
        <v>6</v>
      </c>
      <c r="I19" t="str">
        <f t="shared" si="3"/>
        <v>+/-</v>
      </c>
      <c r="J19" t="str">
        <f t="shared" si="4"/>
        <v>0.3</v>
      </c>
      <c r="K19" s="1">
        <f t="shared" si="5"/>
        <v>0.18237082066869301</v>
      </c>
      <c r="L19" s="1">
        <f t="shared" si="6"/>
        <v>-3.5</v>
      </c>
      <c r="M19" s="1">
        <f t="shared" si="7"/>
        <v>0.19223572402239389</v>
      </c>
      <c r="N19" s="1">
        <f t="shared" si="8"/>
        <v>-18.206813628419443</v>
      </c>
      <c r="O19" t="s">
        <v>31</v>
      </c>
    </row>
    <row r="20" spans="1:15" x14ac:dyDescent="0.35">
      <c r="A20" s="13">
        <v>10</v>
      </c>
      <c r="B20" s="12" t="s">
        <v>67</v>
      </c>
      <c r="C20" s="11">
        <v>16.600000000000001</v>
      </c>
      <c r="D20" s="14" t="s">
        <v>26</v>
      </c>
      <c r="E20" s="9" t="str">
        <f t="shared" si="0"/>
        <v>Significantly Different</v>
      </c>
      <c r="G20">
        <f t="shared" si="1"/>
        <v>16.600000000000001</v>
      </c>
      <c r="H20">
        <f t="shared" si="2"/>
        <v>6</v>
      </c>
      <c r="I20" t="str">
        <f t="shared" si="3"/>
        <v>+/-</v>
      </c>
      <c r="J20" t="str">
        <f t="shared" si="4"/>
        <v>0.6</v>
      </c>
      <c r="K20" s="1">
        <f t="shared" si="5"/>
        <v>0.36474164133738601</v>
      </c>
      <c r="L20" s="1">
        <f t="shared" si="6"/>
        <v>-1.9000000000000021</v>
      </c>
      <c r="M20" s="1">
        <f t="shared" si="7"/>
        <v>0.36977279819442066</v>
      </c>
      <c r="N20" s="1">
        <f t="shared" si="8"/>
        <v>-5.1382903482289475</v>
      </c>
      <c r="O20" t="s">
        <v>50</v>
      </c>
    </row>
    <row r="21" spans="1:15" x14ac:dyDescent="0.35">
      <c r="A21" s="13">
        <v>10</v>
      </c>
      <c r="B21" s="12" t="s">
        <v>35</v>
      </c>
      <c r="C21" s="11">
        <v>16.600000000000001</v>
      </c>
      <c r="D21" s="10" t="s">
        <v>28</v>
      </c>
      <c r="E21" s="9" t="str">
        <f t="shared" si="0"/>
        <v>Significantly Different</v>
      </c>
      <c r="G21">
        <f t="shared" si="1"/>
        <v>16.600000000000001</v>
      </c>
      <c r="H21">
        <f t="shared" si="2"/>
        <v>6</v>
      </c>
      <c r="I21" t="str">
        <f t="shared" si="3"/>
        <v>+/-</v>
      </c>
      <c r="J21" t="str">
        <f t="shared" si="4"/>
        <v>0.3</v>
      </c>
      <c r="K21" s="1">
        <f t="shared" si="5"/>
        <v>0.18237082066869301</v>
      </c>
      <c r="L21" s="1">
        <f t="shared" si="6"/>
        <v>-1.9000000000000021</v>
      </c>
      <c r="M21" s="1">
        <f t="shared" si="7"/>
        <v>0.19223572402239389</v>
      </c>
      <c r="N21" s="1">
        <f t="shared" si="8"/>
        <v>-9.8836988268562802</v>
      </c>
      <c r="O21" t="s">
        <v>46</v>
      </c>
    </row>
    <row r="22" spans="1:15" x14ac:dyDescent="0.35">
      <c r="A22" s="13">
        <v>12</v>
      </c>
      <c r="B22" s="12" t="s">
        <v>53</v>
      </c>
      <c r="C22" s="11">
        <v>16.5</v>
      </c>
      <c r="D22" s="10" t="s">
        <v>116</v>
      </c>
      <c r="E22" s="9" t="str">
        <f t="shared" si="0"/>
        <v>Significantly Different</v>
      </c>
      <c r="G22">
        <f t="shared" si="1"/>
        <v>16.5</v>
      </c>
      <c r="H22">
        <f t="shared" si="2"/>
        <v>6</v>
      </c>
      <c r="I22" t="str">
        <f t="shared" si="3"/>
        <v>+/-</v>
      </c>
      <c r="J22" t="str">
        <f t="shared" si="4"/>
        <v>0.8</v>
      </c>
      <c r="K22" s="1">
        <f t="shared" si="5"/>
        <v>0.48632218844984804</v>
      </c>
      <c r="L22" s="1">
        <f t="shared" si="6"/>
        <v>-1.8000000000000007</v>
      </c>
      <c r="M22" s="1">
        <f t="shared" si="7"/>
        <v>0.49010685399991183</v>
      </c>
      <c r="N22" s="1">
        <f t="shared" si="8"/>
        <v>-3.6726684911864638</v>
      </c>
      <c r="O22" t="s">
        <v>29</v>
      </c>
    </row>
    <row r="23" spans="1:15" x14ac:dyDescent="0.35">
      <c r="A23" s="13">
        <v>13</v>
      </c>
      <c r="B23" s="12" t="s">
        <v>60</v>
      </c>
      <c r="C23" s="11">
        <v>16</v>
      </c>
      <c r="D23" s="10" t="s">
        <v>116</v>
      </c>
      <c r="E23" s="9" t="str">
        <f t="shared" si="0"/>
        <v>Significantly Different</v>
      </c>
      <c r="G23">
        <f t="shared" si="1"/>
        <v>16</v>
      </c>
      <c r="H23">
        <f t="shared" si="2"/>
        <v>6</v>
      </c>
      <c r="I23" t="str">
        <f t="shared" si="3"/>
        <v>+/-</v>
      </c>
      <c r="J23" t="str">
        <f t="shared" si="4"/>
        <v>0.8</v>
      </c>
      <c r="K23" s="1">
        <f t="shared" si="5"/>
        <v>0.48632218844984804</v>
      </c>
      <c r="L23" s="1">
        <f t="shared" si="6"/>
        <v>-1.3000000000000007</v>
      </c>
      <c r="M23" s="1">
        <f t="shared" si="7"/>
        <v>0.49010685399991183</v>
      </c>
      <c r="N23" s="1">
        <f t="shared" si="8"/>
        <v>-2.6524827991902242</v>
      </c>
      <c r="O23" t="s">
        <v>82</v>
      </c>
    </row>
    <row r="24" spans="1:15" x14ac:dyDescent="0.35">
      <c r="A24" s="13">
        <v>14</v>
      </c>
      <c r="B24" s="12" t="s">
        <v>65</v>
      </c>
      <c r="C24" s="11">
        <v>15.9</v>
      </c>
      <c r="D24" s="10" t="s">
        <v>39</v>
      </c>
      <c r="E24" s="9" t="str">
        <f t="shared" si="0"/>
        <v>Significantly Different</v>
      </c>
      <c r="G24">
        <f t="shared" si="1"/>
        <v>15.9</v>
      </c>
      <c r="H24">
        <f t="shared" si="2"/>
        <v>6</v>
      </c>
      <c r="I24" t="str">
        <f t="shared" si="3"/>
        <v>+/-</v>
      </c>
      <c r="J24" t="str">
        <f t="shared" si="4"/>
        <v>0.2</v>
      </c>
      <c r="K24" s="1">
        <f t="shared" si="5"/>
        <v>0.12158054711246201</v>
      </c>
      <c r="L24" s="1">
        <f t="shared" si="6"/>
        <v>-1.2000000000000011</v>
      </c>
      <c r="M24" s="1">
        <f t="shared" si="7"/>
        <v>0.1359311840425404</v>
      </c>
      <c r="N24" s="1">
        <f t="shared" si="8"/>
        <v>-8.8279963751691781</v>
      </c>
      <c r="O24" t="s">
        <v>65</v>
      </c>
    </row>
    <row r="25" spans="1:15" x14ac:dyDescent="0.35">
      <c r="A25" s="13">
        <v>15</v>
      </c>
      <c r="B25" s="12" t="s">
        <v>55</v>
      </c>
      <c r="C25" s="11">
        <v>15.1</v>
      </c>
      <c r="D25" s="10" t="s">
        <v>39</v>
      </c>
      <c r="E25" s="9" t="str">
        <f t="shared" si="0"/>
        <v>Significantly Different</v>
      </c>
      <c r="G25">
        <f t="shared" si="1"/>
        <v>15.1</v>
      </c>
      <c r="H25">
        <f t="shared" si="2"/>
        <v>6</v>
      </c>
      <c r="I25" t="str">
        <f t="shared" si="3"/>
        <v>+/-</v>
      </c>
      <c r="J25" t="str">
        <f t="shared" si="4"/>
        <v>0.2</v>
      </c>
      <c r="K25" s="1">
        <f t="shared" si="5"/>
        <v>0.12158054711246201</v>
      </c>
      <c r="L25" s="1">
        <f t="shared" si="6"/>
        <v>-0.40000000000000036</v>
      </c>
      <c r="M25" s="1">
        <f t="shared" si="7"/>
        <v>0.1359311840425404</v>
      </c>
      <c r="N25" s="1">
        <f t="shared" si="8"/>
        <v>-2.942665458389726</v>
      </c>
      <c r="O25" t="s">
        <v>81</v>
      </c>
    </row>
    <row r="26" spans="1:15" x14ac:dyDescent="0.35">
      <c r="A26" s="13">
        <v>16</v>
      </c>
      <c r="B26" s="12" t="s">
        <v>34</v>
      </c>
      <c r="C26" s="11">
        <v>14.9</v>
      </c>
      <c r="D26" s="10" t="s">
        <v>33</v>
      </c>
      <c r="E26" s="9" t="str">
        <f t="shared" si="0"/>
        <v>Significantly Different</v>
      </c>
      <c r="G26">
        <f t="shared" si="1"/>
        <v>14.9</v>
      </c>
      <c r="H26">
        <f t="shared" si="2"/>
        <v>6</v>
      </c>
      <c r="I26" t="str">
        <f t="shared" si="3"/>
        <v>+/-</v>
      </c>
      <c r="J26" t="str">
        <f t="shared" si="4"/>
        <v>0.1</v>
      </c>
      <c r="K26" s="1">
        <f t="shared" si="5"/>
        <v>6.0790273556231005E-2</v>
      </c>
      <c r="L26" s="1">
        <f t="shared" si="6"/>
        <v>-0.20000000000000107</v>
      </c>
      <c r="M26" s="1">
        <f t="shared" si="7"/>
        <v>8.5970429323592404E-2</v>
      </c>
      <c r="N26" s="1">
        <f t="shared" si="8"/>
        <v>-2.3263813101037538</v>
      </c>
      <c r="O26" t="s">
        <v>80</v>
      </c>
    </row>
    <row r="27" spans="1:15" x14ac:dyDescent="0.35">
      <c r="A27" s="13">
        <v>16</v>
      </c>
      <c r="B27" s="12" t="s">
        <v>57</v>
      </c>
      <c r="C27" s="11">
        <v>14.9</v>
      </c>
      <c r="D27" s="10" t="s">
        <v>44</v>
      </c>
      <c r="E27" s="9" t="str">
        <f t="shared" si="0"/>
        <v>Not Significantly Different</v>
      </c>
      <c r="G27">
        <f t="shared" si="1"/>
        <v>14.9</v>
      </c>
      <c r="H27">
        <f t="shared" si="2"/>
        <v>6</v>
      </c>
      <c r="I27" t="str">
        <f t="shared" si="3"/>
        <v>+/-</v>
      </c>
      <c r="J27" t="str">
        <f t="shared" si="4"/>
        <v>0.4</v>
      </c>
      <c r="K27" s="1">
        <f t="shared" si="5"/>
        <v>0.24316109422492402</v>
      </c>
      <c r="L27" s="1">
        <f t="shared" si="6"/>
        <v>-0.20000000000000107</v>
      </c>
      <c r="M27" s="1">
        <f t="shared" si="7"/>
        <v>0.25064471888253259</v>
      </c>
      <c r="N27" s="1">
        <f t="shared" si="8"/>
        <v>-0.79794220636953961</v>
      </c>
      <c r="O27" t="s">
        <v>78</v>
      </c>
    </row>
    <row r="28" spans="1:15" x14ac:dyDescent="0.35">
      <c r="A28" s="13">
        <v>18</v>
      </c>
      <c r="B28" s="12" t="s">
        <v>46</v>
      </c>
      <c r="C28" s="11">
        <v>14.8</v>
      </c>
      <c r="D28" s="10" t="s">
        <v>28</v>
      </c>
      <c r="E28" s="9" t="str">
        <f t="shared" si="0"/>
        <v>Not Significantly Different</v>
      </c>
      <c r="G28">
        <f t="shared" si="1"/>
        <v>14.8</v>
      </c>
      <c r="H28">
        <f t="shared" si="2"/>
        <v>6</v>
      </c>
      <c r="I28" t="str">
        <f t="shared" si="3"/>
        <v>+/-</v>
      </c>
      <c r="J28" t="str">
        <f t="shared" si="4"/>
        <v>0.3</v>
      </c>
      <c r="K28" s="1">
        <f t="shared" si="5"/>
        <v>0.18237082066869301</v>
      </c>
      <c r="L28" s="1">
        <f t="shared" si="6"/>
        <v>-0.10000000000000142</v>
      </c>
      <c r="M28" s="1">
        <f t="shared" si="7"/>
        <v>0.19223572402239389</v>
      </c>
      <c r="N28" s="1">
        <f t="shared" si="8"/>
        <v>-0.52019467509770578</v>
      </c>
      <c r="O28" t="s">
        <v>79</v>
      </c>
    </row>
    <row r="29" spans="1:15" x14ac:dyDescent="0.35">
      <c r="A29" s="13">
        <v>19</v>
      </c>
      <c r="B29" s="12" t="s">
        <v>77</v>
      </c>
      <c r="C29" s="11">
        <v>14.6</v>
      </c>
      <c r="D29" s="10" t="s">
        <v>26</v>
      </c>
      <c r="E29" s="9" t="str">
        <f t="shared" si="0"/>
        <v>Not Significantly Different</v>
      </c>
      <c r="G29">
        <f t="shared" si="1"/>
        <v>14.6</v>
      </c>
      <c r="H29">
        <f t="shared" si="2"/>
        <v>6</v>
      </c>
      <c r="I29" t="str">
        <f t="shared" si="3"/>
        <v>+/-</v>
      </c>
      <c r="J29" t="str">
        <f t="shared" si="4"/>
        <v>0.6</v>
      </c>
      <c r="K29" s="1">
        <f t="shared" si="5"/>
        <v>0.36474164133738601</v>
      </c>
      <c r="L29" s="1">
        <f t="shared" si="6"/>
        <v>9.9999999999999645E-2</v>
      </c>
      <c r="M29" s="1">
        <f t="shared" si="7"/>
        <v>0.36977279819442066</v>
      </c>
      <c r="N29" s="1">
        <f t="shared" si="8"/>
        <v>0.27043633411731177</v>
      </c>
      <c r="O29" t="s">
        <v>56</v>
      </c>
    </row>
    <row r="30" spans="1:15" x14ac:dyDescent="0.35">
      <c r="A30" s="13">
        <v>20</v>
      </c>
      <c r="B30" s="12" t="s">
        <v>64</v>
      </c>
      <c r="C30" s="11">
        <v>14.5</v>
      </c>
      <c r="D30" s="10" t="s">
        <v>39</v>
      </c>
      <c r="E30" s="9" t="str">
        <f t="shared" si="0"/>
        <v>Not Significantly Different</v>
      </c>
      <c r="G30">
        <f t="shared" si="1"/>
        <v>14.5</v>
      </c>
      <c r="H30">
        <f t="shared" si="2"/>
        <v>6</v>
      </c>
      <c r="I30" t="str">
        <f t="shared" si="3"/>
        <v>+/-</v>
      </c>
      <c r="J30" t="str">
        <f t="shared" si="4"/>
        <v>0.2</v>
      </c>
      <c r="K30" s="1">
        <f t="shared" si="5"/>
        <v>0.12158054711246201</v>
      </c>
      <c r="L30" s="1">
        <f t="shared" si="6"/>
        <v>0.19999999999999929</v>
      </c>
      <c r="M30" s="1">
        <f t="shared" si="7"/>
        <v>0.1359311840425404</v>
      </c>
      <c r="N30" s="1">
        <f t="shared" si="8"/>
        <v>1.4713327291948566</v>
      </c>
      <c r="O30" t="s">
        <v>77</v>
      </c>
    </row>
    <row r="31" spans="1:15" x14ac:dyDescent="0.35">
      <c r="A31" s="13">
        <v>21</v>
      </c>
      <c r="B31" s="12" t="s">
        <v>74</v>
      </c>
      <c r="C31" s="11">
        <v>14</v>
      </c>
      <c r="D31" s="10" t="s">
        <v>28</v>
      </c>
      <c r="E31" s="9" t="str">
        <f t="shared" si="0"/>
        <v>Significantly Different</v>
      </c>
      <c r="G31">
        <f t="shared" si="1"/>
        <v>14</v>
      </c>
      <c r="H31">
        <f t="shared" si="2"/>
        <v>6</v>
      </c>
      <c r="I31" t="str">
        <f t="shared" si="3"/>
        <v>+/-</v>
      </c>
      <c r="J31" t="str">
        <f t="shared" si="4"/>
        <v>0.3</v>
      </c>
      <c r="K31" s="1">
        <f t="shared" si="5"/>
        <v>0.18237082066869301</v>
      </c>
      <c r="L31" s="1">
        <f t="shared" si="6"/>
        <v>0.69999999999999929</v>
      </c>
      <c r="M31" s="1">
        <f t="shared" si="7"/>
        <v>0.19223572402239389</v>
      </c>
      <c r="N31" s="1">
        <f t="shared" si="8"/>
        <v>3.641362725683885</v>
      </c>
      <c r="O31" t="s">
        <v>40</v>
      </c>
    </row>
    <row r="32" spans="1:15" x14ac:dyDescent="0.35">
      <c r="A32" s="13">
        <v>21</v>
      </c>
      <c r="B32" s="12" t="s">
        <v>37</v>
      </c>
      <c r="C32" s="11">
        <v>14</v>
      </c>
      <c r="D32" s="10" t="s">
        <v>83</v>
      </c>
      <c r="E32" s="9" t="str">
        <f t="shared" si="0"/>
        <v>Significantly Different</v>
      </c>
      <c r="G32">
        <f t="shared" si="1"/>
        <v>14</v>
      </c>
      <c r="H32">
        <f t="shared" si="2"/>
        <v>6</v>
      </c>
      <c r="I32" t="str">
        <f t="shared" si="3"/>
        <v>+/-</v>
      </c>
      <c r="J32" t="str">
        <f t="shared" si="4"/>
        <v>0.5</v>
      </c>
      <c r="K32" s="1">
        <f t="shared" si="5"/>
        <v>0.303951367781155</v>
      </c>
      <c r="L32" s="1">
        <f t="shared" si="6"/>
        <v>0.69999999999999929</v>
      </c>
      <c r="M32" s="1">
        <f t="shared" si="7"/>
        <v>0.30997079109986531</v>
      </c>
      <c r="N32" s="1">
        <f t="shared" si="8"/>
        <v>2.2582772961161872</v>
      </c>
      <c r="O32" t="s">
        <v>71</v>
      </c>
    </row>
    <row r="33" spans="1:15" x14ac:dyDescent="0.35">
      <c r="A33" s="13">
        <v>23</v>
      </c>
      <c r="B33" s="12" t="s">
        <v>29</v>
      </c>
      <c r="C33" s="11">
        <v>13.9</v>
      </c>
      <c r="D33" s="10" t="s">
        <v>26</v>
      </c>
      <c r="E33" s="9" t="str">
        <f t="shared" si="0"/>
        <v>Significantly Different</v>
      </c>
      <c r="G33">
        <f t="shared" si="1"/>
        <v>13.9</v>
      </c>
      <c r="H33">
        <f t="shared" si="2"/>
        <v>6</v>
      </c>
      <c r="I33" t="str">
        <f t="shared" si="3"/>
        <v>+/-</v>
      </c>
      <c r="J33" t="str">
        <f t="shared" si="4"/>
        <v>0.6</v>
      </c>
      <c r="K33" s="1">
        <f t="shared" si="5"/>
        <v>0.36474164133738601</v>
      </c>
      <c r="L33" s="1">
        <f t="shared" si="6"/>
        <v>0.79999999999999893</v>
      </c>
      <c r="M33" s="1">
        <f t="shared" si="7"/>
        <v>0.36977279819442066</v>
      </c>
      <c r="N33" s="1">
        <f t="shared" si="8"/>
        <v>2.1634906729384991</v>
      </c>
      <c r="O33" t="s">
        <v>76</v>
      </c>
    </row>
    <row r="34" spans="1:15" x14ac:dyDescent="0.35">
      <c r="A34" s="13">
        <v>24</v>
      </c>
      <c r="B34" s="12" t="s">
        <v>58</v>
      </c>
      <c r="C34" s="11">
        <v>13.8</v>
      </c>
      <c r="D34" s="10" t="s">
        <v>28</v>
      </c>
      <c r="E34" s="9" t="str">
        <f t="shared" si="0"/>
        <v>Significantly Different</v>
      </c>
      <c r="G34">
        <f t="shared" si="1"/>
        <v>13.8</v>
      </c>
      <c r="H34">
        <f t="shared" si="2"/>
        <v>6</v>
      </c>
      <c r="I34" t="str">
        <f t="shared" si="3"/>
        <v>+/-</v>
      </c>
      <c r="J34" t="str">
        <f t="shared" si="4"/>
        <v>0.3</v>
      </c>
      <c r="K34" s="1">
        <f t="shared" si="5"/>
        <v>0.18237082066869301</v>
      </c>
      <c r="L34" s="1">
        <f t="shared" si="6"/>
        <v>0.89999999999999858</v>
      </c>
      <c r="M34" s="1">
        <f t="shared" si="7"/>
        <v>0.19223572402239389</v>
      </c>
      <c r="N34" s="1">
        <f t="shared" si="8"/>
        <v>4.6817520758792783</v>
      </c>
      <c r="O34" t="s">
        <v>74</v>
      </c>
    </row>
    <row r="35" spans="1:15" x14ac:dyDescent="0.35">
      <c r="A35" s="13">
        <v>25</v>
      </c>
      <c r="B35" s="12" t="s">
        <v>50</v>
      </c>
      <c r="C35" s="11">
        <v>13.7</v>
      </c>
      <c r="D35" s="10" t="s">
        <v>39</v>
      </c>
      <c r="E35" s="9" t="str">
        <f t="shared" si="0"/>
        <v>Significantly Different</v>
      </c>
      <c r="G35">
        <f t="shared" si="1"/>
        <v>13.7</v>
      </c>
      <c r="H35">
        <f t="shared" si="2"/>
        <v>6</v>
      </c>
      <c r="I35" t="str">
        <f t="shared" si="3"/>
        <v>+/-</v>
      </c>
      <c r="J35" t="str">
        <f t="shared" si="4"/>
        <v>0.2</v>
      </c>
      <c r="K35" s="1">
        <f t="shared" si="5"/>
        <v>0.12158054711246201</v>
      </c>
      <c r="L35" s="1">
        <f t="shared" si="6"/>
        <v>1</v>
      </c>
      <c r="M35" s="1">
        <f t="shared" si="7"/>
        <v>0.1359311840425404</v>
      </c>
      <c r="N35" s="1">
        <f t="shared" si="8"/>
        <v>7.3566636459743089</v>
      </c>
      <c r="O35" t="s">
        <v>54</v>
      </c>
    </row>
    <row r="36" spans="1:15" x14ac:dyDescent="0.35">
      <c r="A36" s="13">
        <v>25</v>
      </c>
      <c r="B36" s="12" t="s">
        <v>43</v>
      </c>
      <c r="C36" s="11">
        <v>13.7</v>
      </c>
      <c r="D36" s="10" t="s">
        <v>44</v>
      </c>
      <c r="E36" s="9" t="str">
        <f t="shared" si="0"/>
        <v>Significantly Different</v>
      </c>
      <c r="G36">
        <f t="shared" si="1"/>
        <v>13.7</v>
      </c>
      <c r="H36">
        <f t="shared" si="2"/>
        <v>6</v>
      </c>
      <c r="I36" t="str">
        <f t="shared" si="3"/>
        <v>+/-</v>
      </c>
      <c r="J36" t="str">
        <f t="shared" si="4"/>
        <v>0.4</v>
      </c>
      <c r="K36" s="1">
        <f t="shared" si="5"/>
        <v>0.24316109422492402</v>
      </c>
      <c r="L36" s="1">
        <f t="shared" si="6"/>
        <v>1</v>
      </c>
      <c r="M36" s="1">
        <f t="shared" si="7"/>
        <v>0.25064471888253259</v>
      </c>
      <c r="N36" s="1">
        <f t="shared" si="8"/>
        <v>3.9897110318476767</v>
      </c>
      <c r="O36" t="s">
        <v>72</v>
      </c>
    </row>
    <row r="37" spans="1:15" x14ac:dyDescent="0.35">
      <c r="A37" s="13">
        <v>27</v>
      </c>
      <c r="B37" s="12" t="s">
        <v>78</v>
      </c>
      <c r="C37" s="11">
        <v>13.6</v>
      </c>
      <c r="D37" s="10" t="s">
        <v>44</v>
      </c>
      <c r="E37" s="9" t="str">
        <f t="shared" si="0"/>
        <v>Significantly Different</v>
      </c>
      <c r="G37">
        <f t="shared" si="1"/>
        <v>13.6</v>
      </c>
      <c r="H37">
        <f t="shared" si="2"/>
        <v>6</v>
      </c>
      <c r="I37" t="str">
        <f t="shared" si="3"/>
        <v>+/-</v>
      </c>
      <c r="J37" t="str">
        <f t="shared" si="4"/>
        <v>0.4</v>
      </c>
      <c r="K37" s="1">
        <f t="shared" si="5"/>
        <v>0.24316109422492402</v>
      </c>
      <c r="L37" s="1">
        <f t="shared" si="6"/>
        <v>1.0999999999999996</v>
      </c>
      <c r="M37" s="1">
        <f t="shared" si="7"/>
        <v>0.25064471888253259</v>
      </c>
      <c r="N37" s="1">
        <f t="shared" si="8"/>
        <v>4.3886821350324432</v>
      </c>
      <c r="O37" t="s">
        <v>70</v>
      </c>
    </row>
    <row r="38" spans="1:15" x14ac:dyDescent="0.35">
      <c r="A38" s="13">
        <v>28</v>
      </c>
      <c r="B38" s="12" t="s">
        <v>72</v>
      </c>
      <c r="C38" s="11">
        <v>13.3</v>
      </c>
      <c r="D38" s="10" t="s">
        <v>28</v>
      </c>
      <c r="E38" s="9" t="str">
        <f t="shared" si="0"/>
        <v>Significantly Different</v>
      </c>
      <c r="G38">
        <f t="shared" si="1"/>
        <v>13.3</v>
      </c>
      <c r="H38">
        <f t="shared" si="2"/>
        <v>6</v>
      </c>
      <c r="I38" t="str">
        <f t="shared" si="3"/>
        <v>+/-</v>
      </c>
      <c r="J38" t="str">
        <f t="shared" si="4"/>
        <v>0.3</v>
      </c>
      <c r="K38" s="1">
        <f t="shared" si="5"/>
        <v>0.18237082066869301</v>
      </c>
      <c r="L38" s="1">
        <f t="shared" si="6"/>
        <v>1.3999999999999986</v>
      </c>
      <c r="M38" s="1">
        <f t="shared" si="7"/>
        <v>0.19223572402239389</v>
      </c>
      <c r="N38" s="1">
        <f t="shared" si="8"/>
        <v>7.2827254513677699</v>
      </c>
      <c r="O38" t="s">
        <v>69</v>
      </c>
    </row>
    <row r="39" spans="1:15" x14ac:dyDescent="0.35">
      <c r="A39" s="13">
        <v>29</v>
      </c>
      <c r="B39" s="12" t="s">
        <v>62</v>
      </c>
      <c r="C39" s="11">
        <v>13.1</v>
      </c>
      <c r="D39" s="10" t="s">
        <v>116</v>
      </c>
      <c r="E39" s="9" t="str">
        <f t="shared" si="0"/>
        <v>Significantly Different</v>
      </c>
      <c r="G39">
        <f t="shared" si="1"/>
        <v>13.1</v>
      </c>
      <c r="H39">
        <f t="shared" si="2"/>
        <v>6</v>
      </c>
      <c r="I39" t="str">
        <f t="shared" si="3"/>
        <v>+/-</v>
      </c>
      <c r="J39" t="str">
        <f t="shared" si="4"/>
        <v>0.8</v>
      </c>
      <c r="K39" s="1">
        <f t="shared" si="5"/>
        <v>0.48632218844984804</v>
      </c>
      <c r="L39" s="1">
        <f t="shared" si="6"/>
        <v>1.5999999999999996</v>
      </c>
      <c r="M39" s="1">
        <f t="shared" si="7"/>
        <v>0.49010685399991183</v>
      </c>
      <c r="N39" s="1">
        <f t="shared" si="8"/>
        <v>3.2645942143879658</v>
      </c>
      <c r="O39" t="s">
        <v>45</v>
      </c>
    </row>
    <row r="40" spans="1:15" x14ac:dyDescent="0.35">
      <c r="A40" s="13">
        <v>29</v>
      </c>
      <c r="B40" s="12" t="s">
        <v>76</v>
      </c>
      <c r="C40" s="11">
        <v>13.1</v>
      </c>
      <c r="D40" s="10" t="s">
        <v>39</v>
      </c>
      <c r="E40" s="9" t="str">
        <f t="shared" si="0"/>
        <v>Significantly Different</v>
      </c>
      <c r="G40">
        <f t="shared" si="1"/>
        <v>13.1</v>
      </c>
      <c r="H40">
        <f t="shared" si="2"/>
        <v>6</v>
      </c>
      <c r="I40" t="str">
        <f t="shared" si="3"/>
        <v>+/-</v>
      </c>
      <c r="J40" t="str">
        <f t="shared" si="4"/>
        <v>0.2</v>
      </c>
      <c r="K40" s="1">
        <f t="shared" si="5"/>
        <v>0.12158054711246201</v>
      </c>
      <c r="L40" s="1">
        <f t="shared" si="6"/>
        <v>1.5999999999999996</v>
      </c>
      <c r="M40" s="1">
        <f t="shared" si="7"/>
        <v>0.1359311840425404</v>
      </c>
      <c r="N40" s="1">
        <f t="shared" si="8"/>
        <v>11.770661833558892</v>
      </c>
      <c r="O40" t="s">
        <v>67</v>
      </c>
    </row>
    <row r="41" spans="1:15" x14ac:dyDescent="0.35">
      <c r="A41" s="13">
        <v>29</v>
      </c>
      <c r="B41" s="12" t="s">
        <v>42</v>
      </c>
      <c r="C41" s="11">
        <v>13.1</v>
      </c>
      <c r="D41" s="10" t="s">
        <v>33</v>
      </c>
      <c r="E41" s="9" t="str">
        <f t="shared" si="0"/>
        <v>Significantly Different</v>
      </c>
      <c r="G41">
        <f t="shared" si="1"/>
        <v>13.1</v>
      </c>
      <c r="H41">
        <f t="shared" si="2"/>
        <v>6</v>
      </c>
      <c r="I41" t="str">
        <f t="shared" si="3"/>
        <v>+/-</v>
      </c>
      <c r="J41" t="str">
        <f t="shared" si="4"/>
        <v>0.1</v>
      </c>
      <c r="K41" s="1">
        <f t="shared" si="5"/>
        <v>6.0790273556231005E-2</v>
      </c>
      <c r="L41" s="1">
        <f t="shared" si="6"/>
        <v>1.5999999999999996</v>
      </c>
      <c r="M41" s="1">
        <f t="shared" si="7"/>
        <v>8.5970429323592404E-2</v>
      </c>
      <c r="N41" s="1">
        <f t="shared" si="8"/>
        <v>18.611050480829928</v>
      </c>
      <c r="O41" t="s">
        <v>48</v>
      </c>
    </row>
    <row r="42" spans="1:15" x14ac:dyDescent="0.35">
      <c r="A42" s="13">
        <v>32</v>
      </c>
      <c r="B42" s="12" t="s">
        <v>69</v>
      </c>
      <c r="C42" s="11">
        <v>13</v>
      </c>
      <c r="D42" s="10" t="s">
        <v>83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13</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1.6999999999999993</v>
      </c>
      <c r="M42" s="1">
        <f t="shared" ref="M42:M62" si="16">IF(AND(ISNUMBER(K42),ISNUMBER($I$7)),SQRT(K42^2+($I$7)^2),"N/A")</f>
        <v>0.30997079109986531</v>
      </c>
      <c r="N42" s="1">
        <f t="shared" ref="N42:N73" si="17">IF(AND(ISNUMBER(L42),ISNUMBER(M42),M42&lt;&gt;0),L42/M42,"NA")</f>
        <v>5.4843877191393151</v>
      </c>
      <c r="O42" t="s">
        <v>37</v>
      </c>
    </row>
    <row r="43" spans="1:15" x14ac:dyDescent="0.35">
      <c r="A43" s="13">
        <v>32</v>
      </c>
      <c r="B43" s="12" t="s">
        <v>51</v>
      </c>
      <c r="C43" s="11">
        <v>13</v>
      </c>
      <c r="D43" s="10" t="s">
        <v>28</v>
      </c>
      <c r="E43" s="9" t="str">
        <f t="shared" si="9"/>
        <v>Significantly Different</v>
      </c>
      <c r="G43">
        <f t="shared" si="10"/>
        <v>13</v>
      </c>
      <c r="H43">
        <f t="shared" si="11"/>
        <v>6</v>
      </c>
      <c r="I43" t="str">
        <f t="shared" si="12"/>
        <v>+/-</v>
      </c>
      <c r="J43" t="str">
        <f t="shared" si="13"/>
        <v>0.3</v>
      </c>
      <c r="K43" s="1">
        <f t="shared" si="14"/>
        <v>0.18237082066869301</v>
      </c>
      <c r="L43" s="1">
        <f t="shared" si="15"/>
        <v>1.6999999999999993</v>
      </c>
      <c r="M43" s="1">
        <f t="shared" si="16"/>
        <v>0.19223572402239389</v>
      </c>
      <c r="N43" s="1">
        <f t="shared" si="17"/>
        <v>8.8433094766608686</v>
      </c>
      <c r="O43" t="s">
        <v>52</v>
      </c>
    </row>
    <row r="44" spans="1:15" x14ac:dyDescent="0.35">
      <c r="A44" s="13">
        <v>34</v>
      </c>
      <c r="B44" s="12" t="s">
        <v>61</v>
      </c>
      <c r="C44" s="11">
        <v>12.5</v>
      </c>
      <c r="D44" s="10" t="s">
        <v>39</v>
      </c>
      <c r="E44" s="9" t="str">
        <f t="shared" si="9"/>
        <v>Significantly Different</v>
      </c>
      <c r="G44">
        <f t="shared" si="10"/>
        <v>12.5</v>
      </c>
      <c r="H44">
        <f t="shared" si="11"/>
        <v>6</v>
      </c>
      <c r="I44" t="str">
        <f t="shared" si="12"/>
        <v>+/-</v>
      </c>
      <c r="J44" t="str">
        <f t="shared" si="13"/>
        <v>0.2</v>
      </c>
      <c r="K44" s="1">
        <f t="shared" si="14"/>
        <v>0.12158054711246201</v>
      </c>
      <c r="L44" s="1">
        <f t="shared" si="15"/>
        <v>2.1999999999999993</v>
      </c>
      <c r="M44" s="1">
        <f t="shared" si="16"/>
        <v>0.1359311840425404</v>
      </c>
      <c r="N44" s="1">
        <f t="shared" si="17"/>
        <v>16.184660021143472</v>
      </c>
      <c r="O44" t="s">
        <v>64</v>
      </c>
    </row>
    <row r="45" spans="1:15" x14ac:dyDescent="0.35">
      <c r="A45" s="13">
        <v>35</v>
      </c>
      <c r="B45" s="12" t="s">
        <v>47</v>
      </c>
      <c r="C45" s="11">
        <v>12.4</v>
      </c>
      <c r="D45" s="10" t="s">
        <v>28</v>
      </c>
      <c r="E45" s="9" t="str">
        <f t="shared" si="9"/>
        <v>Significantly Different</v>
      </c>
      <c r="G45">
        <f t="shared" si="10"/>
        <v>12.4</v>
      </c>
      <c r="H45">
        <f t="shared" si="11"/>
        <v>6</v>
      </c>
      <c r="I45" t="str">
        <f t="shared" si="12"/>
        <v>+/-</v>
      </c>
      <c r="J45" t="str">
        <f t="shared" si="13"/>
        <v>0.3</v>
      </c>
      <c r="K45" s="1">
        <f t="shared" si="14"/>
        <v>0.18237082066869301</v>
      </c>
      <c r="L45" s="1">
        <f t="shared" si="15"/>
        <v>2.2999999999999989</v>
      </c>
      <c r="M45" s="1">
        <f t="shared" si="16"/>
        <v>0.19223572402239389</v>
      </c>
      <c r="N45" s="1">
        <f t="shared" si="17"/>
        <v>11.964477527247057</v>
      </c>
      <c r="O45" t="s">
        <v>63</v>
      </c>
    </row>
    <row r="46" spans="1:15" x14ac:dyDescent="0.35">
      <c r="A46" s="13">
        <v>36</v>
      </c>
      <c r="B46" s="12" t="s">
        <v>70</v>
      </c>
      <c r="C46" s="11">
        <v>12</v>
      </c>
      <c r="D46" s="10" t="s">
        <v>26</v>
      </c>
      <c r="E46" s="9" t="str">
        <f t="shared" si="9"/>
        <v>Significantly Different</v>
      </c>
      <c r="G46">
        <f t="shared" si="10"/>
        <v>12</v>
      </c>
      <c r="H46">
        <f t="shared" si="11"/>
        <v>6</v>
      </c>
      <c r="I46" t="str">
        <f t="shared" si="12"/>
        <v>+/-</v>
      </c>
      <c r="J46" t="str">
        <f t="shared" si="13"/>
        <v>0.6</v>
      </c>
      <c r="K46" s="1">
        <f t="shared" si="14"/>
        <v>0.36474164133738601</v>
      </c>
      <c r="L46" s="1">
        <f t="shared" si="15"/>
        <v>2.6999999999999993</v>
      </c>
      <c r="M46" s="1">
        <f t="shared" si="16"/>
        <v>0.36977279819442066</v>
      </c>
      <c r="N46" s="1">
        <f t="shared" si="17"/>
        <v>7.3017810211674421</v>
      </c>
      <c r="O46" t="s">
        <v>61</v>
      </c>
    </row>
    <row r="47" spans="1:15" x14ac:dyDescent="0.35">
      <c r="A47" s="13">
        <v>36</v>
      </c>
      <c r="B47" s="12" t="s">
        <v>30</v>
      </c>
      <c r="C47" s="11">
        <v>12</v>
      </c>
      <c r="D47" s="10" t="s">
        <v>28</v>
      </c>
      <c r="E47" s="9" t="str">
        <f t="shared" si="9"/>
        <v>Significantly Different</v>
      </c>
      <c r="G47">
        <f t="shared" si="10"/>
        <v>12</v>
      </c>
      <c r="H47">
        <f t="shared" si="11"/>
        <v>6</v>
      </c>
      <c r="I47" t="str">
        <f t="shared" si="12"/>
        <v>+/-</v>
      </c>
      <c r="J47" t="str">
        <f t="shared" si="13"/>
        <v>0.3</v>
      </c>
      <c r="K47" s="1">
        <f t="shared" si="14"/>
        <v>0.18237082066869301</v>
      </c>
      <c r="L47" s="1">
        <f t="shared" si="15"/>
        <v>2.6999999999999993</v>
      </c>
      <c r="M47" s="1">
        <f t="shared" si="16"/>
        <v>0.19223572402239389</v>
      </c>
      <c r="N47" s="1">
        <f t="shared" si="17"/>
        <v>14.045256227637852</v>
      </c>
      <c r="O47" t="s">
        <v>59</v>
      </c>
    </row>
    <row r="48" spans="1:15" x14ac:dyDescent="0.35">
      <c r="A48" s="13">
        <v>36</v>
      </c>
      <c r="B48" s="12" t="s">
        <v>27</v>
      </c>
      <c r="C48" s="11">
        <v>12</v>
      </c>
      <c r="D48" s="10" t="s">
        <v>84</v>
      </c>
      <c r="E48" s="9" t="str">
        <f t="shared" si="9"/>
        <v>Significantly Different</v>
      </c>
      <c r="G48">
        <f t="shared" si="10"/>
        <v>12</v>
      </c>
      <c r="H48">
        <f t="shared" si="11"/>
        <v>6</v>
      </c>
      <c r="I48" t="str">
        <f t="shared" si="12"/>
        <v>+/-</v>
      </c>
      <c r="J48" t="str">
        <f t="shared" si="13"/>
        <v>0.9</v>
      </c>
      <c r="K48" s="1">
        <f t="shared" si="14"/>
        <v>0.54711246200607899</v>
      </c>
      <c r="L48" s="1">
        <f t="shared" si="15"/>
        <v>2.6999999999999993</v>
      </c>
      <c r="M48" s="1">
        <f t="shared" si="16"/>
        <v>0.55047933970440222</v>
      </c>
      <c r="N48" s="1">
        <f t="shared" si="17"/>
        <v>4.9048162306143084</v>
      </c>
      <c r="O48" t="s">
        <v>57</v>
      </c>
    </row>
    <row r="49" spans="1:15" x14ac:dyDescent="0.35">
      <c r="A49" s="13">
        <v>39</v>
      </c>
      <c r="B49" s="12" t="s">
        <v>68</v>
      </c>
      <c r="C49" s="11">
        <v>11.8</v>
      </c>
      <c r="D49" s="10" t="s">
        <v>44</v>
      </c>
      <c r="E49" s="9" t="str">
        <f t="shared" si="9"/>
        <v>Significantly Different</v>
      </c>
      <c r="G49">
        <f t="shared" si="10"/>
        <v>11.8</v>
      </c>
      <c r="H49">
        <f t="shared" si="11"/>
        <v>6</v>
      </c>
      <c r="I49" t="str">
        <f t="shared" si="12"/>
        <v>+/-</v>
      </c>
      <c r="J49" t="str">
        <f t="shared" si="13"/>
        <v>0.4</v>
      </c>
      <c r="K49" s="1">
        <f t="shared" si="14"/>
        <v>0.24316109422492402</v>
      </c>
      <c r="L49" s="1">
        <f t="shared" si="15"/>
        <v>2.8999999999999986</v>
      </c>
      <c r="M49" s="1">
        <f t="shared" si="16"/>
        <v>0.25064471888253259</v>
      </c>
      <c r="N49" s="1">
        <f t="shared" si="17"/>
        <v>11.570161992358257</v>
      </c>
      <c r="O49" t="s">
        <v>55</v>
      </c>
    </row>
    <row r="50" spans="1:15" x14ac:dyDescent="0.35">
      <c r="A50" s="13">
        <v>39</v>
      </c>
      <c r="B50" s="12" t="s">
        <v>79</v>
      </c>
      <c r="C50" s="11">
        <v>11.8</v>
      </c>
      <c r="D50" s="10" t="s">
        <v>28</v>
      </c>
      <c r="E50" s="9" t="str">
        <f t="shared" si="9"/>
        <v>Significantly Different</v>
      </c>
      <c r="G50">
        <f t="shared" si="10"/>
        <v>11.8</v>
      </c>
      <c r="H50">
        <f t="shared" si="11"/>
        <v>6</v>
      </c>
      <c r="I50" t="str">
        <f t="shared" si="12"/>
        <v>+/-</v>
      </c>
      <c r="J50" t="str">
        <f t="shared" si="13"/>
        <v>0.3</v>
      </c>
      <c r="K50" s="1">
        <f t="shared" si="14"/>
        <v>0.18237082066869301</v>
      </c>
      <c r="L50" s="1">
        <f t="shared" si="15"/>
        <v>2.8999999999999986</v>
      </c>
      <c r="M50" s="1">
        <f t="shared" si="16"/>
        <v>0.19223572402239389</v>
      </c>
      <c r="N50" s="1">
        <f t="shared" si="17"/>
        <v>15.085645577833246</v>
      </c>
      <c r="O50" t="s">
        <v>53</v>
      </c>
    </row>
    <row r="51" spans="1:15" x14ac:dyDescent="0.35">
      <c r="A51" s="13">
        <v>41</v>
      </c>
      <c r="B51" s="12" t="s">
        <v>82</v>
      </c>
      <c r="C51" s="11">
        <v>11.2</v>
      </c>
      <c r="D51" s="10" t="s">
        <v>83</v>
      </c>
      <c r="E51" s="9" t="str">
        <f t="shared" si="9"/>
        <v>Significantly Different</v>
      </c>
      <c r="G51">
        <f t="shared" si="10"/>
        <v>11.2</v>
      </c>
      <c r="H51">
        <f t="shared" si="11"/>
        <v>6</v>
      </c>
      <c r="I51" t="str">
        <f t="shared" si="12"/>
        <v>+/-</v>
      </c>
      <c r="J51" t="str">
        <f t="shared" si="13"/>
        <v>0.5</v>
      </c>
      <c r="K51" s="1">
        <f t="shared" si="14"/>
        <v>0.303951367781155</v>
      </c>
      <c r="L51" s="1">
        <f t="shared" si="15"/>
        <v>3.5</v>
      </c>
      <c r="M51" s="1">
        <f t="shared" si="16"/>
        <v>0.30997079109986531</v>
      </c>
      <c r="N51" s="1">
        <f t="shared" si="17"/>
        <v>11.291386480580947</v>
      </c>
      <c r="O51" t="s">
        <v>51</v>
      </c>
    </row>
    <row r="52" spans="1:15" x14ac:dyDescent="0.35">
      <c r="A52" s="13">
        <v>41</v>
      </c>
      <c r="B52" s="12" t="s">
        <v>81</v>
      </c>
      <c r="C52" s="11">
        <v>11.2</v>
      </c>
      <c r="D52" s="10" t="s">
        <v>28</v>
      </c>
      <c r="E52" s="9" t="str">
        <f t="shared" si="9"/>
        <v>Significantly Different</v>
      </c>
      <c r="G52">
        <f t="shared" si="10"/>
        <v>11.2</v>
      </c>
      <c r="H52">
        <f t="shared" si="11"/>
        <v>6</v>
      </c>
      <c r="I52" t="str">
        <f t="shared" si="12"/>
        <v>+/-</v>
      </c>
      <c r="J52" t="str">
        <f t="shared" si="13"/>
        <v>0.3</v>
      </c>
      <c r="K52" s="1">
        <f t="shared" si="14"/>
        <v>0.18237082066869301</v>
      </c>
      <c r="L52" s="1">
        <f t="shared" si="15"/>
        <v>3.5</v>
      </c>
      <c r="M52" s="1">
        <f t="shared" si="16"/>
        <v>0.19223572402239389</v>
      </c>
      <c r="N52" s="1">
        <f t="shared" si="17"/>
        <v>18.206813628419443</v>
      </c>
      <c r="O52" t="s">
        <v>49</v>
      </c>
    </row>
    <row r="53" spans="1:15" x14ac:dyDescent="0.35">
      <c r="A53" s="13">
        <v>41</v>
      </c>
      <c r="B53" s="12" t="s">
        <v>49</v>
      </c>
      <c r="C53" s="11">
        <v>11.2</v>
      </c>
      <c r="D53" s="10" t="s">
        <v>36</v>
      </c>
      <c r="E53" s="9" t="str">
        <f t="shared" si="9"/>
        <v>Significantly Different</v>
      </c>
      <c r="G53">
        <f t="shared" si="10"/>
        <v>11.2</v>
      </c>
      <c r="H53">
        <f t="shared" si="11"/>
        <v>6</v>
      </c>
      <c r="I53" t="str">
        <f t="shared" si="12"/>
        <v>+/-</v>
      </c>
      <c r="J53" t="str">
        <f t="shared" si="13"/>
        <v>0.7</v>
      </c>
      <c r="K53" s="1">
        <f t="shared" si="14"/>
        <v>0.42553191489361697</v>
      </c>
      <c r="L53" s="1">
        <f t="shared" si="15"/>
        <v>3.5</v>
      </c>
      <c r="M53" s="1">
        <f t="shared" si="16"/>
        <v>0.42985214661796195</v>
      </c>
      <c r="N53" s="1">
        <f t="shared" si="17"/>
        <v>8.1423345853630966</v>
      </c>
      <c r="O53" t="s">
        <v>47</v>
      </c>
    </row>
    <row r="54" spans="1:15" x14ac:dyDescent="0.35">
      <c r="A54" s="13">
        <v>44</v>
      </c>
      <c r="B54" s="12" t="s">
        <v>80</v>
      </c>
      <c r="C54" s="11">
        <v>10.9</v>
      </c>
      <c r="D54" s="10" t="s">
        <v>44</v>
      </c>
      <c r="E54" s="9" t="str">
        <f t="shared" si="9"/>
        <v>Significantly Different</v>
      </c>
      <c r="G54">
        <f t="shared" si="10"/>
        <v>10.9</v>
      </c>
      <c r="H54">
        <f t="shared" si="11"/>
        <v>6</v>
      </c>
      <c r="I54" t="str">
        <f t="shared" si="12"/>
        <v>+/-</v>
      </c>
      <c r="J54" t="str">
        <f t="shared" si="13"/>
        <v>0.4</v>
      </c>
      <c r="K54" s="1">
        <f t="shared" si="14"/>
        <v>0.24316109422492402</v>
      </c>
      <c r="L54" s="1">
        <f t="shared" si="15"/>
        <v>3.7999999999999989</v>
      </c>
      <c r="M54" s="1">
        <f t="shared" si="16"/>
        <v>0.25064471888253259</v>
      </c>
      <c r="N54" s="1">
        <f t="shared" si="17"/>
        <v>15.160901921021168</v>
      </c>
      <c r="O54" t="s">
        <v>42</v>
      </c>
    </row>
    <row r="55" spans="1:15" x14ac:dyDescent="0.35">
      <c r="A55" s="13">
        <v>45</v>
      </c>
      <c r="B55" s="12" t="s">
        <v>54</v>
      </c>
      <c r="C55" s="11">
        <v>10.7</v>
      </c>
      <c r="D55" s="10" t="s">
        <v>44</v>
      </c>
      <c r="E55" s="9" t="str">
        <f t="shared" si="9"/>
        <v>Significantly Different</v>
      </c>
      <c r="G55">
        <f t="shared" si="10"/>
        <v>10.7</v>
      </c>
      <c r="H55">
        <f t="shared" si="11"/>
        <v>6</v>
      </c>
      <c r="I55" t="str">
        <f t="shared" si="12"/>
        <v>+/-</v>
      </c>
      <c r="J55" t="str">
        <f t="shared" si="13"/>
        <v>0.4</v>
      </c>
      <c r="K55" s="1">
        <f t="shared" si="14"/>
        <v>0.24316109422492402</v>
      </c>
      <c r="L55" s="1">
        <f t="shared" si="15"/>
        <v>4</v>
      </c>
      <c r="M55" s="1">
        <f t="shared" si="16"/>
        <v>0.25064471888253259</v>
      </c>
      <c r="N55" s="1">
        <f t="shared" si="17"/>
        <v>15.958844127390707</v>
      </c>
      <c r="O55" t="s">
        <v>43</v>
      </c>
    </row>
    <row r="56" spans="1:15" x14ac:dyDescent="0.35">
      <c r="A56" s="13">
        <v>46</v>
      </c>
      <c r="B56" s="12" t="s">
        <v>56</v>
      </c>
      <c r="C56" s="11">
        <v>10.5</v>
      </c>
      <c r="D56" s="10" t="s">
        <v>44</v>
      </c>
      <c r="E56" s="9" t="str">
        <f t="shared" si="9"/>
        <v>Significantly Different</v>
      </c>
      <c r="G56">
        <f t="shared" si="10"/>
        <v>10.5</v>
      </c>
      <c r="H56">
        <f t="shared" si="11"/>
        <v>6</v>
      </c>
      <c r="I56" t="str">
        <f t="shared" si="12"/>
        <v>+/-</v>
      </c>
      <c r="J56" t="str">
        <f t="shared" si="13"/>
        <v>0.4</v>
      </c>
      <c r="K56" s="1">
        <f t="shared" si="14"/>
        <v>0.24316109422492402</v>
      </c>
      <c r="L56" s="1">
        <f t="shared" si="15"/>
        <v>4.1999999999999993</v>
      </c>
      <c r="M56" s="1">
        <f t="shared" si="16"/>
        <v>0.25064471888253259</v>
      </c>
      <c r="N56" s="1">
        <f t="shared" si="17"/>
        <v>16.756786333760239</v>
      </c>
      <c r="O56" t="s">
        <v>41</v>
      </c>
    </row>
    <row r="57" spans="1:15" x14ac:dyDescent="0.35">
      <c r="A57" s="13">
        <v>46</v>
      </c>
      <c r="B57" s="12" t="s">
        <v>63</v>
      </c>
      <c r="C57" s="11">
        <v>10.5</v>
      </c>
      <c r="D57" s="10" t="s">
        <v>116</v>
      </c>
      <c r="E57" s="9" t="str">
        <f t="shared" si="9"/>
        <v>Significantly Different</v>
      </c>
      <c r="G57">
        <f t="shared" si="10"/>
        <v>10.5</v>
      </c>
      <c r="H57">
        <f t="shared" si="11"/>
        <v>6</v>
      </c>
      <c r="I57" t="str">
        <f t="shared" si="12"/>
        <v>+/-</v>
      </c>
      <c r="J57" t="str">
        <f t="shared" si="13"/>
        <v>0.8</v>
      </c>
      <c r="K57" s="1">
        <f t="shared" si="14"/>
        <v>0.48632218844984804</v>
      </c>
      <c r="L57" s="1">
        <f t="shared" si="15"/>
        <v>4.1999999999999993</v>
      </c>
      <c r="M57" s="1">
        <f t="shared" si="16"/>
        <v>0.49010685399991183</v>
      </c>
      <c r="N57" s="1">
        <f t="shared" si="17"/>
        <v>8.5695598127684107</v>
      </c>
      <c r="O57" t="s">
        <v>38</v>
      </c>
    </row>
    <row r="58" spans="1:15" x14ac:dyDescent="0.35">
      <c r="A58" s="13">
        <v>46</v>
      </c>
      <c r="B58" s="12" t="s">
        <v>59</v>
      </c>
      <c r="C58" s="11">
        <v>10.5</v>
      </c>
      <c r="D58" s="10" t="s">
        <v>28</v>
      </c>
      <c r="E58" s="9" t="str">
        <f t="shared" si="9"/>
        <v>Significantly Different</v>
      </c>
      <c r="G58">
        <f t="shared" si="10"/>
        <v>10.5</v>
      </c>
      <c r="H58">
        <f t="shared" si="11"/>
        <v>6</v>
      </c>
      <c r="I58" t="str">
        <f t="shared" si="12"/>
        <v>+/-</v>
      </c>
      <c r="J58" t="str">
        <f t="shared" si="13"/>
        <v>0.3</v>
      </c>
      <c r="K58" s="1">
        <f t="shared" si="14"/>
        <v>0.18237082066869301</v>
      </c>
      <c r="L58" s="1">
        <f t="shared" si="15"/>
        <v>4.1999999999999993</v>
      </c>
      <c r="M58" s="1">
        <f t="shared" si="16"/>
        <v>0.19223572402239389</v>
      </c>
      <c r="N58" s="1">
        <f t="shared" si="17"/>
        <v>21.848176354103327</v>
      </c>
      <c r="O58" t="s">
        <v>35</v>
      </c>
    </row>
    <row r="59" spans="1:15" x14ac:dyDescent="0.35">
      <c r="A59" s="13">
        <v>49</v>
      </c>
      <c r="B59" s="12" t="s">
        <v>45</v>
      </c>
      <c r="C59" s="11">
        <v>10.1</v>
      </c>
      <c r="D59" s="10" t="s">
        <v>44</v>
      </c>
      <c r="E59" s="9" t="str">
        <f t="shared" si="9"/>
        <v>Significantly Different</v>
      </c>
      <c r="G59">
        <f t="shared" si="10"/>
        <v>10.1</v>
      </c>
      <c r="H59">
        <f t="shared" si="11"/>
        <v>6</v>
      </c>
      <c r="I59" t="str">
        <f t="shared" si="12"/>
        <v>+/-</v>
      </c>
      <c r="J59" t="str">
        <f t="shared" si="13"/>
        <v>0.4</v>
      </c>
      <c r="K59" s="1">
        <f t="shared" si="14"/>
        <v>0.24316109422492402</v>
      </c>
      <c r="L59" s="1">
        <f t="shared" si="15"/>
        <v>4.5999999999999996</v>
      </c>
      <c r="M59" s="1">
        <f t="shared" si="16"/>
        <v>0.25064471888253259</v>
      </c>
      <c r="N59" s="1">
        <f t="shared" si="17"/>
        <v>18.352670746499314</v>
      </c>
      <c r="O59" t="s">
        <v>32</v>
      </c>
    </row>
    <row r="60" spans="1:15" x14ac:dyDescent="0.35">
      <c r="A60" s="13">
        <v>50</v>
      </c>
      <c r="B60" s="12" t="s">
        <v>73</v>
      </c>
      <c r="C60" s="11">
        <v>10</v>
      </c>
      <c r="D60" s="10" t="s">
        <v>44</v>
      </c>
      <c r="E60" s="9" t="str">
        <f t="shared" si="9"/>
        <v>Significantly Different</v>
      </c>
      <c r="G60">
        <f t="shared" si="10"/>
        <v>10</v>
      </c>
      <c r="H60">
        <f t="shared" si="11"/>
        <v>6</v>
      </c>
      <c r="I60" t="str">
        <f t="shared" si="12"/>
        <v>+/-</v>
      </c>
      <c r="J60" t="str">
        <f t="shared" si="13"/>
        <v>0.4</v>
      </c>
      <c r="K60" s="1">
        <f t="shared" si="14"/>
        <v>0.24316109422492402</v>
      </c>
      <c r="L60" s="1">
        <f t="shared" si="15"/>
        <v>4.6999999999999993</v>
      </c>
      <c r="M60" s="1">
        <f t="shared" si="16"/>
        <v>0.25064471888253259</v>
      </c>
      <c r="N60" s="1">
        <f t="shared" si="17"/>
        <v>18.751641849684077</v>
      </c>
      <c r="O60" t="s">
        <v>30</v>
      </c>
    </row>
    <row r="61" spans="1:15" x14ac:dyDescent="0.35">
      <c r="A61" s="13">
        <v>51</v>
      </c>
      <c r="B61" s="12" t="s">
        <v>32</v>
      </c>
      <c r="C61" s="11">
        <v>9.6</v>
      </c>
      <c r="D61" s="10" t="s">
        <v>83</v>
      </c>
      <c r="E61" s="9" t="str">
        <f t="shared" si="9"/>
        <v>Significantly Different</v>
      </c>
      <c r="G61">
        <f t="shared" si="10"/>
        <v>9.6</v>
      </c>
      <c r="H61">
        <f t="shared" si="11"/>
        <v>6</v>
      </c>
      <c r="I61" t="str">
        <f t="shared" si="12"/>
        <v>+/-</v>
      </c>
      <c r="J61" t="str">
        <f t="shared" si="13"/>
        <v>0.5</v>
      </c>
      <c r="K61" s="1">
        <f t="shared" si="14"/>
        <v>0.303951367781155</v>
      </c>
      <c r="L61" s="1">
        <f t="shared" si="15"/>
        <v>5.0999999999999996</v>
      </c>
      <c r="M61" s="1">
        <f t="shared" si="16"/>
        <v>0.30997079109986531</v>
      </c>
      <c r="N61" s="1">
        <f t="shared" si="17"/>
        <v>16.453163157417951</v>
      </c>
      <c r="O61" t="s">
        <v>27</v>
      </c>
    </row>
    <row r="62" spans="1:15" ht="15" thickBot="1" x14ac:dyDescent="0.4">
      <c r="A62" s="8"/>
      <c r="B62" s="7" t="s">
        <v>25</v>
      </c>
      <c r="C62" s="6">
        <v>8.8000000000000007</v>
      </c>
      <c r="D62" s="5" t="s">
        <v>44</v>
      </c>
      <c r="E62" s="4" t="str">
        <f t="shared" si="9"/>
        <v>Significantly Different</v>
      </c>
      <c r="G62">
        <f t="shared" si="10"/>
        <v>8.8000000000000007</v>
      </c>
      <c r="H62">
        <f t="shared" si="11"/>
        <v>6</v>
      </c>
      <c r="I62" t="str">
        <f t="shared" si="12"/>
        <v>+/-</v>
      </c>
      <c r="J62" t="str">
        <f t="shared" si="13"/>
        <v>0.4</v>
      </c>
      <c r="K62" s="1">
        <f t="shared" si="14"/>
        <v>0.24316109422492402</v>
      </c>
      <c r="L62" s="1">
        <f t="shared" si="15"/>
        <v>5.8999999999999986</v>
      </c>
      <c r="M62" s="1">
        <f t="shared" si="16"/>
        <v>0.25064471888253259</v>
      </c>
      <c r="N62" s="1">
        <f t="shared" si="17"/>
        <v>23.539295087901287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29" priority="1" operator="equal">
      <formula>"OTHER ERROR"</formula>
    </cfRule>
    <cfRule type="cellIs" dxfId="228" priority="2" operator="equal">
      <formula>"Statistical Test not applicable"</formula>
    </cfRule>
    <cfRule type="cellIs" dxfId="227" priority="3" operator="equal">
      <formula>"Geography Selected"</formula>
    </cfRule>
  </conditionalFormatting>
  <conditionalFormatting sqref="E10:J62">
    <cfRule type="cellIs" dxfId="226" priority="4" operator="equal">
      <formula>"Not Significantly Different"</formula>
    </cfRule>
  </conditionalFormatting>
  <conditionalFormatting sqref="F10:J62">
    <cfRule type="cellIs" dxfId="2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4A159B7-4C1D-4326-847B-C5930EAD43F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785045E-60FA-4DE2-8D24-8722B71949C4}"/>
    <hyperlink ref="A68" r:id="rId2" xr:uid="{8D851F41-2817-4D4E-9E36-1D1C0C90B3B5}"/>
    <hyperlink ref="A66" r:id="rId3" xr:uid="{43439B00-6DA5-411D-A0FA-7AA18248E8A6}"/>
    <hyperlink ref="A67" r:id="rId4" xr:uid="{E0FCCD17-3A3E-4C2D-B156-84413AD4A41F}"/>
  </hyperlinks>
  <pageMargins left="0.7" right="0.7" top="0.75" bottom="0.75" header="0.3" footer="0.3"/>
  <pageSetup orientation="portrait" r:id="rId5"/>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02691-3F92-40E4-84CE-33CD90DB507B}">
  <sheetPr codeName="Sheet4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333</v>
      </c>
    </row>
    <row r="2" spans="1:16" x14ac:dyDescent="0.35">
      <c r="A2" s="27" t="s">
        <v>109</v>
      </c>
      <c r="B2" t="s">
        <v>332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23</v>
      </c>
      <c r="C6" t="s">
        <v>103</v>
      </c>
      <c r="H6" s="15" t="s">
        <v>102</v>
      </c>
      <c r="I6">
        <f>VLOOKUP($B$4,$B$9:$K$62,6,FALSE)</f>
        <v>23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45.3</v>
      </c>
      <c r="D11" s="14" t="s">
        <v>39</v>
      </c>
      <c r="E11" s="9" t="str">
        <f t="shared" si="0"/>
        <v>Significantly Different</v>
      </c>
      <c r="G11">
        <f t="shared" si="1"/>
        <v>45.3</v>
      </c>
      <c r="H11">
        <f t="shared" si="2"/>
        <v>6</v>
      </c>
      <c r="I11" t="str">
        <f t="shared" si="3"/>
        <v>+/-</v>
      </c>
      <c r="J11" t="str">
        <f t="shared" si="4"/>
        <v>0.2</v>
      </c>
      <c r="K11" s="1">
        <f t="shared" si="5"/>
        <v>0.12158054711246201</v>
      </c>
      <c r="L11" s="1">
        <f t="shared" si="6"/>
        <v>-22.299999999999997</v>
      </c>
      <c r="M11" s="1">
        <f t="shared" si="7"/>
        <v>0.1359311840425404</v>
      </c>
      <c r="N11" s="1">
        <f t="shared" si="8"/>
        <v>-164.05359930522707</v>
      </c>
      <c r="O11" t="s">
        <v>68</v>
      </c>
    </row>
    <row r="12" spans="1:16" x14ac:dyDescent="0.35">
      <c r="A12" s="13">
        <v>2</v>
      </c>
      <c r="B12" s="12" t="s">
        <v>42</v>
      </c>
      <c r="C12" s="11">
        <v>35.700000000000003</v>
      </c>
      <c r="D12" s="10" t="s">
        <v>39</v>
      </c>
      <c r="E12" s="9" t="str">
        <f t="shared" si="0"/>
        <v>Significantly Different</v>
      </c>
      <c r="G12">
        <f t="shared" si="1"/>
        <v>35.700000000000003</v>
      </c>
      <c r="H12">
        <f t="shared" si="2"/>
        <v>6</v>
      </c>
      <c r="I12" t="str">
        <f t="shared" si="3"/>
        <v>+/-</v>
      </c>
      <c r="J12" t="str">
        <f t="shared" si="4"/>
        <v>0.2</v>
      </c>
      <c r="K12" s="1">
        <f t="shared" si="5"/>
        <v>0.12158054711246201</v>
      </c>
      <c r="L12" s="1">
        <f t="shared" si="6"/>
        <v>-12.700000000000003</v>
      </c>
      <c r="M12" s="1">
        <f t="shared" si="7"/>
        <v>0.1359311840425404</v>
      </c>
      <c r="N12" s="1">
        <f t="shared" si="8"/>
        <v>-93.429628303873741</v>
      </c>
      <c r="O12" t="s">
        <v>62</v>
      </c>
    </row>
    <row r="13" spans="1:16" x14ac:dyDescent="0.35">
      <c r="A13" s="13">
        <v>3</v>
      </c>
      <c r="B13" s="12" t="s">
        <v>48</v>
      </c>
      <c r="C13" s="11">
        <v>34.299999999999997</v>
      </c>
      <c r="D13" s="10" t="s">
        <v>44</v>
      </c>
      <c r="E13" s="9" t="str">
        <f t="shared" si="0"/>
        <v>Significantly Different</v>
      </c>
      <c r="G13">
        <f t="shared" si="1"/>
        <v>34.299999999999997</v>
      </c>
      <c r="H13">
        <f t="shared" si="2"/>
        <v>6</v>
      </c>
      <c r="I13" t="str">
        <f t="shared" si="3"/>
        <v>+/-</v>
      </c>
      <c r="J13" t="str">
        <f t="shared" si="4"/>
        <v>0.4</v>
      </c>
      <c r="K13" s="1">
        <f t="shared" si="5"/>
        <v>0.24316109422492402</v>
      </c>
      <c r="L13" s="1">
        <f t="shared" si="6"/>
        <v>-11.299999999999997</v>
      </c>
      <c r="M13" s="1">
        <f t="shared" si="7"/>
        <v>0.25064471888253259</v>
      </c>
      <c r="N13" s="1">
        <f t="shared" si="8"/>
        <v>-45.083734659878736</v>
      </c>
      <c r="O13" t="s">
        <v>58</v>
      </c>
    </row>
    <row r="14" spans="1:16" x14ac:dyDescent="0.35">
      <c r="A14" s="13">
        <v>4</v>
      </c>
      <c r="B14" s="12" t="s">
        <v>50</v>
      </c>
      <c r="C14" s="11">
        <v>32</v>
      </c>
      <c r="D14" s="10" t="s">
        <v>39</v>
      </c>
      <c r="E14" s="9" t="str">
        <f t="shared" si="0"/>
        <v>Significantly Different</v>
      </c>
      <c r="G14">
        <f t="shared" si="1"/>
        <v>32</v>
      </c>
      <c r="H14">
        <f t="shared" si="2"/>
        <v>6</v>
      </c>
      <c r="I14" t="str">
        <f t="shared" si="3"/>
        <v>+/-</v>
      </c>
      <c r="J14" t="str">
        <f t="shared" si="4"/>
        <v>0.2</v>
      </c>
      <c r="K14" s="1">
        <f t="shared" si="5"/>
        <v>0.12158054711246201</v>
      </c>
      <c r="L14" s="1">
        <f t="shared" si="6"/>
        <v>-9</v>
      </c>
      <c r="M14" s="1">
        <f t="shared" si="7"/>
        <v>0.1359311840425404</v>
      </c>
      <c r="N14" s="1">
        <f t="shared" si="8"/>
        <v>-66.209972813768772</v>
      </c>
      <c r="O14" t="s">
        <v>73</v>
      </c>
    </row>
    <row r="15" spans="1:16" x14ac:dyDescent="0.35">
      <c r="A15" s="13">
        <v>5</v>
      </c>
      <c r="B15" s="12" t="s">
        <v>52</v>
      </c>
      <c r="C15" s="11">
        <v>31.6</v>
      </c>
      <c r="D15" s="10" t="s">
        <v>28</v>
      </c>
      <c r="E15" s="9" t="str">
        <f t="shared" si="0"/>
        <v>Significantly Different</v>
      </c>
      <c r="G15">
        <f t="shared" si="1"/>
        <v>31.6</v>
      </c>
      <c r="H15">
        <f t="shared" si="2"/>
        <v>6</v>
      </c>
      <c r="I15" t="str">
        <f t="shared" si="3"/>
        <v>+/-</v>
      </c>
      <c r="J15" t="str">
        <f t="shared" si="4"/>
        <v>0.3</v>
      </c>
      <c r="K15" s="1">
        <f t="shared" si="5"/>
        <v>0.18237082066869301</v>
      </c>
      <c r="L15" s="1">
        <f t="shared" si="6"/>
        <v>-8.6000000000000014</v>
      </c>
      <c r="M15" s="1">
        <f t="shared" si="7"/>
        <v>0.19223572402239389</v>
      </c>
      <c r="N15" s="1">
        <f t="shared" si="8"/>
        <v>-44.736742058402065</v>
      </c>
      <c r="O15" t="s">
        <v>34</v>
      </c>
    </row>
    <row r="16" spans="1:16" x14ac:dyDescent="0.35">
      <c r="A16" s="13">
        <v>6</v>
      </c>
      <c r="B16" s="12" t="s">
        <v>37</v>
      </c>
      <c r="C16" s="11">
        <v>31.4</v>
      </c>
      <c r="D16" s="10" t="s">
        <v>36</v>
      </c>
      <c r="E16" s="9" t="str">
        <f t="shared" si="0"/>
        <v>Significantly Different</v>
      </c>
      <c r="G16">
        <f t="shared" si="1"/>
        <v>31.4</v>
      </c>
      <c r="H16">
        <f t="shared" si="2"/>
        <v>6</v>
      </c>
      <c r="I16" t="str">
        <f t="shared" si="3"/>
        <v>+/-</v>
      </c>
      <c r="J16" t="str">
        <f t="shared" si="4"/>
        <v>0.7</v>
      </c>
      <c r="K16" s="1">
        <f t="shared" si="5"/>
        <v>0.42553191489361697</v>
      </c>
      <c r="L16" s="1">
        <f t="shared" si="6"/>
        <v>-8.3999999999999986</v>
      </c>
      <c r="M16" s="1">
        <f t="shared" si="7"/>
        <v>0.42985214661796195</v>
      </c>
      <c r="N16" s="1">
        <f t="shared" si="8"/>
        <v>-19.541603004871426</v>
      </c>
      <c r="O16" t="s">
        <v>75</v>
      </c>
    </row>
    <row r="17" spans="1:15" x14ac:dyDescent="0.35">
      <c r="A17" s="13">
        <v>7</v>
      </c>
      <c r="B17" s="12" t="s">
        <v>45</v>
      </c>
      <c r="C17" s="11">
        <v>31</v>
      </c>
      <c r="D17" s="10" t="s">
        <v>26</v>
      </c>
      <c r="E17" s="9" t="str">
        <f t="shared" si="0"/>
        <v>Significantly Different</v>
      </c>
      <c r="G17">
        <f t="shared" si="1"/>
        <v>31</v>
      </c>
      <c r="H17">
        <f t="shared" si="2"/>
        <v>6</v>
      </c>
      <c r="I17" t="str">
        <f t="shared" si="3"/>
        <v>+/-</v>
      </c>
      <c r="J17" t="str">
        <f t="shared" si="4"/>
        <v>0.6</v>
      </c>
      <c r="K17" s="1">
        <f t="shared" si="5"/>
        <v>0.36474164133738601</v>
      </c>
      <c r="L17" s="1">
        <f t="shared" si="6"/>
        <v>-8</v>
      </c>
      <c r="M17" s="1">
        <f t="shared" si="7"/>
        <v>0.36977279819442066</v>
      </c>
      <c r="N17" s="1">
        <f t="shared" si="8"/>
        <v>-21.634906729385019</v>
      </c>
      <c r="O17" t="s">
        <v>66</v>
      </c>
    </row>
    <row r="18" spans="1:15" x14ac:dyDescent="0.35">
      <c r="A18" s="13">
        <v>8</v>
      </c>
      <c r="B18" s="12" t="s">
        <v>58</v>
      </c>
      <c r="C18" s="11">
        <v>25.9</v>
      </c>
      <c r="D18" s="10" t="s">
        <v>44</v>
      </c>
      <c r="E18" s="9" t="str">
        <f t="shared" si="0"/>
        <v>Significantly Different</v>
      </c>
      <c r="G18">
        <f t="shared" si="1"/>
        <v>25.9</v>
      </c>
      <c r="H18">
        <f t="shared" si="2"/>
        <v>6</v>
      </c>
      <c r="I18" t="str">
        <f t="shared" si="3"/>
        <v>+/-</v>
      </c>
      <c r="J18" t="str">
        <f t="shared" si="4"/>
        <v>0.4</v>
      </c>
      <c r="K18" s="1">
        <f t="shared" si="5"/>
        <v>0.24316109422492402</v>
      </c>
      <c r="L18" s="1">
        <f t="shared" si="6"/>
        <v>-2.8999999999999986</v>
      </c>
      <c r="M18" s="1">
        <f t="shared" si="7"/>
        <v>0.25064471888253259</v>
      </c>
      <c r="N18" s="1">
        <f t="shared" si="8"/>
        <v>-11.570161992358257</v>
      </c>
      <c r="O18" t="s">
        <v>60</v>
      </c>
    </row>
    <row r="19" spans="1:15" x14ac:dyDescent="0.35">
      <c r="A19" s="13">
        <v>9</v>
      </c>
      <c r="B19" s="12" t="s">
        <v>71</v>
      </c>
      <c r="C19" s="11">
        <v>25.8</v>
      </c>
      <c r="D19" s="10" t="s">
        <v>44</v>
      </c>
      <c r="E19" s="9" t="str">
        <f t="shared" si="0"/>
        <v>Significantly Different</v>
      </c>
      <c r="G19">
        <f t="shared" si="1"/>
        <v>25.8</v>
      </c>
      <c r="H19">
        <f t="shared" si="2"/>
        <v>6</v>
      </c>
      <c r="I19" t="str">
        <f t="shared" si="3"/>
        <v>+/-</v>
      </c>
      <c r="J19" t="str">
        <f t="shared" si="4"/>
        <v>0.4</v>
      </c>
      <c r="K19" s="1">
        <f t="shared" si="5"/>
        <v>0.24316109422492402</v>
      </c>
      <c r="L19" s="1">
        <f t="shared" si="6"/>
        <v>-2.8000000000000007</v>
      </c>
      <c r="M19" s="1">
        <f t="shared" si="7"/>
        <v>0.25064471888253259</v>
      </c>
      <c r="N19" s="1">
        <f t="shared" si="8"/>
        <v>-11.171190889173499</v>
      </c>
      <c r="O19" t="s">
        <v>31</v>
      </c>
    </row>
    <row r="20" spans="1:15" x14ac:dyDescent="0.35">
      <c r="A20" s="13">
        <v>10</v>
      </c>
      <c r="B20" s="12" t="s">
        <v>29</v>
      </c>
      <c r="C20" s="11">
        <v>25.1</v>
      </c>
      <c r="D20" s="14" t="s">
        <v>84</v>
      </c>
      <c r="E20" s="9" t="str">
        <f t="shared" si="0"/>
        <v>Significantly Different</v>
      </c>
      <c r="G20">
        <f t="shared" si="1"/>
        <v>25.1</v>
      </c>
      <c r="H20">
        <f t="shared" si="2"/>
        <v>6</v>
      </c>
      <c r="I20" t="str">
        <f t="shared" si="3"/>
        <v>+/-</v>
      </c>
      <c r="J20" t="str">
        <f t="shared" si="4"/>
        <v>0.9</v>
      </c>
      <c r="K20" s="1">
        <f t="shared" si="5"/>
        <v>0.54711246200607899</v>
      </c>
      <c r="L20" s="1">
        <f t="shared" si="6"/>
        <v>-2.1000000000000014</v>
      </c>
      <c r="M20" s="1">
        <f t="shared" si="7"/>
        <v>0.55047933970440222</v>
      </c>
      <c r="N20" s="1">
        <f t="shared" si="8"/>
        <v>-3.8148570682555767</v>
      </c>
      <c r="O20" t="s">
        <v>50</v>
      </c>
    </row>
    <row r="21" spans="1:15" x14ac:dyDescent="0.35">
      <c r="A21" s="13">
        <v>11</v>
      </c>
      <c r="B21" s="12" t="s">
        <v>65</v>
      </c>
      <c r="C21" s="11">
        <v>24.5</v>
      </c>
      <c r="D21" s="10" t="s">
        <v>28</v>
      </c>
      <c r="E21" s="9" t="str">
        <f t="shared" si="0"/>
        <v>Significantly Different</v>
      </c>
      <c r="G21">
        <f t="shared" si="1"/>
        <v>24.5</v>
      </c>
      <c r="H21">
        <f t="shared" si="2"/>
        <v>6</v>
      </c>
      <c r="I21" t="str">
        <f t="shared" si="3"/>
        <v>+/-</v>
      </c>
      <c r="J21" t="str">
        <f t="shared" si="4"/>
        <v>0.3</v>
      </c>
      <c r="K21" s="1">
        <f t="shared" si="5"/>
        <v>0.18237082066869301</v>
      </c>
      <c r="L21" s="1">
        <f t="shared" si="6"/>
        <v>-1.5</v>
      </c>
      <c r="M21" s="1">
        <f t="shared" si="7"/>
        <v>0.19223572402239389</v>
      </c>
      <c r="N21" s="1">
        <f t="shared" si="8"/>
        <v>-7.8029201264654757</v>
      </c>
      <c r="O21" t="s">
        <v>46</v>
      </c>
    </row>
    <row r="22" spans="1:15" x14ac:dyDescent="0.35">
      <c r="A22" s="13">
        <v>12</v>
      </c>
      <c r="B22" s="12" t="s">
        <v>66</v>
      </c>
      <c r="C22" s="11">
        <v>23.7</v>
      </c>
      <c r="D22" s="10" t="s">
        <v>83</v>
      </c>
      <c r="E22" s="9" t="str">
        <f t="shared" si="0"/>
        <v>Significantly Different</v>
      </c>
      <c r="G22">
        <f t="shared" si="1"/>
        <v>23.7</v>
      </c>
      <c r="H22">
        <f t="shared" si="2"/>
        <v>6</v>
      </c>
      <c r="I22" t="str">
        <f t="shared" si="3"/>
        <v>+/-</v>
      </c>
      <c r="J22" t="str">
        <f t="shared" si="4"/>
        <v>0.5</v>
      </c>
      <c r="K22" s="1">
        <f t="shared" si="5"/>
        <v>0.303951367781155</v>
      </c>
      <c r="L22" s="1">
        <f t="shared" si="6"/>
        <v>-0.69999999999999929</v>
      </c>
      <c r="M22" s="1">
        <f t="shared" si="7"/>
        <v>0.30997079109986531</v>
      </c>
      <c r="N22" s="1">
        <f t="shared" si="8"/>
        <v>-2.2582772961161872</v>
      </c>
      <c r="O22" t="s">
        <v>29</v>
      </c>
    </row>
    <row r="23" spans="1:15" x14ac:dyDescent="0.35">
      <c r="A23" s="13">
        <v>13</v>
      </c>
      <c r="B23" s="12" t="s">
        <v>53</v>
      </c>
      <c r="C23" s="11">
        <v>23.6</v>
      </c>
      <c r="D23" s="10" t="s">
        <v>121</v>
      </c>
      <c r="E23" s="9" t="str">
        <f t="shared" si="0"/>
        <v>Not Significantly Different</v>
      </c>
      <c r="G23">
        <f t="shared" si="1"/>
        <v>23.6</v>
      </c>
      <c r="H23">
        <f t="shared" si="2"/>
        <v>6</v>
      </c>
      <c r="I23" t="str">
        <f t="shared" si="3"/>
        <v>+/-</v>
      </c>
      <c r="J23" t="str">
        <f t="shared" si="4"/>
        <v>1.1</v>
      </c>
      <c r="K23" s="1">
        <f t="shared" si="5"/>
        <v>0.66869300911854113</v>
      </c>
      <c r="L23" s="1">
        <f t="shared" si="6"/>
        <v>-0.60000000000000142</v>
      </c>
      <c r="M23" s="1">
        <f t="shared" si="7"/>
        <v>0.67145051776214359</v>
      </c>
      <c r="N23" s="1">
        <f t="shared" si="8"/>
        <v>-0.89358781343965987</v>
      </c>
      <c r="O23" t="s">
        <v>82</v>
      </c>
    </row>
    <row r="24" spans="1:15" x14ac:dyDescent="0.35">
      <c r="A24" s="13">
        <v>14</v>
      </c>
      <c r="B24" s="12" t="s">
        <v>35</v>
      </c>
      <c r="C24" s="11">
        <v>22.3</v>
      </c>
      <c r="D24" s="10" t="s">
        <v>44</v>
      </c>
      <c r="E24" s="9" t="str">
        <f t="shared" si="0"/>
        <v>Significantly Different</v>
      </c>
      <c r="G24">
        <f t="shared" si="1"/>
        <v>22.3</v>
      </c>
      <c r="H24">
        <f t="shared" si="2"/>
        <v>6</v>
      </c>
      <c r="I24" t="str">
        <f t="shared" si="3"/>
        <v>+/-</v>
      </c>
      <c r="J24" t="str">
        <f t="shared" si="4"/>
        <v>0.4</v>
      </c>
      <c r="K24" s="1">
        <f t="shared" si="5"/>
        <v>0.24316109422492402</v>
      </c>
      <c r="L24" s="1">
        <f t="shared" si="6"/>
        <v>0.69999999999999929</v>
      </c>
      <c r="M24" s="1">
        <f t="shared" si="7"/>
        <v>0.25064471888253259</v>
      </c>
      <c r="N24" s="1">
        <f t="shared" si="8"/>
        <v>2.7927977222933711</v>
      </c>
      <c r="O24" t="s">
        <v>65</v>
      </c>
    </row>
    <row r="25" spans="1:15" x14ac:dyDescent="0.35">
      <c r="A25" s="13">
        <v>15</v>
      </c>
      <c r="B25" s="12" t="s">
        <v>40</v>
      </c>
      <c r="C25" s="11">
        <v>21.8</v>
      </c>
      <c r="D25" s="10" t="s">
        <v>44</v>
      </c>
      <c r="E25" s="9" t="str">
        <f t="shared" si="0"/>
        <v>Significantly Different</v>
      </c>
      <c r="G25">
        <f t="shared" si="1"/>
        <v>21.8</v>
      </c>
      <c r="H25">
        <f t="shared" si="2"/>
        <v>6</v>
      </c>
      <c r="I25" t="str">
        <f t="shared" si="3"/>
        <v>+/-</v>
      </c>
      <c r="J25" t="str">
        <f t="shared" si="4"/>
        <v>0.4</v>
      </c>
      <c r="K25" s="1">
        <f t="shared" si="5"/>
        <v>0.24316109422492402</v>
      </c>
      <c r="L25" s="1">
        <f t="shared" si="6"/>
        <v>1.1999999999999993</v>
      </c>
      <c r="M25" s="1">
        <f t="shared" si="7"/>
        <v>0.25064471888253259</v>
      </c>
      <c r="N25" s="1">
        <f t="shared" si="8"/>
        <v>4.7876532382172092</v>
      </c>
      <c r="O25" t="s">
        <v>81</v>
      </c>
    </row>
    <row r="26" spans="1:15" x14ac:dyDescent="0.35">
      <c r="A26" s="13">
        <v>16</v>
      </c>
      <c r="B26" s="12" t="s">
        <v>31</v>
      </c>
      <c r="C26" s="11">
        <v>21.3</v>
      </c>
      <c r="D26" s="10" t="s">
        <v>134</v>
      </c>
      <c r="E26" s="9" t="str">
        <f t="shared" si="0"/>
        <v>Significantly Different</v>
      </c>
      <c r="G26">
        <f t="shared" si="1"/>
        <v>21.3</v>
      </c>
      <c r="H26">
        <f t="shared" si="2"/>
        <v>6</v>
      </c>
      <c r="I26" t="str">
        <f t="shared" si="3"/>
        <v>+/-</v>
      </c>
      <c r="J26" t="str">
        <f t="shared" si="4"/>
        <v>1.3</v>
      </c>
      <c r="K26" s="1">
        <f t="shared" si="5"/>
        <v>0.79027355623100304</v>
      </c>
      <c r="L26" s="1">
        <f t="shared" si="6"/>
        <v>1.6999999999999993</v>
      </c>
      <c r="M26" s="1">
        <f t="shared" si="7"/>
        <v>0.79260819516141623</v>
      </c>
      <c r="N26" s="1">
        <f t="shared" si="8"/>
        <v>2.1448175913116705</v>
      </c>
      <c r="O26" t="s">
        <v>80</v>
      </c>
    </row>
    <row r="27" spans="1:15" x14ac:dyDescent="0.35">
      <c r="A27" s="13">
        <v>17</v>
      </c>
      <c r="B27" s="12" t="s">
        <v>38</v>
      </c>
      <c r="C27" s="11">
        <v>18.2</v>
      </c>
      <c r="D27" s="10" t="s">
        <v>28</v>
      </c>
      <c r="E27" s="9" t="str">
        <f t="shared" si="0"/>
        <v>Significantly Different</v>
      </c>
      <c r="G27">
        <f t="shared" si="1"/>
        <v>18.2</v>
      </c>
      <c r="H27">
        <f t="shared" si="2"/>
        <v>6</v>
      </c>
      <c r="I27" t="str">
        <f t="shared" si="3"/>
        <v>+/-</v>
      </c>
      <c r="J27" t="str">
        <f t="shared" si="4"/>
        <v>0.3</v>
      </c>
      <c r="K27" s="1">
        <f t="shared" si="5"/>
        <v>0.18237082066869301</v>
      </c>
      <c r="L27" s="1">
        <f t="shared" si="6"/>
        <v>4.8000000000000007</v>
      </c>
      <c r="M27" s="1">
        <f t="shared" si="7"/>
        <v>0.19223572402239389</v>
      </c>
      <c r="N27" s="1">
        <f t="shared" si="8"/>
        <v>24.969344404689526</v>
      </c>
      <c r="O27" t="s">
        <v>78</v>
      </c>
    </row>
    <row r="28" spans="1:15" x14ac:dyDescent="0.35">
      <c r="A28" s="13">
        <v>18</v>
      </c>
      <c r="B28" s="12" t="s">
        <v>75</v>
      </c>
      <c r="C28" s="11">
        <v>16.7</v>
      </c>
      <c r="D28" s="10" t="s">
        <v>44</v>
      </c>
      <c r="E28" s="9" t="str">
        <f t="shared" si="0"/>
        <v>Significantly Different</v>
      </c>
      <c r="G28">
        <f t="shared" si="1"/>
        <v>16.7</v>
      </c>
      <c r="H28">
        <f t="shared" si="2"/>
        <v>6</v>
      </c>
      <c r="I28" t="str">
        <f t="shared" si="3"/>
        <v>+/-</v>
      </c>
      <c r="J28" t="str">
        <f t="shared" si="4"/>
        <v>0.4</v>
      </c>
      <c r="K28" s="1">
        <f t="shared" si="5"/>
        <v>0.24316109422492402</v>
      </c>
      <c r="L28" s="1">
        <f t="shared" si="6"/>
        <v>6.3000000000000007</v>
      </c>
      <c r="M28" s="1">
        <f t="shared" si="7"/>
        <v>0.25064471888253259</v>
      </c>
      <c r="N28" s="1">
        <f t="shared" si="8"/>
        <v>25.135179500640366</v>
      </c>
      <c r="O28" t="s">
        <v>79</v>
      </c>
    </row>
    <row r="29" spans="1:15" x14ac:dyDescent="0.35">
      <c r="A29" s="13">
        <v>19</v>
      </c>
      <c r="B29" s="12" t="s">
        <v>43</v>
      </c>
      <c r="C29" s="11">
        <v>16.5</v>
      </c>
      <c r="D29" s="10" t="s">
        <v>44</v>
      </c>
      <c r="E29" s="9" t="str">
        <f t="shared" si="0"/>
        <v>Significantly Different</v>
      </c>
      <c r="G29">
        <f t="shared" si="1"/>
        <v>16.5</v>
      </c>
      <c r="H29">
        <f t="shared" si="2"/>
        <v>6</v>
      </c>
      <c r="I29" t="str">
        <f t="shared" si="3"/>
        <v>+/-</v>
      </c>
      <c r="J29" t="str">
        <f t="shared" si="4"/>
        <v>0.4</v>
      </c>
      <c r="K29" s="1">
        <f t="shared" si="5"/>
        <v>0.24316109422492402</v>
      </c>
      <c r="L29" s="1">
        <f t="shared" si="6"/>
        <v>6.5</v>
      </c>
      <c r="M29" s="1">
        <f t="shared" si="7"/>
        <v>0.25064471888253259</v>
      </c>
      <c r="N29" s="1">
        <f t="shared" si="8"/>
        <v>25.933121707009899</v>
      </c>
      <c r="O29" t="s">
        <v>56</v>
      </c>
    </row>
    <row r="30" spans="1:15" x14ac:dyDescent="0.35">
      <c r="A30" s="13">
        <v>20</v>
      </c>
      <c r="B30" s="12" t="s">
        <v>46</v>
      </c>
      <c r="C30" s="11">
        <v>16.3</v>
      </c>
      <c r="D30" s="10" t="s">
        <v>39</v>
      </c>
      <c r="E30" s="9" t="str">
        <f t="shared" si="0"/>
        <v>Significantly Different</v>
      </c>
      <c r="G30">
        <f t="shared" si="1"/>
        <v>16.3</v>
      </c>
      <c r="H30">
        <f t="shared" si="2"/>
        <v>6</v>
      </c>
      <c r="I30" t="str">
        <f t="shared" si="3"/>
        <v>+/-</v>
      </c>
      <c r="J30" t="str">
        <f t="shared" si="4"/>
        <v>0.2</v>
      </c>
      <c r="K30" s="1">
        <f t="shared" si="5"/>
        <v>0.12158054711246201</v>
      </c>
      <c r="L30" s="1">
        <f t="shared" si="6"/>
        <v>6.6999999999999993</v>
      </c>
      <c r="M30" s="1">
        <f t="shared" si="7"/>
        <v>0.1359311840425404</v>
      </c>
      <c r="N30" s="1">
        <f t="shared" si="8"/>
        <v>49.289646428027865</v>
      </c>
      <c r="O30" t="s">
        <v>77</v>
      </c>
    </row>
    <row r="31" spans="1:15" x14ac:dyDescent="0.35">
      <c r="A31" s="13">
        <v>21</v>
      </c>
      <c r="B31" s="12" t="s">
        <v>60</v>
      </c>
      <c r="C31" s="11">
        <v>16.2</v>
      </c>
      <c r="D31" s="10" t="s">
        <v>84</v>
      </c>
      <c r="E31" s="9" t="str">
        <f t="shared" si="0"/>
        <v>Significantly Different</v>
      </c>
      <c r="G31">
        <f t="shared" si="1"/>
        <v>16.2</v>
      </c>
      <c r="H31">
        <f t="shared" si="2"/>
        <v>6</v>
      </c>
      <c r="I31" t="str">
        <f t="shared" si="3"/>
        <v>+/-</v>
      </c>
      <c r="J31" t="str">
        <f t="shared" si="4"/>
        <v>0.9</v>
      </c>
      <c r="K31" s="1">
        <f t="shared" si="5"/>
        <v>0.54711246200607899</v>
      </c>
      <c r="L31" s="1">
        <f t="shared" si="6"/>
        <v>6.8000000000000007</v>
      </c>
      <c r="M31" s="1">
        <f t="shared" si="7"/>
        <v>0.55047933970440222</v>
      </c>
      <c r="N31" s="1">
        <f t="shared" si="8"/>
        <v>12.352870506732335</v>
      </c>
      <c r="O31" t="s">
        <v>40</v>
      </c>
    </row>
    <row r="32" spans="1:15" x14ac:dyDescent="0.35">
      <c r="A32" s="13">
        <v>22</v>
      </c>
      <c r="B32" s="12" t="s">
        <v>57</v>
      </c>
      <c r="C32" s="11">
        <v>15.4</v>
      </c>
      <c r="D32" s="10" t="s">
        <v>44</v>
      </c>
      <c r="E32" s="9" t="str">
        <f t="shared" si="0"/>
        <v>Significantly Different</v>
      </c>
      <c r="G32">
        <f t="shared" si="1"/>
        <v>15.4</v>
      </c>
      <c r="H32">
        <f t="shared" si="2"/>
        <v>6</v>
      </c>
      <c r="I32" t="str">
        <f t="shared" si="3"/>
        <v>+/-</v>
      </c>
      <c r="J32" t="str">
        <f t="shared" si="4"/>
        <v>0.4</v>
      </c>
      <c r="K32" s="1">
        <f t="shared" si="5"/>
        <v>0.24316109422492402</v>
      </c>
      <c r="L32" s="1">
        <f t="shared" si="6"/>
        <v>7.6</v>
      </c>
      <c r="M32" s="1">
        <f t="shared" si="7"/>
        <v>0.25064471888253259</v>
      </c>
      <c r="N32" s="1">
        <f t="shared" si="8"/>
        <v>30.321803842042343</v>
      </c>
      <c r="O32" t="s">
        <v>71</v>
      </c>
    </row>
    <row r="33" spans="1:15" x14ac:dyDescent="0.35">
      <c r="A33" s="13">
        <v>23</v>
      </c>
      <c r="B33" s="12" t="s">
        <v>64</v>
      </c>
      <c r="C33" s="11">
        <v>14.4</v>
      </c>
      <c r="D33" s="10" t="s">
        <v>39</v>
      </c>
      <c r="E33" s="9" t="str">
        <f t="shared" si="0"/>
        <v>Significantly Different</v>
      </c>
      <c r="G33">
        <f t="shared" si="1"/>
        <v>14.4</v>
      </c>
      <c r="H33">
        <f t="shared" si="2"/>
        <v>6</v>
      </c>
      <c r="I33" t="str">
        <f t="shared" si="3"/>
        <v>+/-</v>
      </c>
      <c r="J33" t="str">
        <f t="shared" si="4"/>
        <v>0.2</v>
      </c>
      <c r="K33" s="1">
        <f t="shared" si="5"/>
        <v>0.12158054711246201</v>
      </c>
      <c r="L33" s="1">
        <f t="shared" si="6"/>
        <v>8.6</v>
      </c>
      <c r="M33" s="1">
        <f t="shared" si="7"/>
        <v>0.1359311840425404</v>
      </c>
      <c r="N33" s="1">
        <f t="shared" si="8"/>
        <v>63.267307355379053</v>
      </c>
      <c r="O33" t="s">
        <v>76</v>
      </c>
    </row>
    <row r="34" spans="1:15" x14ac:dyDescent="0.35">
      <c r="A34" s="13">
        <v>24</v>
      </c>
      <c r="B34" s="12" t="s">
        <v>62</v>
      </c>
      <c r="C34" s="11">
        <v>14.2</v>
      </c>
      <c r="D34" s="10" t="s">
        <v>36</v>
      </c>
      <c r="E34" s="9" t="str">
        <f t="shared" si="0"/>
        <v>Significantly Different</v>
      </c>
      <c r="G34">
        <f t="shared" si="1"/>
        <v>14.2</v>
      </c>
      <c r="H34">
        <f t="shared" si="2"/>
        <v>6</v>
      </c>
      <c r="I34" t="str">
        <f t="shared" si="3"/>
        <v>+/-</v>
      </c>
      <c r="J34" t="str">
        <f t="shared" si="4"/>
        <v>0.7</v>
      </c>
      <c r="K34" s="1">
        <f t="shared" si="5"/>
        <v>0.42553191489361697</v>
      </c>
      <c r="L34" s="1">
        <f t="shared" si="6"/>
        <v>8.8000000000000007</v>
      </c>
      <c r="M34" s="1">
        <f t="shared" si="7"/>
        <v>0.42985214661796195</v>
      </c>
      <c r="N34" s="1">
        <f t="shared" si="8"/>
        <v>20.472155528912928</v>
      </c>
      <c r="O34" t="s">
        <v>74</v>
      </c>
    </row>
    <row r="35" spans="1:15" x14ac:dyDescent="0.35">
      <c r="A35" s="13">
        <v>25</v>
      </c>
      <c r="B35" s="12" t="s">
        <v>69</v>
      </c>
      <c r="C35" s="11">
        <v>14</v>
      </c>
      <c r="D35" s="10" t="s">
        <v>83</v>
      </c>
      <c r="E35" s="9" t="str">
        <f t="shared" si="0"/>
        <v>Significantly Different</v>
      </c>
      <c r="G35">
        <f t="shared" si="1"/>
        <v>14</v>
      </c>
      <c r="H35">
        <f t="shared" si="2"/>
        <v>6</v>
      </c>
      <c r="I35" t="str">
        <f t="shared" si="3"/>
        <v>+/-</v>
      </c>
      <c r="J35" t="str">
        <f t="shared" si="4"/>
        <v>0.5</v>
      </c>
      <c r="K35" s="1">
        <f t="shared" si="5"/>
        <v>0.303951367781155</v>
      </c>
      <c r="L35" s="1">
        <f t="shared" si="6"/>
        <v>9</v>
      </c>
      <c r="M35" s="1">
        <f t="shared" si="7"/>
        <v>0.30997079109986531</v>
      </c>
      <c r="N35" s="1">
        <f t="shared" si="8"/>
        <v>29.034993807208149</v>
      </c>
      <c r="O35" t="s">
        <v>54</v>
      </c>
    </row>
    <row r="36" spans="1:15" x14ac:dyDescent="0.35">
      <c r="A36" s="13">
        <v>26</v>
      </c>
      <c r="B36" s="12" t="s">
        <v>74</v>
      </c>
      <c r="C36" s="11">
        <v>13.1</v>
      </c>
      <c r="D36" s="10" t="s">
        <v>28</v>
      </c>
      <c r="E36" s="9" t="str">
        <f t="shared" si="0"/>
        <v>Significantly Different</v>
      </c>
      <c r="G36">
        <f t="shared" si="1"/>
        <v>13.1</v>
      </c>
      <c r="H36">
        <f t="shared" si="2"/>
        <v>6</v>
      </c>
      <c r="I36" t="str">
        <f t="shared" si="3"/>
        <v>+/-</v>
      </c>
      <c r="J36" t="str">
        <f t="shared" si="4"/>
        <v>0.3</v>
      </c>
      <c r="K36" s="1">
        <f t="shared" si="5"/>
        <v>0.18237082066869301</v>
      </c>
      <c r="L36" s="1">
        <f t="shared" si="6"/>
        <v>9.9</v>
      </c>
      <c r="M36" s="1">
        <f t="shared" si="7"/>
        <v>0.19223572402239389</v>
      </c>
      <c r="N36" s="1">
        <f t="shared" si="8"/>
        <v>51.499272834672141</v>
      </c>
      <c r="O36" t="s">
        <v>72</v>
      </c>
    </row>
    <row r="37" spans="1:15" x14ac:dyDescent="0.35">
      <c r="A37" s="13">
        <v>26</v>
      </c>
      <c r="B37" s="12" t="s">
        <v>55</v>
      </c>
      <c r="C37" s="11">
        <v>13.1</v>
      </c>
      <c r="D37" s="10" t="s">
        <v>39</v>
      </c>
      <c r="E37" s="9" t="str">
        <f t="shared" si="0"/>
        <v>Significantly Different</v>
      </c>
      <c r="G37">
        <f t="shared" si="1"/>
        <v>13.1</v>
      </c>
      <c r="H37">
        <f t="shared" si="2"/>
        <v>6</v>
      </c>
      <c r="I37" t="str">
        <f t="shared" si="3"/>
        <v>+/-</v>
      </c>
      <c r="J37" t="str">
        <f t="shared" si="4"/>
        <v>0.2</v>
      </c>
      <c r="K37" s="1">
        <f t="shared" si="5"/>
        <v>0.12158054711246201</v>
      </c>
      <c r="L37" s="1">
        <f t="shared" si="6"/>
        <v>9.9</v>
      </c>
      <c r="M37" s="1">
        <f t="shared" si="7"/>
        <v>0.1359311840425404</v>
      </c>
      <c r="N37" s="1">
        <f t="shared" si="8"/>
        <v>72.830970095145659</v>
      </c>
      <c r="O37" t="s">
        <v>70</v>
      </c>
    </row>
    <row r="38" spans="1:15" x14ac:dyDescent="0.35">
      <c r="A38" s="13">
        <v>28</v>
      </c>
      <c r="B38" s="12" t="s">
        <v>78</v>
      </c>
      <c r="C38" s="11">
        <v>12.6</v>
      </c>
      <c r="D38" s="10" t="s">
        <v>44</v>
      </c>
      <c r="E38" s="9" t="str">
        <f t="shared" si="0"/>
        <v>Significantly Different</v>
      </c>
      <c r="G38">
        <f t="shared" si="1"/>
        <v>12.6</v>
      </c>
      <c r="H38">
        <f t="shared" si="2"/>
        <v>6</v>
      </c>
      <c r="I38" t="str">
        <f t="shared" si="3"/>
        <v>+/-</v>
      </c>
      <c r="J38" t="str">
        <f t="shared" si="4"/>
        <v>0.4</v>
      </c>
      <c r="K38" s="1">
        <f t="shared" si="5"/>
        <v>0.24316109422492402</v>
      </c>
      <c r="L38" s="1">
        <f t="shared" si="6"/>
        <v>10.4</v>
      </c>
      <c r="M38" s="1">
        <f t="shared" si="7"/>
        <v>0.25064471888253259</v>
      </c>
      <c r="N38" s="1">
        <f t="shared" si="8"/>
        <v>41.492994731215838</v>
      </c>
      <c r="O38" t="s">
        <v>69</v>
      </c>
    </row>
    <row r="39" spans="1:15" x14ac:dyDescent="0.35">
      <c r="A39" s="13">
        <v>29</v>
      </c>
      <c r="B39" s="12" t="s">
        <v>59</v>
      </c>
      <c r="C39" s="11">
        <v>12</v>
      </c>
      <c r="D39" s="10" t="s">
        <v>28</v>
      </c>
      <c r="E39" s="9" t="str">
        <f t="shared" si="0"/>
        <v>Significantly Different</v>
      </c>
      <c r="G39">
        <f t="shared" si="1"/>
        <v>12</v>
      </c>
      <c r="H39">
        <f t="shared" si="2"/>
        <v>6</v>
      </c>
      <c r="I39" t="str">
        <f t="shared" si="3"/>
        <v>+/-</v>
      </c>
      <c r="J39" t="str">
        <f t="shared" si="4"/>
        <v>0.3</v>
      </c>
      <c r="K39" s="1">
        <f t="shared" si="5"/>
        <v>0.18237082066869301</v>
      </c>
      <c r="L39" s="1">
        <f t="shared" si="6"/>
        <v>11</v>
      </c>
      <c r="M39" s="1">
        <f t="shared" si="7"/>
        <v>0.19223572402239389</v>
      </c>
      <c r="N39" s="1">
        <f t="shared" si="8"/>
        <v>57.221414260746819</v>
      </c>
      <c r="O39" t="s">
        <v>45</v>
      </c>
    </row>
    <row r="40" spans="1:15" x14ac:dyDescent="0.35">
      <c r="A40" s="13">
        <v>30</v>
      </c>
      <c r="B40" s="12" t="s">
        <v>82</v>
      </c>
      <c r="C40" s="11">
        <v>11.4</v>
      </c>
      <c r="D40" s="10" t="s">
        <v>44</v>
      </c>
      <c r="E40" s="9" t="str">
        <f t="shared" si="0"/>
        <v>Significantly Different</v>
      </c>
      <c r="G40">
        <f t="shared" si="1"/>
        <v>11.4</v>
      </c>
      <c r="H40">
        <f t="shared" si="2"/>
        <v>6</v>
      </c>
      <c r="I40" t="str">
        <f t="shared" si="3"/>
        <v>+/-</v>
      </c>
      <c r="J40" t="str">
        <f t="shared" si="4"/>
        <v>0.4</v>
      </c>
      <c r="K40" s="1">
        <f t="shared" si="5"/>
        <v>0.24316109422492402</v>
      </c>
      <c r="L40" s="1">
        <f t="shared" si="6"/>
        <v>11.6</v>
      </c>
      <c r="M40" s="1">
        <f t="shared" si="7"/>
        <v>0.25064471888253259</v>
      </c>
      <c r="N40" s="1">
        <f t="shared" si="8"/>
        <v>46.280647969433048</v>
      </c>
      <c r="O40" t="s">
        <v>67</v>
      </c>
    </row>
    <row r="41" spans="1:15" x14ac:dyDescent="0.35">
      <c r="A41" s="13">
        <v>31</v>
      </c>
      <c r="B41" s="12" t="s">
        <v>81</v>
      </c>
      <c r="C41" s="11">
        <v>11.2</v>
      </c>
      <c r="D41" s="10" t="s">
        <v>28</v>
      </c>
      <c r="E41" s="9" t="str">
        <f t="shared" si="0"/>
        <v>Significantly Different</v>
      </c>
      <c r="G41">
        <f t="shared" si="1"/>
        <v>11.2</v>
      </c>
      <c r="H41">
        <f t="shared" si="2"/>
        <v>6</v>
      </c>
      <c r="I41" t="str">
        <f t="shared" si="3"/>
        <v>+/-</v>
      </c>
      <c r="J41" t="str">
        <f t="shared" si="4"/>
        <v>0.3</v>
      </c>
      <c r="K41" s="1">
        <f t="shared" si="5"/>
        <v>0.18237082066869301</v>
      </c>
      <c r="L41" s="1">
        <f t="shared" si="6"/>
        <v>11.8</v>
      </c>
      <c r="M41" s="1">
        <f t="shared" si="7"/>
        <v>0.19223572402239389</v>
      </c>
      <c r="N41" s="1">
        <f t="shared" si="8"/>
        <v>61.382971661528416</v>
      </c>
      <c r="O41" t="s">
        <v>48</v>
      </c>
    </row>
    <row r="42" spans="1:15" x14ac:dyDescent="0.35">
      <c r="A42" s="13">
        <v>32</v>
      </c>
      <c r="B42" s="12" t="s">
        <v>76</v>
      </c>
      <c r="C42" s="11">
        <v>11.1</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11.1</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11.9</v>
      </c>
      <c r="M42" s="1">
        <f t="shared" ref="M42:M62" si="16">IF(AND(ISNUMBER(K42),ISNUMBER($I$7)),SQRT(K42^2+($I$7)^2),"N/A")</f>
        <v>0.1359311840425404</v>
      </c>
      <c r="N42" s="1">
        <f t="shared" ref="N42:N73" si="17">IF(AND(ISNUMBER(L42),ISNUMBER(M42),M42&lt;&gt;0),L42/M42,"NA")</f>
        <v>87.544297387094275</v>
      </c>
      <c r="O42" t="s">
        <v>37</v>
      </c>
    </row>
    <row r="43" spans="1:15" x14ac:dyDescent="0.35">
      <c r="A43" s="13">
        <v>33</v>
      </c>
      <c r="B43" s="12" t="s">
        <v>80</v>
      </c>
      <c r="C43" s="11">
        <v>9.6999999999999993</v>
      </c>
      <c r="D43" s="10" t="s">
        <v>44</v>
      </c>
      <c r="E43" s="9" t="str">
        <f t="shared" si="9"/>
        <v>Significantly Different</v>
      </c>
      <c r="G43">
        <f t="shared" si="10"/>
        <v>9.6999999999999993</v>
      </c>
      <c r="H43">
        <f t="shared" si="11"/>
        <v>6</v>
      </c>
      <c r="I43" t="str">
        <f t="shared" si="12"/>
        <v>+/-</v>
      </c>
      <c r="J43" t="str">
        <f t="shared" si="13"/>
        <v>0.4</v>
      </c>
      <c r="K43" s="1">
        <f t="shared" si="14"/>
        <v>0.24316109422492402</v>
      </c>
      <c r="L43" s="1">
        <f t="shared" si="15"/>
        <v>13.3</v>
      </c>
      <c r="M43" s="1">
        <f t="shared" si="16"/>
        <v>0.25064471888253259</v>
      </c>
      <c r="N43" s="1">
        <f t="shared" si="17"/>
        <v>53.063156723574103</v>
      </c>
      <c r="O43" t="s">
        <v>52</v>
      </c>
    </row>
    <row r="44" spans="1:15" x14ac:dyDescent="0.35">
      <c r="A44" s="13">
        <v>34</v>
      </c>
      <c r="B44" s="12" t="s">
        <v>30</v>
      </c>
      <c r="C44" s="11">
        <v>9.6</v>
      </c>
      <c r="D44" s="10" t="s">
        <v>28</v>
      </c>
      <c r="E44" s="9" t="str">
        <f t="shared" si="9"/>
        <v>Significantly Different</v>
      </c>
      <c r="G44">
        <f t="shared" si="10"/>
        <v>9.6</v>
      </c>
      <c r="H44">
        <f t="shared" si="11"/>
        <v>6</v>
      </c>
      <c r="I44" t="str">
        <f t="shared" si="12"/>
        <v>+/-</v>
      </c>
      <c r="J44" t="str">
        <f t="shared" si="13"/>
        <v>0.3</v>
      </c>
      <c r="K44" s="1">
        <f t="shared" si="14"/>
        <v>0.18237082066869301</v>
      </c>
      <c r="L44" s="1">
        <f t="shared" si="15"/>
        <v>13.4</v>
      </c>
      <c r="M44" s="1">
        <f t="shared" si="16"/>
        <v>0.19223572402239389</v>
      </c>
      <c r="N44" s="1">
        <f t="shared" si="17"/>
        <v>69.70608646309158</v>
      </c>
      <c r="O44" t="s">
        <v>64</v>
      </c>
    </row>
    <row r="45" spans="1:15" x14ac:dyDescent="0.35">
      <c r="A45" s="13">
        <v>35</v>
      </c>
      <c r="B45" s="12" t="s">
        <v>47</v>
      </c>
      <c r="C45" s="11">
        <v>9.3000000000000007</v>
      </c>
      <c r="D45" s="10" t="s">
        <v>28</v>
      </c>
      <c r="E45" s="9" t="str">
        <f t="shared" si="9"/>
        <v>Significantly Different</v>
      </c>
      <c r="G45">
        <f t="shared" si="10"/>
        <v>9.3000000000000007</v>
      </c>
      <c r="H45">
        <f t="shared" si="11"/>
        <v>6</v>
      </c>
      <c r="I45" t="str">
        <f t="shared" si="12"/>
        <v>+/-</v>
      </c>
      <c r="J45" t="str">
        <f t="shared" si="13"/>
        <v>0.3</v>
      </c>
      <c r="K45" s="1">
        <f t="shared" si="14"/>
        <v>0.18237082066869301</v>
      </c>
      <c r="L45" s="1">
        <f t="shared" si="15"/>
        <v>13.7</v>
      </c>
      <c r="M45" s="1">
        <f t="shared" si="16"/>
        <v>0.19223572402239389</v>
      </c>
      <c r="N45" s="1">
        <f t="shared" si="17"/>
        <v>71.266670488384676</v>
      </c>
      <c r="O45" t="s">
        <v>63</v>
      </c>
    </row>
    <row r="46" spans="1:15" x14ac:dyDescent="0.35">
      <c r="A46" s="13">
        <v>36</v>
      </c>
      <c r="B46" s="12" t="s">
        <v>56</v>
      </c>
      <c r="C46" s="11">
        <v>9</v>
      </c>
      <c r="D46" s="10" t="s">
        <v>28</v>
      </c>
      <c r="E46" s="9" t="str">
        <f t="shared" si="9"/>
        <v>Significantly Different</v>
      </c>
      <c r="G46">
        <f t="shared" si="10"/>
        <v>9</v>
      </c>
      <c r="H46">
        <f t="shared" si="11"/>
        <v>6</v>
      </c>
      <c r="I46" t="str">
        <f t="shared" si="12"/>
        <v>+/-</v>
      </c>
      <c r="J46" t="str">
        <f t="shared" si="13"/>
        <v>0.3</v>
      </c>
      <c r="K46" s="1">
        <f t="shared" si="14"/>
        <v>0.18237082066869301</v>
      </c>
      <c r="L46" s="1">
        <f t="shared" si="15"/>
        <v>14</v>
      </c>
      <c r="M46" s="1">
        <f t="shared" si="16"/>
        <v>0.19223572402239389</v>
      </c>
      <c r="N46" s="1">
        <f t="shared" si="17"/>
        <v>72.827254513677772</v>
      </c>
      <c r="O46" t="s">
        <v>61</v>
      </c>
    </row>
    <row r="47" spans="1:15" x14ac:dyDescent="0.35">
      <c r="A47" s="13">
        <v>36</v>
      </c>
      <c r="B47" s="12" t="s">
        <v>51</v>
      </c>
      <c r="C47" s="11">
        <v>9</v>
      </c>
      <c r="D47" s="10" t="s">
        <v>28</v>
      </c>
      <c r="E47" s="9" t="str">
        <f t="shared" si="9"/>
        <v>Significantly Different</v>
      </c>
      <c r="G47">
        <f t="shared" si="10"/>
        <v>9</v>
      </c>
      <c r="H47">
        <f t="shared" si="11"/>
        <v>6</v>
      </c>
      <c r="I47" t="str">
        <f t="shared" si="12"/>
        <v>+/-</v>
      </c>
      <c r="J47" t="str">
        <f t="shared" si="13"/>
        <v>0.3</v>
      </c>
      <c r="K47" s="1">
        <f t="shared" si="14"/>
        <v>0.18237082066869301</v>
      </c>
      <c r="L47" s="1">
        <f t="shared" si="15"/>
        <v>14</v>
      </c>
      <c r="M47" s="1">
        <f t="shared" si="16"/>
        <v>0.19223572402239389</v>
      </c>
      <c r="N47" s="1">
        <f t="shared" si="17"/>
        <v>72.827254513677772</v>
      </c>
      <c r="O47" t="s">
        <v>59</v>
      </c>
    </row>
    <row r="48" spans="1:15" x14ac:dyDescent="0.35">
      <c r="A48" s="13">
        <v>38</v>
      </c>
      <c r="B48" s="12" t="s">
        <v>73</v>
      </c>
      <c r="C48" s="11">
        <v>8.8000000000000007</v>
      </c>
      <c r="D48" s="10" t="s">
        <v>44</v>
      </c>
      <c r="E48" s="9" t="str">
        <f t="shared" si="9"/>
        <v>Significantly Different</v>
      </c>
      <c r="G48">
        <f t="shared" si="10"/>
        <v>8.8000000000000007</v>
      </c>
      <c r="H48">
        <f t="shared" si="11"/>
        <v>6</v>
      </c>
      <c r="I48" t="str">
        <f t="shared" si="12"/>
        <v>+/-</v>
      </c>
      <c r="J48" t="str">
        <f t="shared" si="13"/>
        <v>0.4</v>
      </c>
      <c r="K48" s="1">
        <f t="shared" si="14"/>
        <v>0.24316109422492402</v>
      </c>
      <c r="L48" s="1">
        <f t="shared" si="15"/>
        <v>14.2</v>
      </c>
      <c r="M48" s="1">
        <f t="shared" si="16"/>
        <v>0.25064471888253259</v>
      </c>
      <c r="N48" s="1">
        <f t="shared" si="17"/>
        <v>56.653896652237009</v>
      </c>
      <c r="O48" t="s">
        <v>57</v>
      </c>
    </row>
    <row r="49" spans="1:15" x14ac:dyDescent="0.35">
      <c r="A49" s="13">
        <v>39</v>
      </c>
      <c r="B49" s="12" t="s">
        <v>61</v>
      </c>
      <c r="C49" s="11">
        <v>8.6999999999999993</v>
      </c>
      <c r="D49" s="10" t="s">
        <v>39</v>
      </c>
      <c r="E49" s="9" t="str">
        <f t="shared" si="9"/>
        <v>Significantly Different</v>
      </c>
      <c r="G49">
        <f t="shared" si="10"/>
        <v>8.6999999999999993</v>
      </c>
      <c r="H49">
        <f t="shared" si="11"/>
        <v>6</v>
      </c>
      <c r="I49" t="str">
        <f t="shared" si="12"/>
        <v>+/-</v>
      </c>
      <c r="J49" t="str">
        <f t="shared" si="13"/>
        <v>0.2</v>
      </c>
      <c r="K49" s="1">
        <f t="shared" si="14"/>
        <v>0.12158054711246201</v>
      </c>
      <c r="L49" s="1">
        <f t="shared" si="15"/>
        <v>14.3</v>
      </c>
      <c r="M49" s="1">
        <f t="shared" si="16"/>
        <v>0.1359311840425404</v>
      </c>
      <c r="N49" s="1">
        <f t="shared" si="17"/>
        <v>105.20029013743262</v>
      </c>
      <c r="O49" t="s">
        <v>55</v>
      </c>
    </row>
    <row r="50" spans="1:15" x14ac:dyDescent="0.35">
      <c r="A50" s="13">
        <v>40</v>
      </c>
      <c r="B50" s="12" t="s">
        <v>67</v>
      </c>
      <c r="C50" s="11">
        <v>8.1</v>
      </c>
      <c r="D50" s="10" t="s">
        <v>26</v>
      </c>
      <c r="E50" s="9" t="str">
        <f t="shared" si="9"/>
        <v>Significantly Different</v>
      </c>
      <c r="G50">
        <f t="shared" si="10"/>
        <v>8.1</v>
      </c>
      <c r="H50">
        <f t="shared" si="11"/>
        <v>6</v>
      </c>
      <c r="I50" t="str">
        <f t="shared" si="12"/>
        <v>+/-</v>
      </c>
      <c r="J50" t="str">
        <f t="shared" si="13"/>
        <v>0.6</v>
      </c>
      <c r="K50" s="1">
        <f t="shared" si="14"/>
        <v>0.36474164133738601</v>
      </c>
      <c r="L50" s="1">
        <f t="shared" si="15"/>
        <v>14.9</v>
      </c>
      <c r="M50" s="1">
        <f t="shared" si="16"/>
        <v>0.36977279819442066</v>
      </c>
      <c r="N50" s="1">
        <f t="shared" si="17"/>
        <v>40.295013783479597</v>
      </c>
      <c r="O50" t="s">
        <v>53</v>
      </c>
    </row>
    <row r="51" spans="1:15" x14ac:dyDescent="0.35">
      <c r="A51" s="13">
        <v>41</v>
      </c>
      <c r="B51" s="12" t="s">
        <v>79</v>
      </c>
      <c r="C51" s="11">
        <v>7.5</v>
      </c>
      <c r="D51" s="10" t="s">
        <v>28</v>
      </c>
      <c r="E51" s="9" t="str">
        <f t="shared" si="9"/>
        <v>Significantly Different</v>
      </c>
      <c r="G51">
        <f t="shared" si="10"/>
        <v>7.5</v>
      </c>
      <c r="H51">
        <f t="shared" si="11"/>
        <v>6</v>
      </c>
      <c r="I51" t="str">
        <f t="shared" si="12"/>
        <v>+/-</v>
      </c>
      <c r="J51" t="str">
        <f t="shared" si="13"/>
        <v>0.3</v>
      </c>
      <c r="K51" s="1">
        <f t="shared" si="14"/>
        <v>0.18237082066869301</v>
      </c>
      <c r="L51" s="1">
        <f t="shared" si="15"/>
        <v>15.5</v>
      </c>
      <c r="M51" s="1">
        <f t="shared" si="16"/>
        <v>0.19223572402239389</v>
      </c>
      <c r="N51" s="1">
        <f t="shared" si="17"/>
        <v>80.630174640143252</v>
      </c>
      <c r="O51" t="s">
        <v>51</v>
      </c>
    </row>
    <row r="52" spans="1:15" x14ac:dyDescent="0.35">
      <c r="A52" s="13">
        <v>42</v>
      </c>
      <c r="B52" s="12" t="s">
        <v>72</v>
      </c>
      <c r="C52" s="11">
        <v>7.4</v>
      </c>
      <c r="D52" s="10" t="s">
        <v>28</v>
      </c>
      <c r="E52" s="9" t="str">
        <f t="shared" si="9"/>
        <v>Significantly Different</v>
      </c>
      <c r="G52">
        <f t="shared" si="10"/>
        <v>7.4</v>
      </c>
      <c r="H52">
        <f t="shared" si="11"/>
        <v>6</v>
      </c>
      <c r="I52" t="str">
        <f t="shared" si="12"/>
        <v>+/-</v>
      </c>
      <c r="J52" t="str">
        <f t="shared" si="13"/>
        <v>0.3</v>
      </c>
      <c r="K52" s="1">
        <f t="shared" si="14"/>
        <v>0.18237082066869301</v>
      </c>
      <c r="L52" s="1">
        <f t="shared" si="15"/>
        <v>15.6</v>
      </c>
      <c r="M52" s="1">
        <f t="shared" si="16"/>
        <v>0.19223572402239389</v>
      </c>
      <c r="N52" s="1">
        <f t="shared" si="17"/>
        <v>81.150369315240951</v>
      </c>
      <c r="O52" t="s">
        <v>49</v>
      </c>
    </row>
    <row r="53" spans="1:15" x14ac:dyDescent="0.35">
      <c r="A53" s="13">
        <v>43</v>
      </c>
      <c r="B53" s="12" t="s">
        <v>63</v>
      </c>
      <c r="C53" s="11">
        <v>7</v>
      </c>
      <c r="D53" s="10" t="s">
        <v>116</v>
      </c>
      <c r="E53" s="9" t="str">
        <f t="shared" si="9"/>
        <v>Significantly Different</v>
      </c>
      <c r="G53">
        <f t="shared" si="10"/>
        <v>7</v>
      </c>
      <c r="H53">
        <f t="shared" si="11"/>
        <v>6</v>
      </c>
      <c r="I53" t="str">
        <f t="shared" si="12"/>
        <v>+/-</v>
      </c>
      <c r="J53" t="str">
        <f t="shared" si="13"/>
        <v>0.8</v>
      </c>
      <c r="K53" s="1">
        <f t="shared" si="14"/>
        <v>0.48632218844984804</v>
      </c>
      <c r="L53" s="1">
        <f t="shared" si="15"/>
        <v>16</v>
      </c>
      <c r="M53" s="1">
        <f t="shared" si="16"/>
        <v>0.49010685399991183</v>
      </c>
      <c r="N53" s="1">
        <f t="shared" si="17"/>
        <v>32.645942143879665</v>
      </c>
      <c r="O53" t="s">
        <v>47</v>
      </c>
    </row>
    <row r="54" spans="1:15" x14ac:dyDescent="0.35">
      <c r="A54" s="13">
        <v>43</v>
      </c>
      <c r="B54" s="12" t="s">
        <v>49</v>
      </c>
      <c r="C54" s="11">
        <v>7</v>
      </c>
      <c r="D54" s="10" t="s">
        <v>26</v>
      </c>
      <c r="E54" s="9" t="str">
        <f t="shared" si="9"/>
        <v>Significantly Different</v>
      </c>
      <c r="G54">
        <f t="shared" si="10"/>
        <v>7</v>
      </c>
      <c r="H54">
        <f t="shared" si="11"/>
        <v>6</v>
      </c>
      <c r="I54" t="str">
        <f t="shared" si="12"/>
        <v>+/-</v>
      </c>
      <c r="J54" t="str">
        <f t="shared" si="13"/>
        <v>0.6</v>
      </c>
      <c r="K54" s="1">
        <f t="shared" si="14"/>
        <v>0.36474164133738601</v>
      </c>
      <c r="L54" s="1">
        <f t="shared" si="15"/>
        <v>16</v>
      </c>
      <c r="M54" s="1">
        <f t="shared" si="16"/>
        <v>0.36977279819442066</v>
      </c>
      <c r="N54" s="1">
        <f t="shared" si="17"/>
        <v>43.269813458770038</v>
      </c>
      <c r="O54" t="s">
        <v>42</v>
      </c>
    </row>
    <row r="55" spans="1:15" x14ac:dyDescent="0.35">
      <c r="A55" s="13">
        <v>45</v>
      </c>
      <c r="B55" s="12" t="s">
        <v>68</v>
      </c>
      <c r="C55" s="11">
        <v>6.4</v>
      </c>
      <c r="D55" s="10" t="s">
        <v>39</v>
      </c>
      <c r="E55" s="9" t="str">
        <f t="shared" si="9"/>
        <v>Significantly Different</v>
      </c>
      <c r="G55">
        <f t="shared" si="10"/>
        <v>6.4</v>
      </c>
      <c r="H55">
        <f t="shared" si="11"/>
        <v>6</v>
      </c>
      <c r="I55" t="str">
        <f t="shared" si="12"/>
        <v>+/-</v>
      </c>
      <c r="J55" t="str">
        <f t="shared" si="13"/>
        <v>0.2</v>
      </c>
      <c r="K55" s="1">
        <f t="shared" si="14"/>
        <v>0.12158054711246201</v>
      </c>
      <c r="L55" s="1">
        <f t="shared" si="15"/>
        <v>16.600000000000001</v>
      </c>
      <c r="M55" s="1">
        <f t="shared" si="16"/>
        <v>0.1359311840425404</v>
      </c>
      <c r="N55" s="1">
        <f t="shared" si="17"/>
        <v>122.12061652317354</v>
      </c>
      <c r="O55" t="s">
        <v>43</v>
      </c>
    </row>
    <row r="56" spans="1:15" x14ac:dyDescent="0.35">
      <c r="A56" s="13">
        <v>45</v>
      </c>
      <c r="B56" s="12" t="s">
        <v>27</v>
      </c>
      <c r="C56" s="11">
        <v>6.4</v>
      </c>
      <c r="D56" s="10" t="s">
        <v>36</v>
      </c>
      <c r="E56" s="9" t="str">
        <f t="shared" si="9"/>
        <v>Significantly Different</v>
      </c>
      <c r="G56">
        <f t="shared" si="10"/>
        <v>6.4</v>
      </c>
      <c r="H56">
        <f t="shared" si="11"/>
        <v>6</v>
      </c>
      <c r="I56" t="str">
        <f t="shared" si="12"/>
        <v>+/-</v>
      </c>
      <c r="J56" t="str">
        <f t="shared" si="13"/>
        <v>0.7</v>
      </c>
      <c r="K56" s="1">
        <f t="shared" si="14"/>
        <v>0.42553191489361697</v>
      </c>
      <c r="L56" s="1">
        <f t="shared" si="15"/>
        <v>16.600000000000001</v>
      </c>
      <c r="M56" s="1">
        <f t="shared" si="16"/>
        <v>0.42985214661796195</v>
      </c>
      <c r="N56" s="1">
        <f t="shared" si="17"/>
        <v>38.617929747722116</v>
      </c>
      <c r="O56" t="s">
        <v>41</v>
      </c>
    </row>
    <row r="57" spans="1:15" x14ac:dyDescent="0.35">
      <c r="A57" s="13">
        <v>47</v>
      </c>
      <c r="B57" s="12" t="s">
        <v>77</v>
      </c>
      <c r="C57" s="11">
        <v>6.3</v>
      </c>
      <c r="D57" s="10" t="s">
        <v>44</v>
      </c>
      <c r="E57" s="9" t="str">
        <f t="shared" si="9"/>
        <v>Significantly Different</v>
      </c>
      <c r="G57">
        <f t="shared" si="10"/>
        <v>6.3</v>
      </c>
      <c r="H57">
        <f t="shared" si="11"/>
        <v>6</v>
      </c>
      <c r="I57" t="str">
        <f t="shared" si="12"/>
        <v>+/-</v>
      </c>
      <c r="J57" t="str">
        <f t="shared" si="13"/>
        <v>0.4</v>
      </c>
      <c r="K57" s="1">
        <f t="shared" si="14"/>
        <v>0.24316109422492402</v>
      </c>
      <c r="L57" s="1">
        <f t="shared" si="15"/>
        <v>16.7</v>
      </c>
      <c r="M57" s="1">
        <f t="shared" si="16"/>
        <v>0.25064471888253259</v>
      </c>
      <c r="N57" s="1">
        <f t="shared" si="17"/>
        <v>66.628174231856207</v>
      </c>
      <c r="O57" t="s">
        <v>38</v>
      </c>
    </row>
    <row r="58" spans="1:15" x14ac:dyDescent="0.35">
      <c r="A58" s="13">
        <v>48</v>
      </c>
      <c r="B58" s="12" t="s">
        <v>41</v>
      </c>
      <c r="C58" s="11">
        <v>5.8</v>
      </c>
      <c r="D58" s="10" t="s">
        <v>83</v>
      </c>
      <c r="E58" s="9" t="str">
        <f t="shared" si="9"/>
        <v>Significantly Different</v>
      </c>
      <c r="G58">
        <f t="shared" si="10"/>
        <v>5.8</v>
      </c>
      <c r="H58">
        <f t="shared" si="11"/>
        <v>6</v>
      </c>
      <c r="I58" t="str">
        <f t="shared" si="12"/>
        <v>+/-</v>
      </c>
      <c r="J58" t="str">
        <f t="shared" si="13"/>
        <v>0.5</v>
      </c>
      <c r="K58" s="1">
        <f t="shared" si="14"/>
        <v>0.303951367781155</v>
      </c>
      <c r="L58" s="1">
        <f t="shared" si="15"/>
        <v>17.2</v>
      </c>
      <c r="M58" s="1">
        <f t="shared" si="16"/>
        <v>0.30997079109986531</v>
      </c>
      <c r="N58" s="1">
        <f t="shared" si="17"/>
        <v>55.489099275997795</v>
      </c>
      <c r="O58" t="s">
        <v>35</v>
      </c>
    </row>
    <row r="59" spans="1:15" x14ac:dyDescent="0.35">
      <c r="A59" s="13">
        <v>49</v>
      </c>
      <c r="B59" s="12" t="s">
        <v>54</v>
      </c>
      <c r="C59" s="11">
        <v>4.5999999999999996</v>
      </c>
      <c r="D59" s="10" t="s">
        <v>39</v>
      </c>
      <c r="E59" s="9" t="str">
        <f t="shared" si="9"/>
        <v>Significantly Different</v>
      </c>
      <c r="G59">
        <f t="shared" si="10"/>
        <v>4.5999999999999996</v>
      </c>
      <c r="H59">
        <f t="shared" si="11"/>
        <v>6</v>
      </c>
      <c r="I59" t="str">
        <f t="shared" si="12"/>
        <v>+/-</v>
      </c>
      <c r="J59" t="str">
        <f t="shared" si="13"/>
        <v>0.2</v>
      </c>
      <c r="K59" s="1">
        <f t="shared" si="14"/>
        <v>0.12158054711246201</v>
      </c>
      <c r="L59" s="1">
        <f t="shared" si="15"/>
        <v>18.399999999999999</v>
      </c>
      <c r="M59" s="1">
        <f t="shared" si="16"/>
        <v>0.1359311840425404</v>
      </c>
      <c r="N59" s="1">
        <f t="shared" si="17"/>
        <v>135.36261108592726</v>
      </c>
      <c r="O59" t="s">
        <v>32</v>
      </c>
    </row>
    <row r="60" spans="1:15" x14ac:dyDescent="0.35">
      <c r="A60" s="13">
        <v>50</v>
      </c>
      <c r="B60" s="12" t="s">
        <v>70</v>
      </c>
      <c r="C60" s="11">
        <v>4.5</v>
      </c>
      <c r="D60" s="10" t="s">
        <v>83</v>
      </c>
      <c r="E60" s="9" t="str">
        <f t="shared" si="9"/>
        <v>Significantly Different</v>
      </c>
      <c r="G60">
        <f t="shared" si="10"/>
        <v>4.5</v>
      </c>
      <c r="H60">
        <f t="shared" si="11"/>
        <v>6</v>
      </c>
      <c r="I60" t="str">
        <f t="shared" si="12"/>
        <v>+/-</v>
      </c>
      <c r="J60" t="str">
        <f t="shared" si="13"/>
        <v>0.5</v>
      </c>
      <c r="K60" s="1">
        <f t="shared" si="14"/>
        <v>0.303951367781155</v>
      </c>
      <c r="L60" s="1">
        <f t="shared" si="15"/>
        <v>18.5</v>
      </c>
      <c r="M60" s="1">
        <f t="shared" si="16"/>
        <v>0.30997079109986531</v>
      </c>
      <c r="N60" s="1">
        <f t="shared" si="17"/>
        <v>59.683042825927863</v>
      </c>
      <c r="O60" t="s">
        <v>30</v>
      </c>
    </row>
    <row r="61" spans="1:15" x14ac:dyDescent="0.35">
      <c r="A61" s="13">
        <v>51</v>
      </c>
      <c r="B61" s="12" t="s">
        <v>32</v>
      </c>
      <c r="C61" s="11">
        <v>2.8</v>
      </c>
      <c r="D61" s="10" t="s">
        <v>39</v>
      </c>
      <c r="E61" s="9" t="str">
        <f t="shared" si="9"/>
        <v>Significantly Different</v>
      </c>
      <c r="G61">
        <f t="shared" si="10"/>
        <v>2.8</v>
      </c>
      <c r="H61">
        <f t="shared" si="11"/>
        <v>6</v>
      </c>
      <c r="I61" t="str">
        <f t="shared" si="12"/>
        <v>+/-</v>
      </c>
      <c r="J61" t="str">
        <f t="shared" si="13"/>
        <v>0.2</v>
      </c>
      <c r="K61" s="1">
        <f t="shared" si="14"/>
        <v>0.12158054711246201</v>
      </c>
      <c r="L61" s="1">
        <f t="shared" si="15"/>
        <v>20.2</v>
      </c>
      <c r="M61" s="1">
        <f t="shared" si="16"/>
        <v>0.1359311840425404</v>
      </c>
      <c r="N61" s="1">
        <f t="shared" si="17"/>
        <v>148.60460564868103</v>
      </c>
      <c r="O61" t="s">
        <v>27</v>
      </c>
    </row>
    <row r="62" spans="1:15" ht="15" thickBot="1" x14ac:dyDescent="0.4">
      <c r="A62" s="8"/>
      <c r="B62" s="7" t="s">
        <v>25</v>
      </c>
      <c r="C62" s="6">
        <v>94.9</v>
      </c>
      <c r="D62" s="5" t="s">
        <v>28</v>
      </c>
      <c r="E62" s="4" t="str">
        <f t="shared" si="9"/>
        <v>Significantly Different</v>
      </c>
      <c r="G62">
        <f t="shared" si="10"/>
        <v>94.9</v>
      </c>
      <c r="H62">
        <f t="shared" si="11"/>
        <v>6</v>
      </c>
      <c r="I62" t="str">
        <f t="shared" si="12"/>
        <v>+/-</v>
      </c>
      <c r="J62" t="str">
        <f t="shared" si="13"/>
        <v>0.3</v>
      </c>
      <c r="K62" s="1">
        <f t="shared" si="14"/>
        <v>0.18237082066869301</v>
      </c>
      <c r="L62" s="1">
        <f t="shared" si="15"/>
        <v>-71.900000000000006</v>
      </c>
      <c r="M62" s="1">
        <f t="shared" si="16"/>
        <v>0.19223572402239389</v>
      </c>
      <c r="N62" s="1">
        <f t="shared" si="17"/>
        <v>-374.01997139524514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24" priority="1" operator="equal">
      <formula>"OTHER ERROR"</formula>
    </cfRule>
    <cfRule type="cellIs" dxfId="223" priority="2" operator="equal">
      <formula>"Statistical Test not applicable"</formula>
    </cfRule>
    <cfRule type="cellIs" dxfId="222" priority="3" operator="equal">
      <formula>"Geography Selected"</formula>
    </cfRule>
  </conditionalFormatting>
  <conditionalFormatting sqref="E10:J62">
    <cfRule type="cellIs" dxfId="221" priority="4" operator="equal">
      <formula>"Not Significantly Different"</formula>
    </cfRule>
  </conditionalFormatting>
  <conditionalFormatting sqref="F10:J62">
    <cfRule type="cellIs" dxfId="2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367B969-91D8-441E-831E-794673DA604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267F08F-D82C-44EC-96A5-D7AA2B9FA019}"/>
    <hyperlink ref="A68" r:id="rId2" xr:uid="{1DC4DDDC-B4A1-42C5-85DB-AE93B1EAF9DC}"/>
    <hyperlink ref="A66" r:id="rId3" xr:uid="{26F94718-7B23-4211-BAFF-24DD1F3ABF22}"/>
    <hyperlink ref="A67" r:id="rId4" xr:uid="{1031A555-80DF-4A60-B701-D6C9C1326578}"/>
  </hyperlinks>
  <pageMargins left="0.7" right="0.7" top="0.75" bottom="0.75" header="0.3" footer="0.3"/>
  <pageSetup orientation="portrait" r:id="rId5"/>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1B5D3-CE03-4EDF-9E03-482728F396DB}">
  <sheetPr codeName="Sheet4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335</v>
      </c>
    </row>
    <row r="2" spans="1:16" x14ac:dyDescent="0.35">
      <c r="A2" s="27" t="s">
        <v>109</v>
      </c>
      <c r="B2" t="s">
        <v>334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13.9</v>
      </c>
      <c r="C6" t="s">
        <v>103</v>
      </c>
      <c r="H6" s="15" t="s">
        <v>102</v>
      </c>
      <c r="I6">
        <f>VLOOKUP($B$4,$B$9:$K$62,6,FALSE)</f>
        <v>13.9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13.9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28.8</v>
      </c>
      <c r="D11" s="14" t="s">
        <v>33</v>
      </c>
      <c r="E11" s="9" t="str">
        <f t="shared" si="0"/>
        <v>Significantly Different</v>
      </c>
      <c r="G11">
        <f t="shared" si="1"/>
        <v>28.8</v>
      </c>
      <c r="H11">
        <f t="shared" si="2"/>
        <v>6</v>
      </c>
      <c r="I11" t="str">
        <f t="shared" si="3"/>
        <v>+/-</v>
      </c>
      <c r="J11" t="str">
        <f t="shared" si="4"/>
        <v>0.1</v>
      </c>
      <c r="K11" s="1">
        <f t="shared" si="5"/>
        <v>6.0790273556231005E-2</v>
      </c>
      <c r="L11" s="1">
        <f t="shared" si="6"/>
        <v>-14.9</v>
      </c>
      <c r="M11" s="1">
        <f t="shared" si="7"/>
        <v>8.5970429323592404E-2</v>
      </c>
      <c r="N11" s="1">
        <f t="shared" si="8"/>
        <v>-173.31540760272873</v>
      </c>
      <c r="O11" t="s">
        <v>68</v>
      </c>
    </row>
    <row r="12" spans="1:16" x14ac:dyDescent="0.35">
      <c r="A12" s="13">
        <v>2</v>
      </c>
      <c r="B12" s="12" t="s">
        <v>42</v>
      </c>
      <c r="C12" s="11">
        <v>28.2</v>
      </c>
      <c r="D12" s="10" t="s">
        <v>39</v>
      </c>
      <c r="E12" s="9" t="str">
        <f t="shared" si="0"/>
        <v>Significantly Different</v>
      </c>
      <c r="G12">
        <f t="shared" si="1"/>
        <v>28.2</v>
      </c>
      <c r="H12">
        <f t="shared" si="2"/>
        <v>6</v>
      </c>
      <c r="I12" t="str">
        <f t="shared" si="3"/>
        <v>+/-</v>
      </c>
      <c r="J12" t="str">
        <f t="shared" si="4"/>
        <v>0.2</v>
      </c>
      <c r="K12" s="1">
        <f t="shared" si="5"/>
        <v>0.12158054711246201</v>
      </c>
      <c r="L12" s="1">
        <f t="shared" si="6"/>
        <v>-14.299999999999999</v>
      </c>
      <c r="M12" s="1">
        <f t="shared" si="7"/>
        <v>0.1359311840425404</v>
      </c>
      <c r="N12" s="1">
        <f t="shared" si="8"/>
        <v>-105.2002901374326</v>
      </c>
      <c r="O12" t="s">
        <v>62</v>
      </c>
    </row>
    <row r="13" spans="1:16" x14ac:dyDescent="0.35">
      <c r="A13" s="13">
        <v>3</v>
      </c>
      <c r="B13" s="12" t="s">
        <v>37</v>
      </c>
      <c r="C13" s="11">
        <v>24.8</v>
      </c>
      <c r="D13" s="10" t="s">
        <v>116</v>
      </c>
      <c r="E13" s="9" t="str">
        <f t="shared" si="0"/>
        <v>Significantly Different</v>
      </c>
      <c r="G13">
        <f t="shared" si="1"/>
        <v>24.8</v>
      </c>
      <c r="H13">
        <f t="shared" si="2"/>
        <v>6</v>
      </c>
      <c r="I13" t="str">
        <f t="shared" si="3"/>
        <v>+/-</v>
      </c>
      <c r="J13" t="str">
        <f t="shared" si="4"/>
        <v>0.8</v>
      </c>
      <c r="K13" s="1">
        <f t="shared" si="5"/>
        <v>0.48632218844984804</v>
      </c>
      <c r="L13" s="1">
        <f t="shared" si="6"/>
        <v>-10.9</v>
      </c>
      <c r="M13" s="1">
        <f t="shared" si="7"/>
        <v>0.49010685399991183</v>
      </c>
      <c r="N13" s="1">
        <f t="shared" si="8"/>
        <v>-22.240048085518023</v>
      </c>
      <c r="O13" t="s">
        <v>58</v>
      </c>
    </row>
    <row r="14" spans="1:16" x14ac:dyDescent="0.35">
      <c r="A14" s="13">
        <v>4</v>
      </c>
      <c r="B14" s="12" t="s">
        <v>50</v>
      </c>
      <c r="C14" s="11">
        <v>23.4</v>
      </c>
      <c r="D14" s="10" t="s">
        <v>33</v>
      </c>
      <c r="E14" s="9" t="str">
        <f t="shared" si="0"/>
        <v>Significantly Different</v>
      </c>
      <c r="G14">
        <f t="shared" si="1"/>
        <v>23.4</v>
      </c>
      <c r="H14">
        <f t="shared" si="2"/>
        <v>6</v>
      </c>
      <c r="I14" t="str">
        <f t="shared" si="3"/>
        <v>+/-</v>
      </c>
      <c r="J14" t="str">
        <f t="shared" si="4"/>
        <v>0.1</v>
      </c>
      <c r="K14" s="1">
        <f t="shared" si="5"/>
        <v>6.0790273556231005E-2</v>
      </c>
      <c r="L14" s="1">
        <f t="shared" si="6"/>
        <v>-9.4999999999999982</v>
      </c>
      <c r="M14" s="1">
        <f t="shared" si="7"/>
        <v>8.5970429323592404E-2</v>
      </c>
      <c r="N14" s="1">
        <f t="shared" si="8"/>
        <v>-110.50311222992769</v>
      </c>
      <c r="O14" t="s">
        <v>73</v>
      </c>
    </row>
    <row r="15" spans="1:16" x14ac:dyDescent="0.35">
      <c r="A15" s="13">
        <v>5</v>
      </c>
      <c r="B15" s="12" t="s">
        <v>45</v>
      </c>
      <c r="C15" s="11">
        <v>20.9</v>
      </c>
      <c r="D15" s="10" t="s">
        <v>26</v>
      </c>
      <c r="E15" s="9" t="str">
        <f t="shared" si="0"/>
        <v>Significantly Different</v>
      </c>
      <c r="G15">
        <f t="shared" si="1"/>
        <v>20.9</v>
      </c>
      <c r="H15">
        <f t="shared" si="2"/>
        <v>6</v>
      </c>
      <c r="I15" t="str">
        <f t="shared" si="3"/>
        <v>+/-</v>
      </c>
      <c r="J15" t="str">
        <f t="shared" si="4"/>
        <v>0.6</v>
      </c>
      <c r="K15" s="1">
        <f t="shared" si="5"/>
        <v>0.36474164133738601</v>
      </c>
      <c r="L15" s="1">
        <f t="shared" si="6"/>
        <v>-6.9999999999999982</v>
      </c>
      <c r="M15" s="1">
        <f t="shared" si="7"/>
        <v>0.36977279819442066</v>
      </c>
      <c r="N15" s="1">
        <f t="shared" si="8"/>
        <v>-18.930543388211888</v>
      </c>
      <c r="O15" t="s">
        <v>34</v>
      </c>
    </row>
    <row r="16" spans="1:16" x14ac:dyDescent="0.35">
      <c r="A16" s="13">
        <v>6</v>
      </c>
      <c r="B16" s="12" t="s">
        <v>58</v>
      </c>
      <c r="C16" s="11">
        <v>19.100000000000001</v>
      </c>
      <c r="D16" s="10" t="s">
        <v>28</v>
      </c>
      <c r="E16" s="9" t="str">
        <f t="shared" si="0"/>
        <v>Significantly Different</v>
      </c>
      <c r="G16">
        <f t="shared" si="1"/>
        <v>19.100000000000001</v>
      </c>
      <c r="H16">
        <f t="shared" si="2"/>
        <v>6</v>
      </c>
      <c r="I16" t="str">
        <f t="shared" si="3"/>
        <v>+/-</v>
      </c>
      <c r="J16" t="str">
        <f t="shared" si="4"/>
        <v>0.3</v>
      </c>
      <c r="K16" s="1">
        <f t="shared" si="5"/>
        <v>0.18237082066869301</v>
      </c>
      <c r="L16" s="1">
        <f t="shared" si="6"/>
        <v>-5.2000000000000011</v>
      </c>
      <c r="M16" s="1">
        <f t="shared" si="7"/>
        <v>0.19223572402239389</v>
      </c>
      <c r="N16" s="1">
        <f t="shared" si="8"/>
        <v>-27.050123105080321</v>
      </c>
      <c r="O16" t="s">
        <v>75</v>
      </c>
    </row>
    <row r="17" spans="1:15" x14ac:dyDescent="0.35">
      <c r="A17" s="13">
        <v>7</v>
      </c>
      <c r="B17" s="12" t="s">
        <v>48</v>
      </c>
      <c r="C17" s="11">
        <v>17.899999999999999</v>
      </c>
      <c r="D17" s="10" t="s">
        <v>39</v>
      </c>
      <c r="E17" s="9" t="str">
        <f t="shared" si="0"/>
        <v>Significantly Different</v>
      </c>
      <c r="G17">
        <f t="shared" si="1"/>
        <v>17.899999999999999</v>
      </c>
      <c r="H17">
        <f t="shared" si="2"/>
        <v>6</v>
      </c>
      <c r="I17" t="str">
        <f t="shared" si="3"/>
        <v>+/-</v>
      </c>
      <c r="J17" t="str">
        <f t="shared" si="4"/>
        <v>0.2</v>
      </c>
      <c r="K17" s="1">
        <f t="shared" si="5"/>
        <v>0.12158054711246201</v>
      </c>
      <c r="L17" s="1">
        <f t="shared" si="6"/>
        <v>-3.9999999999999982</v>
      </c>
      <c r="M17" s="1">
        <f t="shared" si="7"/>
        <v>0.1359311840425404</v>
      </c>
      <c r="N17" s="1">
        <f t="shared" si="8"/>
        <v>-29.426654583897221</v>
      </c>
      <c r="O17" t="s">
        <v>66</v>
      </c>
    </row>
    <row r="18" spans="1:15" x14ac:dyDescent="0.35">
      <c r="A18" s="13">
        <v>8</v>
      </c>
      <c r="B18" s="12" t="s">
        <v>52</v>
      </c>
      <c r="C18" s="11">
        <v>15</v>
      </c>
      <c r="D18" s="10" t="s">
        <v>33</v>
      </c>
      <c r="E18" s="9" t="str">
        <f t="shared" si="0"/>
        <v>Significantly Different</v>
      </c>
      <c r="G18">
        <f t="shared" si="1"/>
        <v>15</v>
      </c>
      <c r="H18">
        <f t="shared" si="2"/>
        <v>6</v>
      </c>
      <c r="I18" t="str">
        <f t="shared" si="3"/>
        <v>+/-</v>
      </c>
      <c r="J18" t="str">
        <f t="shared" si="4"/>
        <v>0.1</v>
      </c>
      <c r="K18" s="1">
        <f t="shared" si="5"/>
        <v>6.0790273556231005E-2</v>
      </c>
      <c r="L18" s="1">
        <f t="shared" si="6"/>
        <v>-1.0999999999999996</v>
      </c>
      <c r="M18" s="1">
        <f t="shared" si="7"/>
        <v>8.5970429323592404E-2</v>
      </c>
      <c r="N18" s="1">
        <f t="shared" si="8"/>
        <v>-12.795097205570574</v>
      </c>
      <c r="O18" t="s">
        <v>60</v>
      </c>
    </row>
    <row r="19" spans="1:15" x14ac:dyDescent="0.35">
      <c r="A19" s="13">
        <v>9</v>
      </c>
      <c r="B19" s="12" t="s">
        <v>53</v>
      </c>
      <c r="C19" s="11">
        <v>14.2</v>
      </c>
      <c r="D19" s="10" t="s">
        <v>26</v>
      </c>
      <c r="E19" s="9" t="str">
        <f t="shared" si="0"/>
        <v>Not Significantly Different</v>
      </c>
      <c r="G19">
        <f t="shared" si="1"/>
        <v>14.2</v>
      </c>
      <c r="H19">
        <f t="shared" si="2"/>
        <v>6</v>
      </c>
      <c r="I19" t="str">
        <f t="shared" si="3"/>
        <v>+/-</v>
      </c>
      <c r="J19" t="str">
        <f t="shared" si="4"/>
        <v>0.6</v>
      </c>
      <c r="K19" s="1">
        <f t="shared" si="5"/>
        <v>0.36474164133738601</v>
      </c>
      <c r="L19" s="1">
        <f t="shared" si="6"/>
        <v>-0.29999999999999893</v>
      </c>
      <c r="M19" s="1">
        <f t="shared" si="7"/>
        <v>0.36977279819442066</v>
      </c>
      <c r="N19" s="1">
        <f t="shared" si="8"/>
        <v>-0.81130900235193537</v>
      </c>
      <c r="O19" t="s">
        <v>31</v>
      </c>
    </row>
    <row r="20" spans="1:15" x14ac:dyDescent="0.35">
      <c r="A20" s="13">
        <v>10</v>
      </c>
      <c r="B20" s="12" t="s">
        <v>65</v>
      </c>
      <c r="C20" s="11">
        <v>14.1</v>
      </c>
      <c r="D20" s="14" t="s">
        <v>39</v>
      </c>
      <c r="E20" s="9" t="str">
        <f t="shared" si="0"/>
        <v>Not Significantly Different</v>
      </c>
      <c r="G20">
        <f t="shared" si="1"/>
        <v>14.1</v>
      </c>
      <c r="H20">
        <f t="shared" si="2"/>
        <v>6</v>
      </c>
      <c r="I20" t="str">
        <f t="shared" si="3"/>
        <v>+/-</v>
      </c>
      <c r="J20" t="str">
        <f t="shared" si="4"/>
        <v>0.2</v>
      </c>
      <c r="K20" s="1">
        <f t="shared" si="5"/>
        <v>0.12158054711246201</v>
      </c>
      <c r="L20" s="1">
        <f t="shared" si="6"/>
        <v>-0.19999999999999929</v>
      </c>
      <c r="M20" s="1">
        <f t="shared" si="7"/>
        <v>0.1359311840425404</v>
      </c>
      <c r="N20" s="1">
        <f t="shared" si="8"/>
        <v>-1.4713327291948566</v>
      </c>
      <c r="O20" t="s">
        <v>50</v>
      </c>
    </row>
    <row r="21" spans="1:15" x14ac:dyDescent="0.35">
      <c r="A21" s="13">
        <v>11</v>
      </c>
      <c r="B21" s="12" t="s">
        <v>66</v>
      </c>
      <c r="C21" s="11">
        <v>13</v>
      </c>
      <c r="D21" s="10" t="s">
        <v>28</v>
      </c>
      <c r="E21" s="9" t="str">
        <f t="shared" si="0"/>
        <v>Significantly Different</v>
      </c>
      <c r="G21">
        <f t="shared" si="1"/>
        <v>13</v>
      </c>
      <c r="H21">
        <f t="shared" si="2"/>
        <v>6</v>
      </c>
      <c r="I21" t="str">
        <f t="shared" si="3"/>
        <v>+/-</v>
      </c>
      <c r="J21" t="str">
        <f t="shared" si="4"/>
        <v>0.3</v>
      </c>
      <c r="K21" s="1">
        <f t="shared" si="5"/>
        <v>0.18237082066869301</v>
      </c>
      <c r="L21" s="1">
        <f t="shared" si="6"/>
        <v>0.90000000000000036</v>
      </c>
      <c r="M21" s="1">
        <f t="shared" si="7"/>
        <v>0.19223572402239389</v>
      </c>
      <c r="N21" s="1">
        <f t="shared" si="8"/>
        <v>4.6817520758792872</v>
      </c>
      <c r="O21" t="s">
        <v>46</v>
      </c>
    </row>
    <row r="22" spans="1:15" x14ac:dyDescent="0.35">
      <c r="A22" s="13">
        <v>12</v>
      </c>
      <c r="B22" s="12" t="s">
        <v>43</v>
      </c>
      <c r="C22" s="11">
        <v>11.6</v>
      </c>
      <c r="D22" s="10" t="s">
        <v>28</v>
      </c>
      <c r="E22" s="9" t="str">
        <f t="shared" si="0"/>
        <v>Significantly Different</v>
      </c>
      <c r="G22">
        <f t="shared" si="1"/>
        <v>11.6</v>
      </c>
      <c r="H22">
        <f t="shared" si="2"/>
        <v>6</v>
      </c>
      <c r="I22" t="str">
        <f t="shared" si="3"/>
        <v>+/-</v>
      </c>
      <c r="J22" t="str">
        <f t="shared" si="4"/>
        <v>0.3</v>
      </c>
      <c r="K22" s="1">
        <f t="shared" si="5"/>
        <v>0.18237082066869301</v>
      </c>
      <c r="L22" s="1">
        <f t="shared" si="6"/>
        <v>2.3000000000000007</v>
      </c>
      <c r="M22" s="1">
        <f t="shared" si="7"/>
        <v>0.19223572402239389</v>
      </c>
      <c r="N22" s="1">
        <f t="shared" si="8"/>
        <v>11.964477527247066</v>
      </c>
      <c r="O22" t="s">
        <v>29</v>
      </c>
    </row>
    <row r="23" spans="1:15" x14ac:dyDescent="0.35">
      <c r="A23" s="13">
        <v>13</v>
      </c>
      <c r="B23" s="12" t="s">
        <v>75</v>
      </c>
      <c r="C23" s="11">
        <v>11.3</v>
      </c>
      <c r="D23" s="10" t="s">
        <v>28</v>
      </c>
      <c r="E23" s="9" t="str">
        <f t="shared" si="0"/>
        <v>Significantly Different</v>
      </c>
      <c r="G23">
        <f t="shared" si="1"/>
        <v>11.3</v>
      </c>
      <c r="H23">
        <f t="shared" si="2"/>
        <v>6</v>
      </c>
      <c r="I23" t="str">
        <f t="shared" si="3"/>
        <v>+/-</v>
      </c>
      <c r="J23" t="str">
        <f t="shared" si="4"/>
        <v>0.3</v>
      </c>
      <c r="K23" s="1">
        <f t="shared" si="5"/>
        <v>0.18237082066869301</v>
      </c>
      <c r="L23" s="1">
        <f t="shared" si="6"/>
        <v>2.5999999999999996</v>
      </c>
      <c r="M23" s="1">
        <f t="shared" si="7"/>
        <v>0.19223572402239389</v>
      </c>
      <c r="N23" s="1">
        <f t="shared" si="8"/>
        <v>13.525061552540157</v>
      </c>
      <c r="O23" t="s">
        <v>82</v>
      </c>
    </row>
    <row r="24" spans="1:15" x14ac:dyDescent="0.35">
      <c r="A24" s="13">
        <v>14</v>
      </c>
      <c r="B24" s="12" t="s">
        <v>40</v>
      </c>
      <c r="C24" s="11">
        <v>10.1</v>
      </c>
      <c r="D24" s="10" t="s">
        <v>39</v>
      </c>
      <c r="E24" s="9" t="str">
        <f t="shared" si="0"/>
        <v>Significantly Different</v>
      </c>
      <c r="G24">
        <f t="shared" si="1"/>
        <v>10.1</v>
      </c>
      <c r="H24">
        <f t="shared" si="2"/>
        <v>6</v>
      </c>
      <c r="I24" t="str">
        <f t="shared" si="3"/>
        <v>+/-</v>
      </c>
      <c r="J24" t="str">
        <f t="shared" si="4"/>
        <v>0.2</v>
      </c>
      <c r="K24" s="1">
        <f t="shared" si="5"/>
        <v>0.12158054711246201</v>
      </c>
      <c r="L24" s="1">
        <f t="shared" si="6"/>
        <v>3.8000000000000007</v>
      </c>
      <c r="M24" s="1">
        <f t="shared" si="7"/>
        <v>0.1359311840425404</v>
      </c>
      <c r="N24" s="1">
        <f t="shared" si="8"/>
        <v>27.955321854702376</v>
      </c>
      <c r="O24" t="s">
        <v>65</v>
      </c>
    </row>
    <row r="25" spans="1:15" x14ac:dyDescent="0.35">
      <c r="A25" s="13">
        <v>15</v>
      </c>
      <c r="B25" s="12" t="s">
        <v>71</v>
      </c>
      <c r="C25" s="11">
        <v>9.9</v>
      </c>
      <c r="D25" s="10" t="s">
        <v>39</v>
      </c>
      <c r="E25" s="9" t="str">
        <f t="shared" si="0"/>
        <v>Significantly Different</v>
      </c>
      <c r="G25">
        <f t="shared" si="1"/>
        <v>9.9</v>
      </c>
      <c r="H25">
        <f t="shared" si="2"/>
        <v>6</v>
      </c>
      <c r="I25" t="str">
        <f t="shared" si="3"/>
        <v>+/-</v>
      </c>
      <c r="J25" t="str">
        <f t="shared" si="4"/>
        <v>0.2</v>
      </c>
      <c r="K25" s="1">
        <f t="shared" si="5"/>
        <v>0.12158054711246201</v>
      </c>
      <c r="L25" s="1">
        <f t="shared" si="6"/>
        <v>4</v>
      </c>
      <c r="M25" s="1">
        <f t="shared" si="7"/>
        <v>0.1359311840425404</v>
      </c>
      <c r="N25" s="1">
        <f t="shared" si="8"/>
        <v>29.426654583897236</v>
      </c>
      <c r="O25" t="s">
        <v>81</v>
      </c>
    </row>
    <row r="26" spans="1:15" x14ac:dyDescent="0.35">
      <c r="A26" s="13">
        <v>16</v>
      </c>
      <c r="B26" s="12" t="s">
        <v>31</v>
      </c>
      <c r="C26" s="11">
        <v>9.3000000000000007</v>
      </c>
      <c r="D26" s="10" t="s">
        <v>36</v>
      </c>
      <c r="E26" s="9" t="str">
        <f t="shared" si="0"/>
        <v>Significantly Different</v>
      </c>
      <c r="G26">
        <f t="shared" si="1"/>
        <v>9.3000000000000007</v>
      </c>
      <c r="H26">
        <f t="shared" si="2"/>
        <v>6</v>
      </c>
      <c r="I26" t="str">
        <f t="shared" si="3"/>
        <v>+/-</v>
      </c>
      <c r="J26" t="str">
        <f t="shared" si="4"/>
        <v>0.7</v>
      </c>
      <c r="K26" s="1">
        <f t="shared" si="5"/>
        <v>0.42553191489361697</v>
      </c>
      <c r="L26" s="1">
        <f t="shared" si="6"/>
        <v>4.5999999999999996</v>
      </c>
      <c r="M26" s="1">
        <f t="shared" si="7"/>
        <v>0.42985214661796195</v>
      </c>
      <c r="N26" s="1">
        <f t="shared" si="8"/>
        <v>10.701354026477212</v>
      </c>
      <c r="O26" t="s">
        <v>80</v>
      </c>
    </row>
    <row r="27" spans="1:15" x14ac:dyDescent="0.35">
      <c r="A27" s="13">
        <v>16</v>
      </c>
      <c r="B27" s="12" t="s">
        <v>69</v>
      </c>
      <c r="C27" s="11">
        <v>9.3000000000000007</v>
      </c>
      <c r="D27" s="10" t="s">
        <v>44</v>
      </c>
      <c r="E27" s="9" t="str">
        <f t="shared" si="0"/>
        <v>Significantly Different</v>
      </c>
      <c r="G27">
        <f t="shared" si="1"/>
        <v>9.3000000000000007</v>
      </c>
      <c r="H27">
        <f t="shared" si="2"/>
        <v>6</v>
      </c>
      <c r="I27" t="str">
        <f t="shared" si="3"/>
        <v>+/-</v>
      </c>
      <c r="J27" t="str">
        <f t="shared" si="4"/>
        <v>0.4</v>
      </c>
      <c r="K27" s="1">
        <f t="shared" si="5"/>
        <v>0.24316109422492402</v>
      </c>
      <c r="L27" s="1">
        <f t="shared" si="6"/>
        <v>4.5999999999999996</v>
      </c>
      <c r="M27" s="1">
        <f t="shared" si="7"/>
        <v>0.25064471888253259</v>
      </c>
      <c r="N27" s="1">
        <f t="shared" si="8"/>
        <v>18.352670746499314</v>
      </c>
      <c r="O27" t="s">
        <v>78</v>
      </c>
    </row>
    <row r="28" spans="1:15" x14ac:dyDescent="0.35">
      <c r="A28" s="13">
        <v>18</v>
      </c>
      <c r="B28" s="12" t="s">
        <v>46</v>
      </c>
      <c r="C28" s="11">
        <v>9.1999999999999993</v>
      </c>
      <c r="D28" s="10" t="s">
        <v>33</v>
      </c>
      <c r="E28" s="9" t="str">
        <f t="shared" si="0"/>
        <v>Significantly Different</v>
      </c>
      <c r="G28">
        <f t="shared" si="1"/>
        <v>9.1999999999999993</v>
      </c>
      <c r="H28">
        <f t="shared" si="2"/>
        <v>6</v>
      </c>
      <c r="I28" t="str">
        <f t="shared" si="3"/>
        <v>+/-</v>
      </c>
      <c r="J28" t="str">
        <f t="shared" si="4"/>
        <v>0.1</v>
      </c>
      <c r="K28" s="1">
        <f t="shared" si="5"/>
        <v>6.0790273556231005E-2</v>
      </c>
      <c r="L28" s="1">
        <f t="shared" si="6"/>
        <v>4.7000000000000011</v>
      </c>
      <c r="M28" s="1">
        <f t="shared" si="7"/>
        <v>8.5970429323592404E-2</v>
      </c>
      <c r="N28" s="1">
        <f t="shared" si="8"/>
        <v>54.669960787437937</v>
      </c>
      <c r="O28" t="s">
        <v>79</v>
      </c>
    </row>
    <row r="29" spans="1:15" x14ac:dyDescent="0.35">
      <c r="A29" s="13">
        <v>18</v>
      </c>
      <c r="B29" s="12" t="s">
        <v>64</v>
      </c>
      <c r="C29" s="11">
        <v>9.1999999999999993</v>
      </c>
      <c r="D29" s="10" t="s">
        <v>39</v>
      </c>
      <c r="E29" s="9" t="str">
        <f t="shared" si="0"/>
        <v>Significantly Different</v>
      </c>
      <c r="G29">
        <f t="shared" si="1"/>
        <v>9.1999999999999993</v>
      </c>
      <c r="H29">
        <f t="shared" si="2"/>
        <v>6</v>
      </c>
      <c r="I29" t="str">
        <f t="shared" si="3"/>
        <v>+/-</v>
      </c>
      <c r="J29" t="str">
        <f t="shared" si="4"/>
        <v>0.2</v>
      </c>
      <c r="K29" s="1">
        <f t="shared" si="5"/>
        <v>0.12158054711246201</v>
      </c>
      <c r="L29" s="1">
        <f t="shared" si="6"/>
        <v>4.7000000000000011</v>
      </c>
      <c r="M29" s="1">
        <f t="shared" si="7"/>
        <v>0.1359311840425404</v>
      </c>
      <c r="N29" s="1">
        <f t="shared" si="8"/>
        <v>34.576319136079256</v>
      </c>
      <c r="O29" t="s">
        <v>56</v>
      </c>
    </row>
    <row r="30" spans="1:15" x14ac:dyDescent="0.35">
      <c r="A30" s="13">
        <v>18</v>
      </c>
      <c r="B30" s="12" t="s">
        <v>57</v>
      </c>
      <c r="C30" s="11">
        <v>9.1999999999999993</v>
      </c>
      <c r="D30" s="10" t="s">
        <v>28</v>
      </c>
      <c r="E30" s="9" t="str">
        <f t="shared" si="0"/>
        <v>Significantly Different</v>
      </c>
      <c r="G30">
        <f t="shared" si="1"/>
        <v>9.1999999999999993</v>
      </c>
      <c r="H30">
        <f t="shared" si="2"/>
        <v>6</v>
      </c>
      <c r="I30" t="str">
        <f t="shared" si="3"/>
        <v>+/-</v>
      </c>
      <c r="J30" t="str">
        <f t="shared" si="4"/>
        <v>0.3</v>
      </c>
      <c r="K30" s="1">
        <f t="shared" si="5"/>
        <v>0.18237082066869301</v>
      </c>
      <c r="L30" s="1">
        <f t="shared" si="6"/>
        <v>4.7000000000000011</v>
      </c>
      <c r="M30" s="1">
        <f t="shared" si="7"/>
        <v>0.19223572402239389</v>
      </c>
      <c r="N30" s="1">
        <f t="shared" si="8"/>
        <v>24.449149729591831</v>
      </c>
      <c r="O30" t="s">
        <v>77</v>
      </c>
    </row>
    <row r="31" spans="1:15" x14ac:dyDescent="0.35">
      <c r="A31" s="13">
        <v>21</v>
      </c>
      <c r="B31" s="12" t="s">
        <v>35</v>
      </c>
      <c r="C31" s="11">
        <v>9.1</v>
      </c>
      <c r="D31" s="10" t="s">
        <v>39</v>
      </c>
      <c r="E31" s="9" t="str">
        <f t="shared" si="0"/>
        <v>Significantly Different</v>
      </c>
      <c r="G31">
        <f t="shared" si="1"/>
        <v>9.1</v>
      </c>
      <c r="H31">
        <f t="shared" si="2"/>
        <v>6</v>
      </c>
      <c r="I31" t="str">
        <f t="shared" si="3"/>
        <v>+/-</v>
      </c>
      <c r="J31" t="str">
        <f t="shared" si="4"/>
        <v>0.2</v>
      </c>
      <c r="K31" s="1">
        <f t="shared" si="5"/>
        <v>0.12158054711246201</v>
      </c>
      <c r="L31" s="1">
        <f t="shared" si="6"/>
        <v>4.8000000000000007</v>
      </c>
      <c r="M31" s="1">
        <f t="shared" si="7"/>
        <v>0.1359311840425404</v>
      </c>
      <c r="N31" s="1">
        <f t="shared" si="8"/>
        <v>35.311985500676684</v>
      </c>
      <c r="O31" t="s">
        <v>40</v>
      </c>
    </row>
    <row r="32" spans="1:15" x14ac:dyDescent="0.35">
      <c r="A32" s="13">
        <v>22</v>
      </c>
      <c r="B32" s="12" t="s">
        <v>78</v>
      </c>
      <c r="C32" s="11">
        <v>8.4</v>
      </c>
      <c r="D32" s="10" t="s">
        <v>28</v>
      </c>
      <c r="E32" s="9" t="str">
        <f t="shared" si="0"/>
        <v>Significantly Different</v>
      </c>
      <c r="G32">
        <f t="shared" si="1"/>
        <v>8.4</v>
      </c>
      <c r="H32">
        <f t="shared" si="2"/>
        <v>6</v>
      </c>
      <c r="I32" t="str">
        <f t="shared" si="3"/>
        <v>+/-</v>
      </c>
      <c r="J32" t="str">
        <f t="shared" si="4"/>
        <v>0.3</v>
      </c>
      <c r="K32" s="1">
        <f t="shared" si="5"/>
        <v>0.18237082066869301</v>
      </c>
      <c r="L32" s="1">
        <f t="shared" si="6"/>
        <v>5.5</v>
      </c>
      <c r="M32" s="1">
        <f t="shared" si="7"/>
        <v>0.19223572402239389</v>
      </c>
      <c r="N32" s="1">
        <f t="shared" si="8"/>
        <v>28.61070713037341</v>
      </c>
      <c r="O32" t="s">
        <v>71</v>
      </c>
    </row>
    <row r="33" spans="1:15" x14ac:dyDescent="0.35">
      <c r="A33" s="13">
        <v>22</v>
      </c>
      <c r="B33" s="12" t="s">
        <v>59</v>
      </c>
      <c r="C33" s="11">
        <v>8.4</v>
      </c>
      <c r="D33" s="10" t="s">
        <v>39</v>
      </c>
      <c r="E33" s="9" t="str">
        <f t="shared" si="0"/>
        <v>Significantly Different</v>
      </c>
      <c r="G33">
        <f t="shared" si="1"/>
        <v>8.4</v>
      </c>
      <c r="H33">
        <f t="shared" si="2"/>
        <v>6</v>
      </c>
      <c r="I33" t="str">
        <f t="shared" si="3"/>
        <v>+/-</v>
      </c>
      <c r="J33" t="str">
        <f t="shared" si="4"/>
        <v>0.2</v>
      </c>
      <c r="K33" s="1">
        <f t="shared" si="5"/>
        <v>0.12158054711246201</v>
      </c>
      <c r="L33" s="1">
        <f t="shared" si="6"/>
        <v>5.5</v>
      </c>
      <c r="M33" s="1">
        <f t="shared" si="7"/>
        <v>0.1359311840425404</v>
      </c>
      <c r="N33" s="1">
        <f t="shared" si="8"/>
        <v>40.461650052858694</v>
      </c>
      <c r="O33" t="s">
        <v>76</v>
      </c>
    </row>
    <row r="34" spans="1:15" x14ac:dyDescent="0.35">
      <c r="A34" s="13">
        <v>24</v>
      </c>
      <c r="B34" s="12" t="s">
        <v>82</v>
      </c>
      <c r="C34" s="11">
        <v>8.3000000000000007</v>
      </c>
      <c r="D34" s="10" t="s">
        <v>28</v>
      </c>
      <c r="E34" s="9" t="str">
        <f t="shared" si="0"/>
        <v>Significantly Different</v>
      </c>
      <c r="G34">
        <f t="shared" si="1"/>
        <v>8.3000000000000007</v>
      </c>
      <c r="H34">
        <f t="shared" si="2"/>
        <v>6</v>
      </c>
      <c r="I34" t="str">
        <f t="shared" si="3"/>
        <v>+/-</v>
      </c>
      <c r="J34" t="str">
        <f t="shared" si="4"/>
        <v>0.3</v>
      </c>
      <c r="K34" s="1">
        <f t="shared" si="5"/>
        <v>0.18237082066869301</v>
      </c>
      <c r="L34" s="1">
        <f t="shared" si="6"/>
        <v>5.6</v>
      </c>
      <c r="M34" s="1">
        <f t="shared" si="7"/>
        <v>0.19223572402239389</v>
      </c>
      <c r="N34" s="1">
        <f t="shared" si="8"/>
        <v>29.130901805471108</v>
      </c>
      <c r="O34" t="s">
        <v>74</v>
      </c>
    </row>
    <row r="35" spans="1:15" x14ac:dyDescent="0.35">
      <c r="A35" s="13">
        <v>25</v>
      </c>
      <c r="B35" s="12" t="s">
        <v>38</v>
      </c>
      <c r="C35" s="11">
        <v>8.1999999999999993</v>
      </c>
      <c r="D35" s="10" t="s">
        <v>39</v>
      </c>
      <c r="E35" s="9" t="str">
        <f t="shared" si="0"/>
        <v>Significantly Different</v>
      </c>
      <c r="G35">
        <f t="shared" si="1"/>
        <v>8.1999999999999993</v>
      </c>
      <c r="H35">
        <f t="shared" si="2"/>
        <v>6</v>
      </c>
      <c r="I35" t="str">
        <f t="shared" si="3"/>
        <v>+/-</v>
      </c>
      <c r="J35" t="str">
        <f t="shared" si="4"/>
        <v>0.2</v>
      </c>
      <c r="K35" s="1">
        <f t="shared" si="5"/>
        <v>0.12158054711246201</v>
      </c>
      <c r="L35" s="1">
        <f t="shared" si="6"/>
        <v>5.7000000000000011</v>
      </c>
      <c r="M35" s="1">
        <f t="shared" si="7"/>
        <v>0.1359311840425404</v>
      </c>
      <c r="N35" s="1">
        <f t="shared" si="8"/>
        <v>41.932982782053564</v>
      </c>
      <c r="O35" t="s">
        <v>54</v>
      </c>
    </row>
    <row r="36" spans="1:15" x14ac:dyDescent="0.35">
      <c r="A36" s="13">
        <v>26</v>
      </c>
      <c r="B36" s="12" t="s">
        <v>60</v>
      </c>
      <c r="C36" s="11">
        <v>8</v>
      </c>
      <c r="D36" s="10" t="s">
        <v>83</v>
      </c>
      <c r="E36" s="9" t="str">
        <f t="shared" si="0"/>
        <v>Significantly Different</v>
      </c>
      <c r="G36">
        <f t="shared" si="1"/>
        <v>8</v>
      </c>
      <c r="H36">
        <f t="shared" si="2"/>
        <v>6</v>
      </c>
      <c r="I36" t="str">
        <f t="shared" si="3"/>
        <v>+/-</v>
      </c>
      <c r="J36" t="str">
        <f t="shared" si="4"/>
        <v>0.5</v>
      </c>
      <c r="K36" s="1">
        <f t="shared" si="5"/>
        <v>0.303951367781155</v>
      </c>
      <c r="L36" s="1">
        <f t="shared" si="6"/>
        <v>5.9</v>
      </c>
      <c r="M36" s="1">
        <f t="shared" si="7"/>
        <v>0.30997079109986531</v>
      </c>
      <c r="N36" s="1">
        <f t="shared" si="8"/>
        <v>19.034051495836454</v>
      </c>
      <c r="O36" t="s">
        <v>72</v>
      </c>
    </row>
    <row r="37" spans="1:15" x14ac:dyDescent="0.35">
      <c r="A37" s="13">
        <v>27</v>
      </c>
      <c r="B37" s="12" t="s">
        <v>73</v>
      </c>
      <c r="C37" s="11">
        <v>6.6</v>
      </c>
      <c r="D37" s="10" t="s">
        <v>28</v>
      </c>
      <c r="E37" s="9" t="str">
        <f t="shared" si="0"/>
        <v>Significantly Different</v>
      </c>
      <c r="G37">
        <f t="shared" si="1"/>
        <v>6.6</v>
      </c>
      <c r="H37">
        <f t="shared" si="2"/>
        <v>6</v>
      </c>
      <c r="I37" t="str">
        <f t="shared" si="3"/>
        <v>+/-</v>
      </c>
      <c r="J37" t="str">
        <f t="shared" si="4"/>
        <v>0.3</v>
      </c>
      <c r="K37" s="1">
        <f t="shared" si="5"/>
        <v>0.18237082066869301</v>
      </c>
      <c r="L37" s="1">
        <f t="shared" si="6"/>
        <v>7.3000000000000007</v>
      </c>
      <c r="M37" s="1">
        <f t="shared" si="7"/>
        <v>0.19223572402239389</v>
      </c>
      <c r="N37" s="1">
        <f t="shared" si="8"/>
        <v>37.974211282131982</v>
      </c>
      <c r="O37" t="s">
        <v>70</v>
      </c>
    </row>
    <row r="38" spans="1:15" x14ac:dyDescent="0.35">
      <c r="A38" s="13">
        <v>28</v>
      </c>
      <c r="B38" s="12" t="s">
        <v>55</v>
      </c>
      <c r="C38" s="11">
        <v>6</v>
      </c>
      <c r="D38" s="10" t="s">
        <v>33</v>
      </c>
      <c r="E38" s="9" t="str">
        <f t="shared" si="0"/>
        <v>Significantly Different</v>
      </c>
      <c r="G38">
        <f t="shared" si="1"/>
        <v>6</v>
      </c>
      <c r="H38">
        <f t="shared" si="2"/>
        <v>6</v>
      </c>
      <c r="I38" t="str">
        <f t="shared" si="3"/>
        <v>+/-</v>
      </c>
      <c r="J38" t="str">
        <f t="shared" si="4"/>
        <v>0.1</v>
      </c>
      <c r="K38" s="1">
        <f t="shared" si="5"/>
        <v>6.0790273556231005E-2</v>
      </c>
      <c r="L38" s="1">
        <f t="shared" si="6"/>
        <v>7.9</v>
      </c>
      <c r="M38" s="1">
        <f t="shared" si="7"/>
        <v>8.5970429323592404E-2</v>
      </c>
      <c r="N38" s="1">
        <f t="shared" si="8"/>
        <v>91.892061749097792</v>
      </c>
      <c r="O38" t="s">
        <v>69</v>
      </c>
    </row>
    <row r="39" spans="1:15" x14ac:dyDescent="0.35">
      <c r="A39" s="13">
        <v>29</v>
      </c>
      <c r="B39" s="12" t="s">
        <v>81</v>
      </c>
      <c r="C39" s="11">
        <v>5.8</v>
      </c>
      <c r="D39" s="10" t="s">
        <v>39</v>
      </c>
      <c r="E39" s="9" t="str">
        <f t="shared" si="0"/>
        <v>Significantly Different</v>
      </c>
      <c r="G39">
        <f t="shared" si="1"/>
        <v>5.8</v>
      </c>
      <c r="H39">
        <f t="shared" si="2"/>
        <v>6</v>
      </c>
      <c r="I39" t="str">
        <f t="shared" si="3"/>
        <v>+/-</v>
      </c>
      <c r="J39" t="str">
        <f t="shared" si="4"/>
        <v>0.2</v>
      </c>
      <c r="K39" s="1">
        <f t="shared" si="5"/>
        <v>0.12158054711246201</v>
      </c>
      <c r="L39" s="1">
        <f t="shared" si="6"/>
        <v>8.1000000000000014</v>
      </c>
      <c r="M39" s="1">
        <f t="shared" si="7"/>
        <v>0.1359311840425404</v>
      </c>
      <c r="N39" s="1">
        <f t="shared" si="8"/>
        <v>59.588975532391913</v>
      </c>
      <c r="O39" t="s">
        <v>45</v>
      </c>
    </row>
    <row r="40" spans="1:15" x14ac:dyDescent="0.35">
      <c r="A40" s="13">
        <v>29</v>
      </c>
      <c r="B40" s="12" t="s">
        <v>47</v>
      </c>
      <c r="C40" s="11">
        <v>5.8</v>
      </c>
      <c r="D40" s="10" t="s">
        <v>39</v>
      </c>
      <c r="E40" s="9" t="str">
        <f t="shared" si="0"/>
        <v>Significantly Different</v>
      </c>
      <c r="G40">
        <f t="shared" si="1"/>
        <v>5.8</v>
      </c>
      <c r="H40">
        <f t="shared" si="2"/>
        <v>6</v>
      </c>
      <c r="I40" t="str">
        <f t="shared" si="3"/>
        <v>+/-</v>
      </c>
      <c r="J40" t="str">
        <f t="shared" si="4"/>
        <v>0.2</v>
      </c>
      <c r="K40" s="1">
        <f t="shared" si="5"/>
        <v>0.12158054711246201</v>
      </c>
      <c r="L40" s="1">
        <f t="shared" si="6"/>
        <v>8.1000000000000014</v>
      </c>
      <c r="M40" s="1">
        <f t="shared" si="7"/>
        <v>0.1359311840425404</v>
      </c>
      <c r="N40" s="1">
        <f t="shared" si="8"/>
        <v>59.588975532391913</v>
      </c>
      <c r="O40" t="s">
        <v>67</v>
      </c>
    </row>
    <row r="41" spans="1:15" x14ac:dyDescent="0.35">
      <c r="A41" s="13">
        <v>31</v>
      </c>
      <c r="B41" s="12" t="s">
        <v>51</v>
      </c>
      <c r="C41" s="11">
        <v>5.4</v>
      </c>
      <c r="D41" s="10" t="s">
        <v>39</v>
      </c>
      <c r="E41" s="9" t="str">
        <f t="shared" si="0"/>
        <v>Significantly Different</v>
      </c>
      <c r="G41">
        <f t="shared" si="1"/>
        <v>5.4</v>
      </c>
      <c r="H41">
        <f t="shared" si="2"/>
        <v>6</v>
      </c>
      <c r="I41" t="str">
        <f t="shared" si="3"/>
        <v>+/-</v>
      </c>
      <c r="J41" t="str">
        <f t="shared" si="4"/>
        <v>0.2</v>
      </c>
      <c r="K41" s="1">
        <f t="shared" si="5"/>
        <v>0.12158054711246201</v>
      </c>
      <c r="L41" s="1">
        <f t="shared" si="6"/>
        <v>8.5</v>
      </c>
      <c r="M41" s="1">
        <f t="shared" si="7"/>
        <v>0.1359311840425404</v>
      </c>
      <c r="N41" s="1">
        <f t="shared" si="8"/>
        <v>62.531640990781625</v>
      </c>
      <c r="O41" t="s">
        <v>48</v>
      </c>
    </row>
    <row r="42" spans="1:15" x14ac:dyDescent="0.35">
      <c r="A42" s="13">
        <v>32</v>
      </c>
      <c r="B42" s="12" t="s">
        <v>30</v>
      </c>
      <c r="C42" s="11">
        <v>5.2</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8.6999999999999993</v>
      </c>
      <c r="M42" s="1">
        <f t="shared" ref="M42:M62" si="16">IF(AND(ISNUMBER(K42),ISNUMBER($I$7)),SQRT(K42^2+($I$7)^2),"N/A")</f>
        <v>0.1359311840425404</v>
      </c>
      <c r="N42" s="1">
        <f t="shared" ref="N42:N73" si="17">IF(AND(ISNUMBER(L42),ISNUMBER(M42),M42&lt;&gt;0),L42/M42,"NA")</f>
        <v>64.002973719976481</v>
      </c>
      <c r="O42" t="s">
        <v>37</v>
      </c>
    </row>
    <row r="43" spans="1:15" x14ac:dyDescent="0.35">
      <c r="A43" s="13">
        <v>33</v>
      </c>
      <c r="B43" s="12" t="s">
        <v>56</v>
      </c>
      <c r="C43" s="11">
        <v>5.0999999999999996</v>
      </c>
      <c r="D43" s="10" t="s">
        <v>39</v>
      </c>
      <c r="E43" s="9" t="str">
        <f t="shared" si="9"/>
        <v>Significantly Different</v>
      </c>
      <c r="G43">
        <f t="shared" si="10"/>
        <v>5.0999999999999996</v>
      </c>
      <c r="H43">
        <f t="shared" si="11"/>
        <v>6</v>
      </c>
      <c r="I43" t="str">
        <f t="shared" si="12"/>
        <v>+/-</v>
      </c>
      <c r="J43" t="str">
        <f t="shared" si="13"/>
        <v>0.2</v>
      </c>
      <c r="K43" s="1">
        <f t="shared" si="14"/>
        <v>0.12158054711246201</v>
      </c>
      <c r="L43" s="1">
        <f t="shared" si="15"/>
        <v>8.8000000000000007</v>
      </c>
      <c r="M43" s="1">
        <f t="shared" si="16"/>
        <v>0.1359311840425404</v>
      </c>
      <c r="N43" s="1">
        <f t="shared" si="17"/>
        <v>64.738640084573916</v>
      </c>
      <c r="O43" t="s">
        <v>52</v>
      </c>
    </row>
    <row r="44" spans="1:15" x14ac:dyDescent="0.35">
      <c r="A44" s="13">
        <v>34</v>
      </c>
      <c r="B44" s="12" t="s">
        <v>80</v>
      </c>
      <c r="C44" s="11">
        <v>4.8</v>
      </c>
      <c r="D44" s="10" t="s">
        <v>39</v>
      </c>
      <c r="E44" s="9" t="str">
        <f t="shared" si="9"/>
        <v>Significantly Different</v>
      </c>
      <c r="G44">
        <f t="shared" si="10"/>
        <v>4.8</v>
      </c>
      <c r="H44">
        <f t="shared" si="11"/>
        <v>6</v>
      </c>
      <c r="I44" t="str">
        <f t="shared" si="12"/>
        <v>+/-</v>
      </c>
      <c r="J44" t="str">
        <f t="shared" si="13"/>
        <v>0.2</v>
      </c>
      <c r="K44" s="1">
        <f t="shared" si="14"/>
        <v>0.12158054711246201</v>
      </c>
      <c r="L44" s="1">
        <f t="shared" si="15"/>
        <v>9.1000000000000014</v>
      </c>
      <c r="M44" s="1">
        <f t="shared" si="16"/>
        <v>0.1359311840425404</v>
      </c>
      <c r="N44" s="1">
        <f t="shared" si="17"/>
        <v>66.945639178366221</v>
      </c>
      <c r="O44" t="s">
        <v>64</v>
      </c>
    </row>
    <row r="45" spans="1:15" x14ac:dyDescent="0.35">
      <c r="A45" s="13">
        <v>35</v>
      </c>
      <c r="B45" s="12" t="s">
        <v>74</v>
      </c>
      <c r="C45" s="11">
        <v>4.5</v>
      </c>
      <c r="D45" s="10" t="s">
        <v>39</v>
      </c>
      <c r="E45" s="9" t="str">
        <f t="shared" si="9"/>
        <v>Significantly Different</v>
      </c>
      <c r="G45">
        <f t="shared" si="10"/>
        <v>4.5</v>
      </c>
      <c r="H45">
        <f t="shared" si="11"/>
        <v>6</v>
      </c>
      <c r="I45" t="str">
        <f t="shared" si="12"/>
        <v>+/-</v>
      </c>
      <c r="J45" t="str">
        <f t="shared" si="13"/>
        <v>0.2</v>
      </c>
      <c r="K45" s="1">
        <f t="shared" si="14"/>
        <v>0.12158054711246201</v>
      </c>
      <c r="L45" s="1">
        <f t="shared" si="15"/>
        <v>9.4</v>
      </c>
      <c r="M45" s="1">
        <f t="shared" si="16"/>
        <v>0.1359311840425404</v>
      </c>
      <c r="N45" s="1">
        <f t="shared" si="17"/>
        <v>69.152638272158498</v>
      </c>
      <c r="O45" t="s">
        <v>63</v>
      </c>
    </row>
    <row r="46" spans="1:15" x14ac:dyDescent="0.35">
      <c r="A46" s="13">
        <v>36</v>
      </c>
      <c r="B46" s="12" t="s">
        <v>27</v>
      </c>
      <c r="C46" s="11">
        <v>4.3</v>
      </c>
      <c r="D46" s="10" t="s">
        <v>83</v>
      </c>
      <c r="E46" s="9" t="str">
        <f t="shared" si="9"/>
        <v>Significantly Different</v>
      </c>
      <c r="G46">
        <f t="shared" si="10"/>
        <v>4.3</v>
      </c>
      <c r="H46">
        <f t="shared" si="11"/>
        <v>6</v>
      </c>
      <c r="I46" t="str">
        <f t="shared" si="12"/>
        <v>+/-</v>
      </c>
      <c r="J46" t="str">
        <f t="shared" si="13"/>
        <v>0.5</v>
      </c>
      <c r="K46" s="1">
        <f t="shared" si="14"/>
        <v>0.303951367781155</v>
      </c>
      <c r="L46" s="1">
        <f t="shared" si="15"/>
        <v>9.6000000000000014</v>
      </c>
      <c r="M46" s="1">
        <f t="shared" si="16"/>
        <v>0.30997079109986531</v>
      </c>
      <c r="N46" s="1">
        <f t="shared" si="17"/>
        <v>30.970660061022031</v>
      </c>
      <c r="O46" t="s">
        <v>61</v>
      </c>
    </row>
    <row r="47" spans="1:15" x14ac:dyDescent="0.35">
      <c r="A47" s="13">
        <v>37</v>
      </c>
      <c r="B47" s="12" t="s">
        <v>68</v>
      </c>
      <c r="C47" s="11">
        <v>4</v>
      </c>
      <c r="D47" s="10" t="s">
        <v>39</v>
      </c>
      <c r="E47" s="9" t="str">
        <f t="shared" si="9"/>
        <v>Significantly Different</v>
      </c>
      <c r="G47">
        <f t="shared" si="10"/>
        <v>4</v>
      </c>
      <c r="H47">
        <f t="shared" si="11"/>
        <v>6</v>
      </c>
      <c r="I47" t="str">
        <f t="shared" si="12"/>
        <v>+/-</v>
      </c>
      <c r="J47" t="str">
        <f t="shared" si="13"/>
        <v>0.2</v>
      </c>
      <c r="K47" s="1">
        <f t="shared" si="14"/>
        <v>0.12158054711246201</v>
      </c>
      <c r="L47" s="1">
        <f t="shared" si="15"/>
        <v>9.9</v>
      </c>
      <c r="M47" s="1">
        <f t="shared" si="16"/>
        <v>0.1359311840425404</v>
      </c>
      <c r="N47" s="1">
        <f t="shared" si="17"/>
        <v>72.830970095145659</v>
      </c>
      <c r="O47" t="s">
        <v>59</v>
      </c>
    </row>
    <row r="48" spans="1:15" x14ac:dyDescent="0.35">
      <c r="A48" s="13">
        <v>38</v>
      </c>
      <c r="B48" s="12" t="s">
        <v>79</v>
      </c>
      <c r="C48" s="11">
        <v>3.7</v>
      </c>
      <c r="D48" s="10" t="s">
        <v>33</v>
      </c>
      <c r="E48" s="9" t="str">
        <f t="shared" si="9"/>
        <v>Significantly Different</v>
      </c>
      <c r="G48">
        <f t="shared" si="10"/>
        <v>3.7</v>
      </c>
      <c r="H48">
        <f t="shared" si="11"/>
        <v>6</v>
      </c>
      <c r="I48" t="str">
        <f t="shared" si="12"/>
        <v>+/-</v>
      </c>
      <c r="J48" t="str">
        <f t="shared" si="13"/>
        <v>0.1</v>
      </c>
      <c r="K48" s="1">
        <f t="shared" si="14"/>
        <v>6.0790273556231005E-2</v>
      </c>
      <c r="L48" s="1">
        <f t="shared" si="15"/>
        <v>10.199999999999999</v>
      </c>
      <c r="M48" s="1">
        <f t="shared" si="16"/>
        <v>8.5970429323592404E-2</v>
      </c>
      <c r="N48" s="1">
        <f t="shared" si="17"/>
        <v>118.6454468152908</v>
      </c>
      <c r="O48" t="s">
        <v>57</v>
      </c>
    </row>
    <row r="49" spans="1:15" x14ac:dyDescent="0.35">
      <c r="A49" s="13">
        <v>39</v>
      </c>
      <c r="B49" s="12" t="s">
        <v>76</v>
      </c>
      <c r="C49" s="11">
        <v>3.4</v>
      </c>
      <c r="D49" s="10" t="s">
        <v>33</v>
      </c>
      <c r="E49" s="9" t="str">
        <f t="shared" si="9"/>
        <v>Significantly Different</v>
      </c>
      <c r="G49">
        <f t="shared" si="10"/>
        <v>3.4</v>
      </c>
      <c r="H49">
        <f t="shared" si="11"/>
        <v>6</v>
      </c>
      <c r="I49" t="str">
        <f t="shared" si="12"/>
        <v>+/-</v>
      </c>
      <c r="J49" t="str">
        <f t="shared" si="13"/>
        <v>0.1</v>
      </c>
      <c r="K49" s="1">
        <f t="shared" si="14"/>
        <v>6.0790273556231005E-2</v>
      </c>
      <c r="L49" s="1">
        <f t="shared" si="15"/>
        <v>10.5</v>
      </c>
      <c r="M49" s="1">
        <f t="shared" si="16"/>
        <v>8.5970429323592404E-2</v>
      </c>
      <c r="N49" s="1">
        <f t="shared" si="17"/>
        <v>122.13501878044642</v>
      </c>
      <c r="O49" t="s">
        <v>55</v>
      </c>
    </row>
    <row r="50" spans="1:15" x14ac:dyDescent="0.35">
      <c r="A50" s="13">
        <v>40</v>
      </c>
      <c r="B50" s="12" t="s">
        <v>62</v>
      </c>
      <c r="C50" s="11">
        <v>3.1</v>
      </c>
      <c r="D50" s="10" t="s">
        <v>44</v>
      </c>
      <c r="E50" s="9" t="str">
        <f t="shared" si="9"/>
        <v>Significantly Different</v>
      </c>
      <c r="G50">
        <f t="shared" si="10"/>
        <v>3.1</v>
      </c>
      <c r="H50">
        <f t="shared" si="11"/>
        <v>6</v>
      </c>
      <c r="I50" t="str">
        <f t="shared" si="12"/>
        <v>+/-</v>
      </c>
      <c r="J50" t="str">
        <f t="shared" si="13"/>
        <v>0.4</v>
      </c>
      <c r="K50" s="1">
        <f t="shared" si="14"/>
        <v>0.24316109422492402</v>
      </c>
      <c r="L50" s="1">
        <f t="shared" si="15"/>
        <v>10.8</v>
      </c>
      <c r="M50" s="1">
        <f t="shared" si="16"/>
        <v>0.25064471888253259</v>
      </c>
      <c r="N50" s="1">
        <f t="shared" si="17"/>
        <v>43.088879143954912</v>
      </c>
      <c r="O50" t="s">
        <v>53</v>
      </c>
    </row>
    <row r="51" spans="1:15" x14ac:dyDescent="0.35">
      <c r="A51" s="13">
        <v>41</v>
      </c>
      <c r="B51" s="12" t="s">
        <v>72</v>
      </c>
      <c r="C51" s="11">
        <v>3</v>
      </c>
      <c r="D51" s="10" t="s">
        <v>39</v>
      </c>
      <c r="E51" s="9" t="str">
        <f t="shared" si="9"/>
        <v>Significantly Different</v>
      </c>
      <c r="G51">
        <f t="shared" si="10"/>
        <v>3</v>
      </c>
      <c r="H51">
        <f t="shared" si="11"/>
        <v>6</v>
      </c>
      <c r="I51" t="str">
        <f t="shared" si="12"/>
        <v>+/-</v>
      </c>
      <c r="J51" t="str">
        <f t="shared" si="13"/>
        <v>0.2</v>
      </c>
      <c r="K51" s="1">
        <f t="shared" si="14"/>
        <v>0.12158054711246201</v>
      </c>
      <c r="L51" s="1">
        <f t="shared" si="15"/>
        <v>10.9</v>
      </c>
      <c r="M51" s="1">
        <f t="shared" si="16"/>
        <v>0.1359311840425404</v>
      </c>
      <c r="N51" s="1">
        <f t="shared" si="17"/>
        <v>80.187633741119967</v>
      </c>
      <c r="O51" t="s">
        <v>51</v>
      </c>
    </row>
    <row r="52" spans="1:15" x14ac:dyDescent="0.35">
      <c r="A52" s="13">
        <v>42</v>
      </c>
      <c r="B52" s="12" t="s">
        <v>54</v>
      </c>
      <c r="C52" s="11">
        <v>2.9</v>
      </c>
      <c r="D52" s="10" t="s">
        <v>39</v>
      </c>
      <c r="E52" s="9" t="str">
        <f t="shared" si="9"/>
        <v>Significantly Different</v>
      </c>
      <c r="G52">
        <f t="shared" si="10"/>
        <v>2.9</v>
      </c>
      <c r="H52">
        <f t="shared" si="11"/>
        <v>6</v>
      </c>
      <c r="I52" t="str">
        <f t="shared" si="12"/>
        <v>+/-</v>
      </c>
      <c r="J52" t="str">
        <f t="shared" si="13"/>
        <v>0.2</v>
      </c>
      <c r="K52" s="1">
        <f t="shared" si="14"/>
        <v>0.12158054711246201</v>
      </c>
      <c r="L52" s="1">
        <f t="shared" si="15"/>
        <v>11</v>
      </c>
      <c r="M52" s="1">
        <f t="shared" si="16"/>
        <v>0.1359311840425404</v>
      </c>
      <c r="N52" s="1">
        <f t="shared" si="17"/>
        <v>80.923300105717388</v>
      </c>
      <c r="O52" t="s">
        <v>49</v>
      </c>
    </row>
    <row r="53" spans="1:15" x14ac:dyDescent="0.35">
      <c r="A53" s="13">
        <v>42</v>
      </c>
      <c r="B53" s="12" t="s">
        <v>61</v>
      </c>
      <c r="C53" s="11">
        <v>2.9</v>
      </c>
      <c r="D53" s="10" t="s">
        <v>33</v>
      </c>
      <c r="E53" s="9" t="str">
        <f t="shared" si="9"/>
        <v>Significantly Different</v>
      </c>
      <c r="G53">
        <f t="shared" si="10"/>
        <v>2.9</v>
      </c>
      <c r="H53">
        <f t="shared" si="11"/>
        <v>6</v>
      </c>
      <c r="I53" t="str">
        <f t="shared" si="12"/>
        <v>+/-</v>
      </c>
      <c r="J53" t="str">
        <f t="shared" si="13"/>
        <v>0.1</v>
      </c>
      <c r="K53" s="1">
        <f t="shared" si="14"/>
        <v>6.0790273556231005E-2</v>
      </c>
      <c r="L53" s="1">
        <f t="shared" si="15"/>
        <v>11</v>
      </c>
      <c r="M53" s="1">
        <f t="shared" si="16"/>
        <v>8.5970429323592404E-2</v>
      </c>
      <c r="N53" s="1">
        <f t="shared" si="17"/>
        <v>127.95097205570578</v>
      </c>
      <c r="O53" t="s">
        <v>47</v>
      </c>
    </row>
    <row r="54" spans="1:15" x14ac:dyDescent="0.35">
      <c r="A54" s="13">
        <v>44</v>
      </c>
      <c r="B54" s="12" t="s">
        <v>63</v>
      </c>
      <c r="C54" s="11">
        <v>2.8</v>
      </c>
      <c r="D54" s="10" t="s">
        <v>44</v>
      </c>
      <c r="E54" s="9" t="str">
        <f t="shared" si="9"/>
        <v>Significantly Different</v>
      </c>
      <c r="G54">
        <f t="shared" si="10"/>
        <v>2.8</v>
      </c>
      <c r="H54">
        <f t="shared" si="11"/>
        <v>6</v>
      </c>
      <c r="I54" t="str">
        <f t="shared" si="12"/>
        <v>+/-</v>
      </c>
      <c r="J54" t="str">
        <f t="shared" si="13"/>
        <v>0.4</v>
      </c>
      <c r="K54" s="1">
        <f t="shared" si="14"/>
        <v>0.24316109422492402</v>
      </c>
      <c r="L54" s="1">
        <f t="shared" si="15"/>
        <v>11.100000000000001</v>
      </c>
      <c r="M54" s="1">
        <f t="shared" si="16"/>
        <v>0.25064471888253259</v>
      </c>
      <c r="N54" s="1">
        <f t="shared" si="17"/>
        <v>44.285792453509217</v>
      </c>
      <c r="O54" t="s">
        <v>42</v>
      </c>
    </row>
    <row r="55" spans="1:15" x14ac:dyDescent="0.35">
      <c r="A55" s="13">
        <v>44</v>
      </c>
      <c r="B55" s="12" t="s">
        <v>49</v>
      </c>
      <c r="C55" s="11">
        <v>2.8</v>
      </c>
      <c r="D55" s="10" t="s">
        <v>28</v>
      </c>
      <c r="E55" s="9" t="str">
        <f t="shared" si="9"/>
        <v>Significantly Different</v>
      </c>
      <c r="G55">
        <f t="shared" si="10"/>
        <v>2.8</v>
      </c>
      <c r="H55">
        <f t="shared" si="11"/>
        <v>6</v>
      </c>
      <c r="I55" t="str">
        <f t="shared" si="12"/>
        <v>+/-</v>
      </c>
      <c r="J55" t="str">
        <f t="shared" si="13"/>
        <v>0.3</v>
      </c>
      <c r="K55" s="1">
        <f t="shared" si="14"/>
        <v>0.18237082066869301</v>
      </c>
      <c r="L55" s="1">
        <f t="shared" si="15"/>
        <v>11.100000000000001</v>
      </c>
      <c r="M55" s="1">
        <f t="shared" si="16"/>
        <v>0.19223572402239389</v>
      </c>
      <c r="N55" s="1">
        <f t="shared" si="17"/>
        <v>57.741608935844525</v>
      </c>
      <c r="O55" t="s">
        <v>43</v>
      </c>
    </row>
    <row r="56" spans="1:15" x14ac:dyDescent="0.35">
      <c r="A56" s="13">
        <v>46</v>
      </c>
      <c r="B56" s="12" t="s">
        <v>67</v>
      </c>
      <c r="C56" s="11">
        <v>2.7</v>
      </c>
      <c r="D56" s="10" t="s">
        <v>28</v>
      </c>
      <c r="E56" s="9" t="str">
        <f t="shared" si="9"/>
        <v>Significantly Different</v>
      </c>
      <c r="G56">
        <f t="shared" si="10"/>
        <v>2.7</v>
      </c>
      <c r="H56">
        <f t="shared" si="11"/>
        <v>6</v>
      </c>
      <c r="I56" t="str">
        <f t="shared" si="12"/>
        <v>+/-</v>
      </c>
      <c r="J56" t="str">
        <f t="shared" si="13"/>
        <v>0.3</v>
      </c>
      <c r="K56" s="1">
        <f t="shared" si="14"/>
        <v>0.18237082066869301</v>
      </c>
      <c r="L56" s="1">
        <f t="shared" si="15"/>
        <v>11.2</v>
      </c>
      <c r="M56" s="1">
        <f t="shared" si="16"/>
        <v>0.19223572402239389</v>
      </c>
      <c r="N56" s="1">
        <f t="shared" si="17"/>
        <v>58.261803610942216</v>
      </c>
      <c r="O56" t="s">
        <v>41</v>
      </c>
    </row>
    <row r="57" spans="1:15" x14ac:dyDescent="0.35">
      <c r="A57" s="13">
        <v>47</v>
      </c>
      <c r="B57" s="12" t="s">
        <v>29</v>
      </c>
      <c r="C57" s="11">
        <v>2.2999999999999998</v>
      </c>
      <c r="D57" s="10" t="s">
        <v>28</v>
      </c>
      <c r="E57" s="9" t="str">
        <f t="shared" si="9"/>
        <v>Significantly Different</v>
      </c>
      <c r="G57">
        <f t="shared" si="10"/>
        <v>2.2999999999999998</v>
      </c>
      <c r="H57">
        <f t="shared" si="11"/>
        <v>6</v>
      </c>
      <c r="I57" t="str">
        <f t="shared" si="12"/>
        <v>+/-</v>
      </c>
      <c r="J57" t="str">
        <f t="shared" si="13"/>
        <v>0.3</v>
      </c>
      <c r="K57" s="1">
        <f t="shared" si="14"/>
        <v>0.18237082066869301</v>
      </c>
      <c r="L57" s="1">
        <f t="shared" si="15"/>
        <v>11.600000000000001</v>
      </c>
      <c r="M57" s="1">
        <f t="shared" si="16"/>
        <v>0.19223572402239389</v>
      </c>
      <c r="N57" s="1">
        <f t="shared" si="17"/>
        <v>60.342582311333018</v>
      </c>
      <c r="O57" t="s">
        <v>38</v>
      </c>
    </row>
    <row r="58" spans="1:15" x14ac:dyDescent="0.35">
      <c r="A58" s="13">
        <v>48</v>
      </c>
      <c r="B58" s="12" t="s">
        <v>70</v>
      </c>
      <c r="C58" s="11">
        <v>1.5</v>
      </c>
      <c r="D58" s="10" t="s">
        <v>28</v>
      </c>
      <c r="E58" s="9" t="str">
        <f t="shared" si="9"/>
        <v>Significantly Different</v>
      </c>
      <c r="G58">
        <f t="shared" si="10"/>
        <v>1.5</v>
      </c>
      <c r="H58">
        <f t="shared" si="11"/>
        <v>6</v>
      </c>
      <c r="I58" t="str">
        <f t="shared" si="12"/>
        <v>+/-</v>
      </c>
      <c r="J58" t="str">
        <f t="shared" si="13"/>
        <v>0.3</v>
      </c>
      <c r="K58" s="1">
        <f t="shared" si="14"/>
        <v>0.18237082066869301</v>
      </c>
      <c r="L58" s="1">
        <f t="shared" si="15"/>
        <v>12.4</v>
      </c>
      <c r="M58" s="1">
        <f t="shared" si="16"/>
        <v>0.19223572402239389</v>
      </c>
      <c r="N58" s="1">
        <f t="shared" si="17"/>
        <v>64.504139712114608</v>
      </c>
      <c r="O58" t="s">
        <v>35</v>
      </c>
    </row>
    <row r="59" spans="1:15" x14ac:dyDescent="0.35">
      <c r="A59" s="13">
        <v>49</v>
      </c>
      <c r="B59" s="12" t="s">
        <v>41</v>
      </c>
      <c r="C59" s="11">
        <v>1.4</v>
      </c>
      <c r="D59" s="10" t="s">
        <v>28</v>
      </c>
      <c r="E59" s="9" t="str">
        <f t="shared" si="9"/>
        <v>Significantly Different</v>
      </c>
      <c r="G59">
        <f t="shared" si="10"/>
        <v>1.4</v>
      </c>
      <c r="H59">
        <f t="shared" si="11"/>
        <v>6</v>
      </c>
      <c r="I59" t="str">
        <f t="shared" si="12"/>
        <v>+/-</v>
      </c>
      <c r="J59" t="str">
        <f t="shared" si="13"/>
        <v>0.3</v>
      </c>
      <c r="K59" s="1">
        <f t="shared" si="14"/>
        <v>0.18237082066869301</v>
      </c>
      <c r="L59" s="1">
        <f t="shared" si="15"/>
        <v>12.5</v>
      </c>
      <c r="M59" s="1">
        <f t="shared" si="16"/>
        <v>0.19223572402239389</v>
      </c>
      <c r="N59" s="1">
        <f t="shared" si="17"/>
        <v>65.024334387212292</v>
      </c>
      <c r="O59" t="s">
        <v>32</v>
      </c>
    </row>
    <row r="60" spans="1:15" x14ac:dyDescent="0.35">
      <c r="A60" s="13">
        <v>49</v>
      </c>
      <c r="B60" s="12" t="s">
        <v>32</v>
      </c>
      <c r="C60" s="11">
        <v>1.4</v>
      </c>
      <c r="D60" s="10" t="s">
        <v>39</v>
      </c>
      <c r="E60" s="9" t="str">
        <f t="shared" si="9"/>
        <v>Significantly Different</v>
      </c>
      <c r="G60">
        <f t="shared" si="10"/>
        <v>1.4</v>
      </c>
      <c r="H60">
        <f t="shared" si="11"/>
        <v>6</v>
      </c>
      <c r="I60" t="str">
        <f t="shared" si="12"/>
        <v>+/-</v>
      </c>
      <c r="J60" t="str">
        <f t="shared" si="13"/>
        <v>0.2</v>
      </c>
      <c r="K60" s="1">
        <f t="shared" si="14"/>
        <v>0.12158054711246201</v>
      </c>
      <c r="L60" s="1">
        <f t="shared" si="15"/>
        <v>12.5</v>
      </c>
      <c r="M60" s="1">
        <f t="shared" si="16"/>
        <v>0.1359311840425404</v>
      </c>
      <c r="N60" s="1">
        <f t="shared" si="17"/>
        <v>91.958295574678857</v>
      </c>
      <c r="O60" t="s">
        <v>30</v>
      </c>
    </row>
    <row r="61" spans="1:15" x14ac:dyDescent="0.35">
      <c r="A61" s="13">
        <v>51</v>
      </c>
      <c r="B61" s="12" t="s">
        <v>77</v>
      </c>
      <c r="C61" s="11">
        <v>1.2</v>
      </c>
      <c r="D61" s="10" t="s">
        <v>39</v>
      </c>
      <c r="E61" s="9" t="str">
        <f t="shared" si="9"/>
        <v>Significantly Different</v>
      </c>
      <c r="G61">
        <f t="shared" si="10"/>
        <v>1.2</v>
      </c>
      <c r="H61">
        <f t="shared" si="11"/>
        <v>6</v>
      </c>
      <c r="I61" t="str">
        <f t="shared" si="12"/>
        <v>+/-</v>
      </c>
      <c r="J61" t="str">
        <f t="shared" si="13"/>
        <v>0.2</v>
      </c>
      <c r="K61" s="1">
        <f t="shared" si="14"/>
        <v>0.12158054711246201</v>
      </c>
      <c r="L61" s="1">
        <f t="shared" si="15"/>
        <v>12.700000000000001</v>
      </c>
      <c r="M61" s="1">
        <f t="shared" si="16"/>
        <v>0.1359311840425404</v>
      </c>
      <c r="N61" s="1">
        <f t="shared" si="17"/>
        <v>93.429628303873727</v>
      </c>
      <c r="O61" t="s">
        <v>27</v>
      </c>
    </row>
    <row r="62" spans="1:15" ht="15" thickBot="1" x14ac:dyDescent="0.4">
      <c r="A62" s="8"/>
      <c r="B62" s="7" t="s">
        <v>25</v>
      </c>
      <c r="C62" s="6">
        <v>94.8</v>
      </c>
      <c r="D62" s="5" t="s">
        <v>28</v>
      </c>
      <c r="E62" s="4" t="str">
        <f t="shared" si="9"/>
        <v>Significantly Different</v>
      </c>
      <c r="G62">
        <f t="shared" si="10"/>
        <v>94.8</v>
      </c>
      <c r="H62">
        <f t="shared" si="11"/>
        <v>6</v>
      </c>
      <c r="I62" t="str">
        <f t="shared" si="12"/>
        <v>+/-</v>
      </c>
      <c r="J62" t="str">
        <f t="shared" si="13"/>
        <v>0.3</v>
      </c>
      <c r="K62" s="1">
        <f t="shared" si="14"/>
        <v>0.18237082066869301</v>
      </c>
      <c r="L62" s="1">
        <f t="shared" si="15"/>
        <v>-80.899999999999991</v>
      </c>
      <c r="M62" s="1">
        <f t="shared" si="16"/>
        <v>0.19223572402239389</v>
      </c>
      <c r="N62" s="1">
        <f t="shared" si="17"/>
        <v>-420.83749215403793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19" priority="1" operator="equal">
      <formula>"OTHER ERROR"</formula>
    </cfRule>
    <cfRule type="cellIs" dxfId="218" priority="2" operator="equal">
      <formula>"Statistical Test not applicable"</formula>
    </cfRule>
    <cfRule type="cellIs" dxfId="217" priority="3" operator="equal">
      <formula>"Geography Selected"</formula>
    </cfRule>
  </conditionalFormatting>
  <conditionalFormatting sqref="E10:J62">
    <cfRule type="cellIs" dxfId="216" priority="4" operator="equal">
      <formula>"Not Significantly Different"</formula>
    </cfRule>
  </conditionalFormatting>
  <conditionalFormatting sqref="F10:J62">
    <cfRule type="cellIs" dxfId="2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4BACDFE-17B1-4FEF-9E40-4E662224697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A6DF4EB-D1DE-47E8-8AB9-239F436C6F70}"/>
    <hyperlink ref="A68" r:id="rId2" xr:uid="{F9F88769-AA34-4E3E-A791-47D2F941815A}"/>
    <hyperlink ref="A66" r:id="rId3" xr:uid="{9BF668CA-C301-4372-86B4-808F74300388}"/>
    <hyperlink ref="A67" r:id="rId4" xr:uid="{F6BF2888-81B6-4649-9D69-7B490AC3FAB1}"/>
  </hyperlinks>
  <pageMargins left="0.7" right="0.7" top="0.75" bottom="0.75" header="0.3" footer="0.3"/>
  <pageSetup orientation="portrait" r:id="rId5"/>
  <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00A57-24B2-44AC-9703-6F7D63D6C90D}">
  <sheetPr codeName="Sheet4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337</v>
      </c>
    </row>
    <row r="2" spans="1:16" x14ac:dyDescent="0.35">
      <c r="A2" s="27" t="s">
        <v>109</v>
      </c>
      <c r="B2" t="s">
        <v>336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v>
      </c>
      <c r="C6" t="s">
        <v>103</v>
      </c>
      <c r="H6" s="15" t="s">
        <v>102</v>
      </c>
      <c r="I6">
        <f>VLOOKUP($B$4,$B$9:$K$62,6,FALSE)</f>
        <v>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17.899999999999999</v>
      </c>
      <c r="D11" s="14" t="s">
        <v>39</v>
      </c>
      <c r="E11" s="9" t="str">
        <f t="shared" si="0"/>
        <v>Significantly Different</v>
      </c>
      <c r="G11">
        <f t="shared" si="1"/>
        <v>17.899999999999999</v>
      </c>
      <c r="H11">
        <f t="shared" si="2"/>
        <v>6</v>
      </c>
      <c r="I11" t="str">
        <f t="shared" si="3"/>
        <v>+/-</v>
      </c>
      <c r="J11" t="str">
        <f t="shared" si="4"/>
        <v>0.2</v>
      </c>
      <c r="K11" s="1">
        <f t="shared" si="5"/>
        <v>0.12158054711246201</v>
      </c>
      <c r="L11" s="1">
        <f t="shared" si="6"/>
        <v>-8.8999999999999986</v>
      </c>
      <c r="M11" s="1">
        <f t="shared" si="7"/>
        <v>0.1359311840425404</v>
      </c>
      <c r="N11" s="1">
        <f t="shared" si="8"/>
        <v>-65.474306449171337</v>
      </c>
      <c r="O11" t="s">
        <v>68</v>
      </c>
    </row>
    <row r="12" spans="1:16" x14ac:dyDescent="0.35">
      <c r="A12" s="13">
        <v>2</v>
      </c>
      <c r="B12" s="12" t="s">
        <v>52</v>
      </c>
      <c r="C12" s="11">
        <v>14.4</v>
      </c>
      <c r="D12" s="10" t="s">
        <v>39</v>
      </c>
      <c r="E12" s="9" t="str">
        <f t="shared" si="0"/>
        <v>Significantly Different</v>
      </c>
      <c r="G12">
        <f t="shared" si="1"/>
        <v>14.4</v>
      </c>
      <c r="H12">
        <f t="shared" si="2"/>
        <v>6</v>
      </c>
      <c r="I12" t="str">
        <f t="shared" si="3"/>
        <v>+/-</v>
      </c>
      <c r="J12" t="str">
        <f t="shared" si="4"/>
        <v>0.2</v>
      </c>
      <c r="K12" s="1">
        <f t="shared" si="5"/>
        <v>0.12158054711246201</v>
      </c>
      <c r="L12" s="1">
        <f t="shared" si="6"/>
        <v>-5.4</v>
      </c>
      <c r="M12" s="1">
        <f t="shared" si="7"/>
        <v>0.1359311840425404</v>
      </c>
      <c r="N12" s="1">
        <f t="shared" si="8"/>
        <v>-39.725983688261266</v>
      </c>
      <c r="O12" t="s">
        <v>62</v>
      </c>
    </row>
    <row r="13" spans="1:16" x14ac:dyDescent="0.35">
      <c r="A13" s="13">
        <v>3</v>
      </c>
      <c r="B13" s="12" t="s">
        <v>48</v>
      </c>
      <c r="C13" s="11">
        <v>13.9</v>
      </c>
      <c r="D13" s="10" t="s">
        <v>28</v>
      </c>
      <c r="E13" s="9" t="str">
        <f t="shared" si="0"/>
        <v>Significantly Different</v>
      </c>
      <c r="G13">
        <f t="shared" si="1"/>
        <v>13.9</v>
      </c>
      <c r="H13">
        <f t="shared" si="2"/>
        <v>6</v>
      </c>
      <c r="I13" t="str">
        <f t="shared" si="3"/>
        <v>+/-</v>
      </c>
      <c r="J13" t="str">
        <f t="shared" si="4"/>
        <v>0.3</v>
      </c>
      <c r="K13" s="1">
        <f t="shared" si="5"/>
        <v>0.18237082066869301</v>
      </c>
      <c r="L13" s="1">
        <f t="shared" si="6"/>
        <v>-4.9000000000000004</v>
      </c>
      <c r="M13" s="1">
        <f t="shared" si="7"/>
        <v>0.19223572402239389</v>
      </c>
      <c r="N13" s="1">
        <f t="shared" si="8"/>
        <v>-25.489539079787221</v>
      </c>
      <c r="O13" t="s">
        <v>58</v>
      </c>
    </row>
    <row r="14" spans="1:16" x14ac:dyDescent="0.35">
      <c r="A14" s="13">
        <v>4</v>
      </c>
      <c r="B14" s="12" t="s">
        <v>50</v>
      </c>
      <c r="C14" s="11">
        <v>13.5</v>
      </c>
      <c r="D14" s="10" t="s">
        <v>39</v>
      </c>
      <c r="E14" s="9" t="str">
        <f t="shared" si="0"/>
        <v>Significantly Different</v>
      </c>
      <c r="G14">
        <f t="shared" si="1"/>
        <v>13.5</v>
      </c>
      <c r="H14">
        <f t="shared" si="2"/>
        <v>6</v>
      </c>
      <c r="I14" t="str">
        <f t="shared" si="3"/>
        <v>+/-</v>
      </c>
      <c r="J14" t="str">
        <f t="shared" si="4"/>
        <v>0.2</v>
      </c>
      <c r="K14" s="1">
        <f t="shared" si="5"/>
        <v>0.12158054711246201</v>
      </c>
      <c r="L14" s="1">
        <f t="shared" si="6"/>
        <v>-4.5</v>
      </c>
      <c r="M14" s="1">
        <f t="shared" si="7"/>
        <v>0.1359311840425404</v>
      </c>
      <c r="N14" s="1">
        <f t="shared" si="8"/>
        <v>-33.104986406884386</v>
      </c>
      <c r="O14" t="s">
        <v>73</v>
      </c>
    </row>
    <row r="15" spans="1:16" x14ac:dyDescent="0.35">
      <c r="A15" s="13">
        <v>5</v>
      </c>
      <c r="B15" s="12" t="s">
        <v>42</v>
      </c>
      <c r="C15" s="11">
        <v>13.2</v>
      </c>
      <c r="D15" s="10" t="s">
        <v>39</v>
      </c>
      <c r="E15" s="9" t="str">
        <f t="shared" si="0"/>
        <v>Significantly Different</v>
      </c>
      <c r="G15">
        <f t="shared" si="1"/>
        <v>13.2</v>
      </c>
      <c r="H15">
        <f t="shared" si="2"/>
        <v>6</v>
      </c>
      <c r="I15" t="str">
        <f t="shared" si="3"/>
        <v>+/-</v>
      </c>
      <c r="J15" t="str">
        <f t="shared" si="4"/>
        <v>0.2</v>
      </c>
      <c r="K15" s="1">
        <f t="shared" si="5"/>
        <v>0.12158054711246201</v>
      </c>
      <c r="L15" s="1">
        <f t="shared" si="6"/>
        <v>-4.1999999999999993</v>
      </c>
      <c r="M15" s="1">
        <f t="shared" si="7"/>
        <v>0.1359311840425404</v>
      </c>
      <c r="N15" s="1">
        <f t="shared" si="8"/>
        <v>-30.897987313092091</v>
      </c>
      <c r="O15" t="s">
        <v>34</v>
      </c>
    </row>
    <row r="16" spans="1:16" x14ac:dyDescent="0.35">
      <c r="A16" s="13">
        <v>6</v>
      </c>
      <c r="B16" s="12" t="s">
        <v>45</v>
      </c>
      <c r="C16" s="11">
        <v>11.8</v>
      </c>
      <c r="D16" s="10" t="s">
        <v>83</v>
      </c>
      <c r="E16" s="9" t="str">
        <f t="shared" si="0"/>
        <v>Significantly Different</v>
      </c>
      <c r="G16">
        <f t="shared" si="1"/>
        <v>11.8</v>
      </c>
      <c r="H16">
        <f t="shared" si="2"/>
        <v>6</v>
      </c>
      <c r="I16" t="str">
        <f t="shared" si="3"/>
        <v>+/-</v>
      </c>
      <c r="J16" t="str">
        <f t="shared" si="4"/>
        <v>0.5</v>
      </c>
      <c r="K16" s="1">
        <f t="shared" si="5"/>
        <v>0.303951367781155</v>
      </c>
      <c r="L16" s="1">
        <f t="shared" si="6"/>
        <v>-2.8000000000000007</v>
      </c>
      <c r="M16" s="1">
        <f t="shared" si="7"/>
        <v>0.30997079109986531</v>
      </c>
      <c r="N16" s="1">
        <f t="shared" si="8"/>
        <v>-9.0331091844647595</v>
      </c>
      <c r="O16" t="s">
        <v>75</v>
      </c>
    </row>
    <row r="17" spans="1:15" x14ac:dyDescent="0.35">
      <c r="A17" s="13">
        <v>7</v>
      </c>
      <c r="B17" s="12" t="s">
        <v>29</v>
      </c>
      <c r="C17" s="11">
        <v>10.7</v>
      </c>
      <c r="D17" s="10" t="s">
        <v>36</v>
      </c>
      <c r="E17" s="9" t="str">
        <f t="shared" si="0"/>
        <v>Significantly Different</v>
      </c>
      <c r="G17">
        <f t="shared" si="1"/>
        <v>10.7</v>
      </c>
      <c r="H17">
        <f t="shared" si="2"/>
        <v>6</v>
      </c>
      <c r="I17" t="str">
        <f t="shared" si="3"/>
        <v>+/-</v>
      </c>
      <c r="J17" t="str">
        <f t="shared" si="4"/>
        <v>0.7</v>
      </c>
      <c r="K17" s="1">
        <f t="shared" si="5"/>
        <v>0.42553191489361697</v>
      </c>
      <c r="L17" s="1">
        <f t="shared" si="6"/>
        <v>-1.6999999999999993</v>
      </c>
      <c r="M17" s="1">
        <f t="shared" si="7"/>
        <v>0.42985214661796195</v>
      </c>
      <c r="N17" s="1">
        <f t="shared" si="8"/>
        <v>-3.9548482271763592</v>
      </c>
      <c r="O17" t="s">
        <v>66</v>
      </c>
    </row>
    <row r="18" spans="1:15" x14ac:dyDescent="0.35">
      <c r="A18" s="13">
        <v>8</v>
      </c>
      <c r="B18" s="12" t="s">
        <v>53</v>
      </c>
      <c r="C18" s="11">
        <v>10.6</v>
      </c>
      <c r="D18" s="10" t="s">
        <v>36</v>
      </c>
      <c r="E18" s="9" t="str">
        <f t="shared" si="0"/>
        <v>Significantly Different</v>
      </c>
      <c r="G18">
        <f t="shared" si="1"/>
        <v>10.6</v>
      </c>
      <c r="H18">
        <f t="shared" si="2"/>
        <v>6</v>
      </c>
      <c r="I18" t="str">
        <f t="shared" si="3"/>
        <v>+/-</v>
      </c>
      <c r="J18" t="str">
        <f t="shared" si="4"/>
        <v>0.7</v>
      </c>
      <c r="K18" s="1">
        <f t="shared" si="5"/>
        <v>0.42553191489361697</v>
      </c>
      <c r="L18" s="1">
        <f t="shared" si="6"/>
        <v>-1.5999999999999996</v>
      </c>
      <c r="M18" s="1">
        <f t="shared" si="7"/>
        <v>0.42985214661796195</v>
      </c>
      <c r="N18" s="1">
        <f t="shared" si="8"/>
        <v>-3.7222100961659859</v>
      </c>
      <c r="O18" t="s">
        <v>60</v>
      </c>
    </row>
    <row r="19" spans="1:15" x14ac:dyDescent="0.35">
      <c r="A19" s="13">
        <v>9</v>
      </c>
      <c r="B19" s="12" t="s">
        <v>71</v>
      </c>
      <c r="C19" s="11">
        <v>10.4</v>
      </c>
      <c r="D19" s="10" t="s">
        <v>28</v>
      </c>
      <c r="E19" s="9" t="str">
        <f t="shared" si="0"/>
        <v>Significantly Different</v>
      </c>
      <c r="G19">
        <f t="shared" si="1"/>
        <v>10.4</v>
      </c>
      <c r="H19">
        <f t="shared" si="2"/>
        <v>6</v>
      </c>
      <c r="I19" t="str">
        <f t="shared" si="3"/>
        <v>+/-</v>
      </c>
      <c r="J19" t="str">
        <f t="shared" si="4"/>
        <v>0.3</v>
      </c>
      <c r="K19" s="1">
        <f t="shared" si="5"/>
        <v>0.18237082066869301</v>
      </c>
      <c r="L19" s="1">
        <f t="shared" si="6"/>
        <v>-1.4000000000000004</v>
      </c>
      <c r="M19" s="1">
        <f t="shared" si="7"/>
        <v>0.19223572402239389</v>
      </c>
      <c r="N19" s="1">
        <f t="shared" si="8"/>
        <v>-7.2827254513677788</v>
      </c>
      <c r="O19" t="s">
        <v>31</v>
      </c>
    </row>
    <row r="20" spans="1:15" x14ac:dyDescent="0.35">
      <c r="A20" s="13">
        <v>10</v>
      </c>
      <c r="B20" s="12" t="s">
        <v>37</v>
      </c>
      <c r="C20" s="11">
        <v>9.8000000000000007</v>
      </c>
      <c r="D20" s="14" t="s">
        <v>83</v>
      </c>
      <c r="E20" s="9" t="str">
        <f t="shared" si="0"/>
        <v>Significantly Different</v>
      </c>
      <c r="G20">
        <f t="shared" si="1"/>
        <v>9.8000000000000007</v>
      </c>
      <c r="H20">
        <f t="shared" si="2"/>
        <v>6</v>
      </c>
      <c r="I20" t="str">
        <f t="shared" si="3"/>
        <v>+/-</v>
      </c>
      <c r="J20" t="str">
        <f t="shared" si="4"/>
        <v>0.5</v>
      </c>
      <c r="K20" s="1">
        <f t="shared" si="5"/>
        <v>0.303951367781155</v>
      </c>
      <c r="L20" s="1">
        <f t="shared" si="6"/>
        <v>-0.80000000000000071</v>
      </c>
      <c r="M20" s="1">
        <f t="shared" si="7"/>
        <v>0.30997079109986531</v>
      </c>
      <c r="N20" s="1">
        <f t="shared" si="8"/>
        <v>-2.5808883384185046</v>
      </c>
      <c r="O20" t="s">
        <v>50</v>
      </c>
    </row>
    <row r="21" spans="1:15" x14ac:dyDescent="0.35">
      <c r="A21" s="13">
        <v>11</v>
      </c>
      <c r="B21" s="12" t="s">
        <v>65</v>
      </c>
      <c r="C21" s="11">
        <v>9.3000000000000007</v>
      </c>
      <c r="D21" s="10" t="s">
        <v>39</v>
      </c>
      <c r="E21" s="9" t="str">
        <f t="shared" si="0"/>
        <v>Significantly Different</v>
      </c>
      <c r="G21">
        <f t="shared" si="1"/>
        <v>9.3000000000000007</v>
      </c>
      <c r="H21">
        <f t="shared" si="2"/>
        <v>6</v>
      </c>
      <c r="I21" t="str">
        <f t="shared" si="3"/>
        <v>+/-</v>
      </c>
      <c r="J21" t="str">
        <f t="shared" si="4"/>
        <v>0.2</v>
      </c>
      <c r="K21" s="1">
        <f t="shared" si="5"/>
        <v>0.12158054711246201</v>
      </c>
      <c r="L21" s="1">
        <f t="shared" si="6"/>
        <v>-0.30000000000000071</v>
      </c>
      <c r="M21" s="1">
        <f t="shared" si="7"/>
        <v>0.1359311840425404</v>
      </c>
      <c r="N21" s="1">
        <f t="shared" si="8"/>
        <v>-2.2069990937922976</v>
      </c>
      <c r="O21" t="s">
        <v>46</v>
      </c>
    </row>
    <row r="22" spans="1:15" x14ac:dyDescent="0.35">
      <c r="A22" s="13">
        <v>12</v>
      </c>
      <c r="B22" s="12" t="s">
        <v>66</v>
      </c>
      <c r="C22" s="11">
        <v>9</v>
      </c>
      <c r="D22" s="10" t="s">
        <v>28</v>
      </c>
      <c r="E22" s="9" t="str">
        <f t="shared" si="0"/>
        <v>Not Significantly Different</v>
      </c>
      <c r="G22">
        <f t="shared" si="1"/>
        <v>9</v>
      </c>
      <c r="H22">
        <f t="shared" si="2"/>
        <v>6</v>
      </c>
      <c r="I22" t="str">
        <f t="shared" si="3"/>
        <v>+/-</v>
      </c>
      <c r="J22" t="str">
        <f t="shared" si="4"/>
        <v>0.3</v>
      </c>
      <c r="K22" s="1">
        <f t="shared" si="5"/>
        <v>0.18237082066869301</v>
      </c>
      <c r="L22" s="1">
        <f t="shared" si="6"/>
        <v>0</v>
      </c>
      <c r="M22" s="1">
        <f t="shared" si="7"/>
        <v>0.19223572402239389</v>
      </c>
      <c r="N22" s="1">
        <f t="shared" si="8"/>
        <v>0</v>
      </c>
      <c r="O22" t="s">
        <v>29</v>
      </c>
    </row>
    <row r="23" spans="1:15" x14ac:dyDescent="0.35">
      <c r="A23" s="13">
        <v>13</v>
      </c>
      <c r="B23" s="12" t="s">
        <v>58</v>
      </c>
      <c r="C23" s="11">
        <v>8.5</v>
      </c>
      <c r="D23" s="10" t="s">
        <v>28</v>
      </c>
      <c r="E23" s="9" t="str">
        <f t="shared" si="0"/>
        <v>Significantly Different</v>
      </c>
      <c r="G23">
        <f t="shared" si="1"/>
        <v>8.5</v>
      </c>
      <c r="H23">
        <f t="shared" si="2"/>
        <v>6</v>
      </c>
      <c r="I23" t="str">
        <f t="shared" si="3"/>
        <v>+/-</v>
      </c>
      <c r="J23" t="str">
        <f t="shared" si="4"/>
        <v>0.3</v>
      </c>
      <c r="K23" s="1">
        <f t="shared" si="5"/>
        <v>0.18237082066869301</v>
      </c>
      <c r="L23" s="1">
        <f t="shared" si="6"/>
        <v>0.5</v>
      </c>
      <c r="M23" s="1">
        <f t="shared" si="7"/>
        <v>0.19223572402239389</v>
      </c>
      <c r="N23" s="1">
        <f t="shared" si="8"/>
        <v>2.6009733754884921</v>
      </c>
      <c r="O23" t="s">
        <v>82</v>
      </c>
    </row>
    <row r="24" spans="1:15" x14ac:dyDescent="0.35">
      <c r="A24" s="13">
        <v>14</v>
      </c>
      <c r="B24" s="12" t="s">
        <v>40</v>
      </c>
      <c r="C24" s="11">
        <v>8.3000000000000007</v>
      </c>
      <c r="D24" s="10" t="s">
        <v>28</v>
      </c>
      <c r="E24" s="9" t="str">
        <f t="shared" si="0"/>
        <v>Significantly Different</v>
      </c>
      <c r="G24">
        <f t="shared" si="1"/>
        <v>8.3000000000000007</v>
      </c>
      <c r="H24">
        <f t="shared" si="2"/>
        <v>6</v>
      </c>
      <c r="I24" t="str">
        <f t="shared" si="3"/>
        <v>+/-</v>
      </c>
      <c r="J24" t="str">
        <f t="shared" si="4"/>
        <v>0.3</v>
      </c>
      <c r="K24" s="1">
        <f t="shared" si="5"/>
        <v>0.18237082066869301</v>
      </c>
      <c r="L24" s="1">
        <f t="shared" si="6"/>
        <v>0.69999999999999929</v>
      </c>
      <c r="M24" s="1">
        <f t="shared" si="7"/>
        <v>0.19223572402239389</v>
      </c>
      <c r="N24" s="1">
        <f t="shared" si="8"/>
        <v>3.641362725683885</v>
      </c>
      <c r="O24" t="s">
        <v>65</v>
      </c>
    </row>
    <row r="25" spans="1:15" x14ac:dyDescent="0.35">
      <c r="A25" s="13">
        <v>15</v>
      </c>
      <c r="B25" s="12" t="s">
        <v>35</v>
      </c>
      <c r="C25" s="11">
        <v>8.1</v>
      </c>
      <c r="D25" s="10" t="s">
        <v>39</v>
      </c>
      <c r="E25" s="9" t="str">
        <f t="shared" si="0"/>
        <v>Significantly Different</v>
      </c>
      <c r="G25">
        <f t="shared" si="1"/>
        <v>8.1</v>
      </c>
      <c r="H25">
        <f t="shared" si="2"/>
        <v>6</v>
      </c>
      <c r="I25" t="str">
        <f t="shared" si="3"/>
        <v>+/-</v>
      </c>
      <c r="J25" t="str">
        <f t="shared" si="4"/>
        <v>0.2</v>
      </c>
      <c r="K25" s="1">
        <f t="shared" si="5"/>
        <v>0.12158054711246201</v>
      </c>
      <c r="L25" s="1">
        <f t="shared" si="6"/>
        <v>0.90000000000000036</v>
      </c>
      <c r="M25" s="1">
        <f t="shared" si="7"/>
        <v>0.1359311840425404</v>
      </c>
      <c r="N25" s="1">
        <f t="shared" si="8"/>
        <v>6.62099728137688</v>
      </c>
      <c r="O25" t="s">
        <v>81</v>
      </c>
    </row>
    <row r="26" spans="1:15" x14ac:dyDescent="0.35">
      <c r="A26" s="13">
        <v>16</v>
      </c>
      <c r="B26" s="12" t="s">
        <v>31</v>
      </c>
      <c r="C26" s="11">
        <v>6.8</v>
      </c>
      <c r="D26" s="10" t="s">
        <v>116</v>
      </c>
      <c r="E26" s="9" t="str">
        <f t="shared" si="0"/>
        <v>Significantly Different</v>
      </c>
      <c r="G26">
        <f t="shared" si="1"/>
        <v>6.8</v>
      </c>
      <c r="H26">
        <f t="shared" si="2"/>
        <v>6</v>
      </c>
      <c r="I26" t="str">
        <f t="shared" si="3"/>
        <v>+/-</v>
      </c>
      <c r="J26" t="str">
        <f t="shared" si="4"/>
        <v>0.8</v>
      </c>
      <c r="K26" s="1">
        <f t="shared" si="5"/>
        <v>0.48632218844984804</v>
      </c>
      <c r="L26" s="1">
        <f t="shared" si="6"/>
        <v>2.2000000000000002</v>
      </c>
      <c r="M26" s="1">
        <f t="shared" si="7"/>
        <v>0.49010685399991183</v>
      </c>
      <c r="N26" s="1">
        <f t="shared" si="8"/>
        <v>4.4888170447834543</v>
      </c>
      <c r="O26" t="s">
        <v>80</v>
      </c>
    </row>
    <row r="27" spans="1:15" x14ac:dyDescent="0.35">
      <c r="A27" s="13">
        <v>17</v>
      </c>
      <c r="B27" s="12" t="s">
        <v>38</v>
      </c>
      <c r="C27" s="11">
        <v>6.5</v>
      </c>
      <c r="D27" s="10" t="s">
        <v>39</v>
      </c>
      <c r="E27" s="9" t="str">
        <f t="shared" si="0"/>
        <v>Significantly Different</v>
      </c>
      <c r="G27">
        <f t="shared" si="1"/>
        <v>6.5</v>
      </c>
      <c r="H27">
        <f t="shared" si="2"/>
        <v>6</v>
      </c>
      <c r="I27" t="str">
        <f t="shared" si="3"/>
        <v>+/-</v>
      </c>
      <c r="J27" t="str">
        <f t="shared" si="4"/>
        <v>0.2</v>
      </c>
      <c r="K27" s="1">
        <f t="shared" si="5"/>
        <v>0.12158054711246201</v>
      </c>
      <c r="L27" s="1">
        <f t="shared" si="6"/>
        <v>2.5</v>
      </c>
      <c r="M27" s="1">
        <f t="shared" si="7"/>
        <v>0.1359311840425404</v>
      </c>
      <c r="N27" s="1">
        <f t="shared" si="8"/>
        <v>18.39165911493577</v>
      </c>
      <c r="O27" t="s">
        <v>78</v>
      </c>
    </row>
    <row r="28" spans="1:15" x14ac:dyDescent="0.35">
      <c r="A28" s="13">
        <v>18</v>
      </c>
      <c r="B28" s="12" t="s">
        <v>69</v>
      </c>
      <c r="C28" s="11">
        <v>6.4</v>
      </c>
      <c r="D28" s="10" t="s">
        <v>44</v>
      </c>
      <c r="E28" s="9" t="str">
        <f t="shared" si="0"/>
        <v>Significantly Different</v>
      </c>
      <c r="G28">
        <f t="shared" si="1"/>
        <v>6.4</v>
      </c>
      <c r="H28">
        <f t="shared" si="2"/>
        <v>6</v>
      </c>
      <c r="I28" t="str">
        <f t="shared" si="3"/>
        <v>+/-</v>
      </c>
      <c r="J28" t="str">
        <f t="shared" si="4"/>
        <v>0.4</v>
      </c>
      <c r="K28" s="1">
        <f t="shared" si="5"/>
        <v>0.24316109422492402</v>
      </c>
      <c r="L28" s="1">
        <f t="shared" si="6"/>
        <v>2.5999999999999996</v>
      </c>
      <c r="M28" s="1">
        <f t="shared" si="7"/>
        <v>0.25064471888253259</v>
      </c>
      <c r="N28" s="1">
        <f t="shared" si="8"/>
        <v>10.373248682803958</v>
      </c>
      <c r="O28" t="s">
        <v>79</v>
      </c>
    </row>
    <row r="29" spans="1:15" x14ac:dyDescent="0.35">
      <c r="A29" s="13">
        <v>19</v>
      </c>
      <c r="B29" s="12" t="s">
        <v>43</v>
      </c>
      <c r="C29" s="11">
        <v>6.1</v>
      </c>
      <c r="D29" s="10" t="s">
        <v>28</v>
      </c>
      <c r="E29" s="9" t="str">
        <f t="shared" si="0"/>
        <v>Significantly Different</v>
      </c>
      <c r="G29">
        <f t="shared" si="1"/>
        <v>6.1</v>
      </c>
      <c r="H29">
        <f t="shared" si="2"/>
        <v>6</v>
      </c>
      <c r="I29" t="str">
        <f t="shared" si="3"/>
        <v>+/-</v>
      </c>
      <c r="J29" t="str">
        <f t="shared" si="4"/>
        <v>0.3</v>
      </c>
      <c r="K29" s="1">
        <f t="shared" si="5"/>
        <v>0.18237082066869301</v>
      </c>
      <c r="L29" s="1">
        <f t="shared" si="6"/>
        <v>2.9000000000000004</v>
      </c>
      <c r="M29" s="1">
        <f t="shared" si="7"/>
        <v>0.19223572402239389</v>
      </c>
      <c r="N29" s="1">
        <f t="shared" si="8"/>
        <v>15.085645577833255</v>
      </c>
      <c r="O29" t="s">
        <v>56</v>
      </c>
    </row>
    <row r="30" spans="1:15" x14ac:dyDescent="0.35">
      <c r="A30" s="13">
        <v>20</v>
      </c>
      <c r="B30" s="12" t="s">
        <v>46</v>
      </c>
      <c r="C30" s="11">
        <v>6</v>
      </c>
      <c r="D30" s="10" t="s">
        <v>39</v>
      </c>
      <c r="E30" s="9" t="str">
        <f t="shared" si="0"/>
        <v>Significantly Different</v>
      </c>
      <c r="G30">
        <f t="shared" si="1"/>
        <v>6</v>
      </c>
      <c r="H30">
        <f t="shared" si="2"/>
        <v>6</v>
      </c>
      <c r="I30" t="str">
        <f t="shared" si="3"/>
        <v>+/-</v>
      </c>
      <c r="J30" t="str">
        <f t="shared" si="4"/>
        <v>0.2</v>
      </c>
      <c r="K30" s="1">
        <f t="shared" si="5"/>
        <v>0.12158054711246201</v>
      </c>
      <c r="L30" s="1">
        <f t="shared" si="6"/>
        <v>3</v>
      </c>
      <c r="M30" s="1">
        <f t="shared" si="7"/>
        <v>0.1359311840425404</v>
      </c>
      <c r="N30" s="1">
        <f t="shared" si="8"/>
        <v>22.069990937922924</v>
      </c>
      <c r="O30" t="s">
        <v>77</v>
      </c>
    </row>
    <row r="31" spans="1:15" x14ac:dyDescent="0.35">
      <c r="A31" s="13">
        <v>21</v>
      </c>
      <c r="B31" s="12" t="s">
        <v>57</v>
      </c>
      <c r="C31" s="11">
        <v>5.8</v>
      </c>
      <c r="D31" s="10" t="s">
        <v>39</v>
      </c>
      <c r="E31" s="9" t="str">
        <f t="shared" si="0"/>
        <v>Significantly Different</v>
      </c>
      <c r="G31">
        <f t="shared" si="1"/>
        <v>5.8</v>
      </c>
      <c r="H31">
        <f t="shared" si="2"/>
        <v>6</v>
      </c>
      <c r="I31" t="str">
        <f t="shared" si="3"/>
        <v>+/-</v>
      </c>
      <c r="J31" t="str">
        <f t="shared" si="4"/>
        <v>0.2</v>
      </c>
      <c r="K31" s="1">
        <f t="shared" si="5"/>
        <v>0.12158054711246201</v>
      </c>
      <c r="L31" s="1">
        <f t="shared" si="6"/>
        <v>3.2</v>
      </c>
      <c r="M31" s="1">
        <f t="shared" si="7"/>
        <v>0.1359311840425404</v>
      </c>
      <c r="N31" s="1">
        <f t="shared" si="8"/>
        <v>23.541323667117787</v>
      </c>
      <c r="O31" t="s">
        <v>40</v>
      </c>
    </row>
    <row r="32" spans="1:15" x14ac:dyDescent="0.35">
      <c r="A32" s="13">
        <v>22</v>
      </c>
      <c r="B32" s="12" t="s">
        <v>75</v>
      </c>
      <c r="C32" s="11">
        <v>5.7</v>
      </c>
      <c r="D32" s="10" t="s">
        <v>28</v>
      </c>
      <c r="E32" s="9" t="str">
        <f t="shared" si="0"/>
        <v>Significantly Different</v>
      </c>
      <c r="G32">
        <f t="shared" si="1"/>
        <v>5.7</v>
      </c>
      <c r="H32">
        <f t="shared" si="2"/>
        <v>6</v>
      </c>
      <c r="I32" t="str">
        <f t="shared" si="3"/>
        <v>+/-</v>
      </c>
      <c r="J32" t="str">
        <f t="shared" si="4"/>
        <v>0.3</v>
      </c>
      <c r="K32" s="1">
        <f t="shared" si="5"/>
        <v>0.18237082066869301</v>
      </c>
      <c r="L32" s="1">
        <f t="shared" si="6"/>
        <v>3.3</v>
      </c>
      <c r="M32" s="1">
        <f t="shared" si="7"/>
        <v>0.19223572402239389</v>
      </c>
      <c r="N32" s="1">
        <f t="shared" si="8"/>
        <v>17.166424278224046</v>
      </c>
      <c r="O32" t="s">
        <v>71</v>
      </c>
    </row>
    <row r="33" spans="1:15" x14ac:dyDescent="0.35">
      <c r="A33" s="13">
        <v>23</v>
      </c>
      <c r="B33" s="12" t="s">
        <v>60</v>
      </c>
      <c r="C33" s="11">
        <v>5.6</v>
      </c>
      <c r="D33" s="10" t="s">
        <v>26</v>
      </c>
      <c r="E33" s="9" t="str">
        <f t="shared" si="0"/>
        <v>Significantly Different</v>
      </c>
      <c r="G33">
        <f t="shared" si="1"/>
        <v>5.6</v>
      </c>
      <c r="H33">
        <f t="shared" si="2"/>
        <v>6</v>
      </c>
      <c r="I33" t="str">
        <f t="shared" si="3"/>
        <v>+/-</v>
      </c>
      <c r="J33" t="str">
        <f t="shared" si="4"/>
        <v>0.6</v>
      </c>
      <c r="K33" s="1">
        <f t="shared" si="5"/>
        <v>0.36474164133738601</v>
      </c>
      <c r="L33" s="1">
        <f t="shared" si="6"/>
        <v>3.4000000000000004</v>
      </c>
      <c r="M33" s="1">
        <f t="shared" si="7"/>
        <v>0.36977279819442066</v>
      </c>
      <c r="N33" s="1">
        <f t="shared" si="8"/>
        <v>9.1948353599886339</v>
      </c>
      <c r="O33" t="s">
        <v>76</v>
      </c>
    </row>
    <row r="34" spans="1:15" x14ac:dyDescent="0.35">
      <c r="A34" s="13">
        <v>24</v>
      </c>
      <c r="B34" s="12" t="s">
        <v>64</v>
      </c>
      <c r="C34" s="11">
        <v>5.4</v>
      </c>
      <c r="D34" s="10" t="s">
        <v>39</v>
      </c>
      <c r="E34" s="9" t="str">
        <f t="shared" si="0"/>
        <v>Significantly Different</v>
      </c>
      <c r="G34">
        <f t="shared" si="1"/>
        <v>5.4</v>
      </c>
      <c r="H34">
        <f t="shared" si="2"/>
        <v>6</v>
      </c>
      <c r="I34" t="str">
        <f t="shared" si="3"/>
        <v>+/-</v>
      </c>
      <c r="J34" t="str">
        <f t="shared" si="4"/>
        <v>0.2</v>
      </c>
      <c r="K34" s="1">
        <f t="shared" si="5"/>
        <v>0.12158054711246201</v>
      </c>
      <c r="L34" s="1">
        <f t="shared" si="6"/>
        <v>3.5999999999999996</v>
      </c>
      <c r="M34" s="1">
        <f t="shared" si="7"/>
        <v>0.1359311840425404</v>
      </c>
      <c r="N34" s="1">
        <f t="shared" si="8"/>
        <v>26.483989125507509</v>
      </c>
      <c r="O34" t="s">
        <v>74</v>
      </c>
    </row>
    <row r="35" spans="1:15" x14ac:dyDescent="0.35">
      <c r="A35" s="13">
        <v>25</v>
      </c>
      <c r="B35" s="12" t="s">
        <v>55</v>
      </c>
      <c r="C35" s="11">
        <v>5.2</v>
      </c>
      <c r="D35" s="10" t="s">
        <v>39</v>
      </c>
      <c r="E35" s="9" t="str">
        <f t="shared" si="0"/>
        <v>Significantly Different</v>
      </c>
      <c r="G35">
        <f t="shared" si="1"/>
        <v>5.2</v>
      </c>
      <c r="H35">
        <f t="shared" si="2"/>
        <v>6</v>
      </c>
      <c r="I35" t="str">
        <f t="shared" si="3"/>
        <v>+/-</v>
      </c>
      <c r="J35" t="str">
        <f t="shared" si="4"/>
        <v>0.2</v>
      </c>
      <c r="K35" s="1">
        <f t="shared" si="5"/>
        <v>0.12158054711246201</v>
      </c>
      <c r="L35" s="1">
        <f t="shared" si="6"/>
        <v>3.8</v>
      </c>
      <c r="M35" s="1">
        <f t="shared" si="7"/>
        <v>0.1359311840425404</v>
      </c>
      <c r="N35" s="1">
        <f t="shared" si="8"/>
        <v>27.955321854702373</v>
      </c>
      <c r="O35" t="s">
        <v>54</v>
      </c>
    </row>
    <row r="36" spans="1:15" x14ac:dyDescent="0.35">
      <c r="A36" s="13">
        <v>26</v>
      </c>
      <c r="B36" s="12" t="s">
        <v>78</v>
      </c>
      <c r="C36" s="11">
        <v>5.0999999999999996</v>
      </c>
      <c r="D36" s="10" t="s">
        <v>28</v>
      </c>
      <c r="E36" s="9" t="str">
        <f t="shared" si="0"/>
        <v>Significantly Different</v>
      </c>
      <c r="G36">
        <f t="shared" si="1"/>
        <v>5.0999999999999996</v>
      </c>
      <c r="H36">
        <f t="shared" si="2"/>
        <v>6</v>
      </c>
      <c r="I36" t="str">
        <f t="shared" si="3"/>
        <v>+/-</v>
      </c>
      <c r="J36" t="str">
        <f t="shared" si="4"/>
        <v>0.3</v>
      </c>
      <c r="K36" s="1">
        <f t="shared" si="5"/>
        <v>0.18237082066869301</v>
      </c>
      <c r="L36" s="1">
        <f t="shared" si="6"/>
        <v>3.9000000000000004</v>
      </c>
      <c r="M36" s="1">
        <f t="shared" si="7"/>
        <v>0.19223572402239389</v>
      </c>
      <c r="N36" s="1">
        <f t="shared" si="8"/>
        <v>20.287592328810238</v>
      </c>
      <c r="O36" t="s">
        <v>72</v>
      </c>
    </row>
    <row r="37" spans="1:15" x14ac:dyDescent="0.35">
      <c r="A37" s="13">
        <v>27</v>
      </c>
      <c r="B37" s="12" t="s">
        <v>74</v>
      </c>
      <c r="C37" s="11">
        <v>4.9000000000000004</v>
      </c>
      <c r="D37" s="10" t="s">
        <v>39</v>
      </c>
      <c r="E37" s="9" t="str">
        <f t="shared" si="0"/>
        <v>Significantly Different</v>
      </c>
      <c r="G37">
        <f t="shared" si="1"/>
        <v>4.9000000000000004</v>
      </c>
      <c r="H37">
        <f t="shared" si="2"/>
        <v>6</v>
      </c>
      <c r="I37" t="str">
        <f t="shared" si="3"/>
        <v>+/-</v>
      </c>
      <c r="J37" t="str">
        <f t="shared" si="4"/>
        <v>0.2</v>
      </c>
      <c r="K37" s="1">
        <f t="shared" si="5"/>
        <v>0.12158054711246201</v>
      </c>
      <c r="L37" s="1">
        <f t="shared" si="6"/>
        <v>4.0999999999999996</v>
      </c>
      <c r="M37" s="1">
        <f t="shared" si="7"/>
        <v>0.1359311840425404</v>
      </c>
      <c r="N37" s="1">
        <f t="shared" si="8"/>
        <v>30.162320948494663</v>
      </c>
      <c r="O37" t="s">
        <v>70</v>
      </c>
    </row>
    <row r="38" spans="1:15" x14ac:dyDescent="0.35">
      <c r="A38" s="13">
        <v>28</v>
      </c>
      <c r="B38" s="12" t="s">
        <v>59</v>
      </c>
      <c r="C38" s="11">
        <v>4.5999999999999996</v>
      </c>
      <c r="D38" s="10" t="s">
        <v>39</v>
      </c>
      <c r="E38" s="9" t="str">
        <f t="shared" si="0"/>
        <v>Significantly Different</v>
      </c>
      <c r="G38">
        <f t="shared" si="1"/>
        <v>4.5999999999999996</v>
      </c>
      <c r="H38">
        <f t="shared" si="2"/>
        <v>6</v>
      </c>
      <c r="I38" t="str">
        <f t="shared" si="3"/>
        <v>+/-</v>
      </c>
      <c r="J38" t="str">
        <f t="shared" si="4"/>
        <v>0.2</v>
      </c>
      <c r="K38" s="1">
        <f t="shared" si="5"/>
        <v>0.12158054711246201</v>
      </c>
      <c r="L38" s="1">
        <f t="shared" si="6"/>
        <v>4.4000000000000004</v>
      </c>
      <c r="M38" s="1">
        <f t="shared" si="7"/>
        <v>0.1359311840425404</v>
      </c>
      <c r="N38" s="1">
        <f t="shared" si="8"/>
        <v>32.369320042286958</v>
      </c>
      <c r="O38" t="s">
        <v>69</v>
      </c>
    </row>
    <row r="39" spans="1:15" x14ac:dyDescent="0.35">
      <c r="A39" s="13">
        <v>29</v>
      </c>
      <c r="B39" s="12" t="s">
        <v>81</v>
      </c>
      <c r="C39" s="11">
        <v>4.4000000000000004</v>
      </c>
      <c r="D39" s="10" t="s">
        <v>39</v>
      </c>
      <c r="E39" s="9" t="str">
        <f t="shared" si="0"/>
        <v>Significantly Different</v>
      </c>
      <c r="G39">
        <f t="shared" si="1"/>
        <v>4.4000000000000004</v>
      </c>
      <c r="H39">
        <f t="shared" si="2"/>
        <v>6</v>
      </c>
      <c r="I39" t="str">
        <f t="shared" si="3"/>
        <v>+/-</v>
      </c>
      <c r="J39" t="str">
        <f t="shared" si="4"/>
        <v>0.2</v>
      </c>
      <c r="K39" s="1">
        <f t="shared" si="5"/>
        <v>0.12158054711246201</v>
      </c>
      <c r="L39" s="1">
        <f t="shared" si="6"/>
        <v>4.5999999999999996</v>
      </c>
      <c r="M39" s="1">
        <f t="shared" si="7"/>
        <v>0.1359311840425404</v>
      </c>
      <c r="N39" s="1">
        <f t="shared" si="8"/>
        <v>33.840652771481814</v>
      </c>
      <c r="O39" t="s">
        <v>45</v>
      </c>
    </row>
    <row r="40" spans="1:15" x14ac:dyDescent="0.35">
      <c r="A40" s="13">
        <v>30</v>
      </c>
      <c r="B40" s="12" t="s">
        <v>62</v>
      </c>
      <c r="C40" s="11">
        <v>4.0999999999999996</v>
      </c>
      <c r="D40" s="10" t="s">
        <v>44</v>
      </c>
      <c r="E40" s="9" t="str">
        <f t="shared" si="0"/>
        <v>Significantly Different</v>
      </c>
      <c r="G40">
        <f t="shared" si="1"/>
        <v>4.0999999999999996</v>
      </c>
      <c r="H40">
        <f t="shared" si="2"/>
        <v>6</v>
      </c>
      <c r="I40" t="str">
        <f t="shared" si="3"/>
        <v>+/-</v>
      </c>
      <c r="J40" t="str">
        <f t="shared" si="4"/>
        <v>0.4</v>
      </c>
      <c r="K40" s="1">
        <f t="shared" si="5"/>
        <v>0.24316109422492402</v>
      </c>
      <c r="L40" s="1">
        <f t="shared" si="6"/>
        <v>4.9000000000000004</v>
      </c>
      <c r="M40" s="1">
        <f t="shared" si="7"/>
        <v>0.25064471888253259</v>
      </c>
      <c r="N40" s="1">
        <f t="shared" si="8"/>
        <v>19.549584056053618</v>
      </c>
      <c r="O40" t="s">
        <v>67</v>
      </c>
    </row>
    <row r="41" spans="1:15" x14ac:dyDescent="0.35">
      <c r="A41" s="13">
        <v>31</v>
      </c>
      <c r="B41" s="12" t="s">
        <v>80</v>
      </c>
      <c r="C41" s="11">
        <v>4</v>
      </c>
      <c r="D41" s="10" t="s">
        <v>28</v>
      </c>
      <c r="E41" s="9" t="str">
        <f t="shared" si="0"/>
        <v>Significantly Different</v>
      </c>
      <c r="G41">
        <f t="shared" si="1"/>
        <v>4</v>
      </c>
      <c r="H41">
        <f t="shared" si="2"/>
        <v>6</v>
      </c>
      <c r="I41" t="str">
        <f t="shared" si="3"/>
        <v>+/-</v>
      </c>
      <c r="J41" t="str">
        <f t="shared" si="4"/>
        <v>0.3</v>
      </c>
      <c r="K41" s="1">
        <f t="shared" si="5"/>
        <v>0.18237082066869301</v>
      </c>
      <c r="L41" s="1">
        <f t="shared" si="6"/>
        <v>5</v>
      </c>
      <c r="M41" s="1">
        <f t="shared" si="7"/>
        <v>0.19223572402239389</v>
      </c>
      <c r="N41" s="1">
        <f t="shared" si="8"/>
        <v>26.00973375488492</v>
      </c>
      <c r="O41" t="s">
        <v>48</v>
      </c>
    </row>
    <row r="42" spans="1:15" x14ac:dyDescent="0.35">
      <c r="A42" s="13">
        <v>31</v>
      </c>
      <c r="B42" s="12" t="s">
        <v>76</v>
      </c>
      <c r="C42" s="11">
        <v>4</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5</v>
      </c>
      <c r="M42" s="1">
        <f t="shared" ref="M42:M62" si="16">IF(AND(ISNUMBER(K42),ISNUMBER($I$7)),SQRT(K42^2+($I$7)^2),"N/A")</f>
        <v>8.5970429323592404E-2</v>
      </c>
      <c r="N42" s="1">
        <f t="shared" ref="N42:N73" si="17">IF(AND(ISNUMBER(L42),ISNUMBER(M42),M42&lt;&gt;0),L42/M42,"NA")</f>
        <v>58.159532752593535</v>
      </c>
      <c r="O42" t="s">
        <v>37</v>
      </c>
    </row>
    <row r="43" spans="1:15" x14ac:dyDescent="0.35">
      <c r="A43" s="13">
        <v>31</v>
      </c>
      <c r="B43" s="12" t="s">
        <v>47</v>
      </c>
      <c r="C43" s="11">
        <v>4</v>
      </c>
      <c r="D43" s="10" t="s">
        <v>39</v>
      </c>
      <c r="E43" s="9" t="str">
        <f t="shared" si="9"/>
        <v>Significantly Different</v>
      </c>
      <c r="G43">
        <f t="shared" si="10"/>
        <v>4</v>
      </c>
      <c r="H43">
        <f t="shared" si="11"/>
        <v>6</v>
      </c>
      <c r="I43" t="str">
        <f t="shared" si="12"/>
        <v>+/-</v>
      </c>
      <c r="J43" t="str">
        <f t="shared" si="13"/>
        <v>0.2</v>
      </c>
      <c r="K43" s="1">
        <f t="shared" si="14"/>
        <v>0.12158054711246201</v>
      </c>
      <c r="L43" s="1">
        <f t="shared" si="15"/>
        <v>5</v>
      </c>
      <c r="M43" s="1">
        <f t="shared" si="16"/>
        <v>0.1359311840425404</v>
      </c>
      <c r="N43" s="1">
        <f t="shared" si="17"/>
        <v>36.78331822987154</v>
      </c>
      <c r="O43" t="s">
        <v>52</v>
      </c>
    </row>
    <row r="44" spans="1:15" x14ac:dyDescent="0.35">
      <c r="A44" s="13">
        <v>34</v>
      </c>
      <c r="B44" s="12" t="s">
        <v>73</v>
      </c>
      <c r="C44" s="11">
        <v>3.9</v>
      </c>
      <c r="D44" s="10" t="s">
        <v>28</v>
      </c>
      <c r="E44" s="9" t="str">
        <f t="shared" si="9"/>
        <v>Significantly Different</v>
      </c>
      <c r="G44">
        <f t="shared" si="10"/>
        <v>3.9</v>
      </c>
      <c r="H44">
        <f t="shared" si="11"/>
        <v>6</v>
      </c>
      <c r="I44" t="str">
        <f t="shared" si="12"/>
        <v>+/-</v>
      </c>
      <c r="J44" t="str">
        <f t="shared" si="13"/>
        <v>0.3</v>
      </c>
      <c r="K44" s="1">
        <f t="shared" si="14"/>
        <v>0.18237082066869301</v>
      </c>
      <c r="L44" s="1">
        <f t="shared" si="15"/>
        <v>5.0999999999999996</v>
      </c>
      <c r="M44" s="1">
        <f t="shared" si="16"/>
        <v>0.19223572402239389</v>
      </c>
      <c r="N44" s="1">
        <f t="shared" si="17"/>
        <v>26.529928429982615</v>
      </c>
      <c r="O44" t="s">
        <v>64</v>
      </c>
    </row>
    <row r="45" spans="1:15" x14ac:dyDescent="0.35">
      <c r="A45" s="13">
        <v>34</v>
      </c>
      <c r="B45" s="12" t="s">
        <v>82</v>
      </c>
      <c r="C45" s="11">
        <v>3.9</v>
      </c>
      <c r="D45" s="10" t="s">
        <v>28</v>
      </c>
      <c r="E45" s="9" t="str">
        <f t="shared" si="9"/>
        <v>Significantly Different</v>
      </c>
      <c r="G45">
        <f t="shared" si="10"/>
        <v>3.9</v>
      </c>
      <c r="H45">
        <f t="shared" si="11"/>
        <v>6</v>
      </c>
      <c r="I45" t="str">
        <f t="shared" si="12"/>
        <v>+/-</v>
      </c>
      <c r="J45" t="str">
        <f t="shared" si="13"/>
        <v>0.3</v>
      </c>
      <c r="K45" s="1">
        <f t="shared" si="14"/>
        <v>0.18237082066869301</v>
      </c>
      <c r="L45" s="1">
        <f t="shared" si="15"/>
        <v>5.0999999999999996</v>
      </c>
      <c r="M45" s="1">
        <f t="shared" si="16"/>
        <v>0.19223572402239389</v>
      </c>
      <c r="N45" s="1">
        <f t="shared" si="17"/>
        <v>26.529928429982615</v>
      </c>
      <c r="O45" t="s">
        <v>63</v>
      </c>
    </row>
    <row r="46" spans="1:15" x14ac:dyDescent="0.35">
      <c r="A46" s="13">
        <v>36</v>
      </c>
      <c r="B46" s="12" t="s">
        <v>56</v>
      </c>
      <c r="C46" s="11">
        <v>3.7</v>
      </c>
      <c r="D46" s="10" t="s">
        <v>39</v>
      </c>
      <c r="E46" s="9" t="str">
        <f t="shared" si="9"/>
        <v>Significantly Different</v>
      </c>
      <c r="G46">
        <f t="shared" si="10"/>
        <v>3.7</v>
      </c>
      <c r="H46">
        <f t="shared" si="11"/>
        <v>6</v>
      </c>
      <c r="I46" t="str">
        <f t="shared" si="12"/>
        <v>+/-</v>
      </c>
      <c r="J46" t="str">
        <f t="shared" si="13"/>
        <v>0.2</v>
      </c>
      <c r="K46" s="1">
        <f t="shared" si="14"/>
        <v>0.12158054711246201</v>
      </c>
      <c r="L46" s="1">
        <f t="shared" si="15"/>
        <v>5.3</v>
      </c>
      <c r="M46" s="1">
        <f t="shared" si="16"/>
        <v>0.1359311840425404</v>
      </c>
      <c r="N46" s="1">
        <f t="shared" si="17"/>
        <v>38.990317323663831</v>
      </c>
      <c r="O46" t="s">
        <v>61</v>
      </c>
    </row>
    <row r="47" spans="1:15" x14ac:dyDescent="0.35">
      <c r="A47" s="13">
        <v>37</v>
      </c>
      <c r="B47" s="12" t="s">
        <v>51</v>
      </c>
      <c r="C47" s="11">
        <v>3.5</v>
      </c>
      <c r="D47" s="10" t="s">
        <v>28</v>
      </c>
      <c r="E47" s="9" t="str">
        <f t="shared" si="9"/>
        <v>Significantly Different</v>
      </c>
      <c r="G47">
        <f t="shared" si="10"/>
        <v>3.5</v>
      </c>
      <c r="H47">
        <f t="shared" si="11"/>
        <v>6</v>
      </c>
      <c r="I47" t="str">
        <f t="shared" si="12"/>
        <v>+/-</v>
      </c>
      <c r="J47" t="str">
        <f t="shared" si="13"/>
        <v>0.3</v>
      </c>
      <c r="K47" s="1">
        <f t="shared" si="14"/>
        <v>0.18237082066869301</v>
      </c>
      <c r="L47" s="1">
        <f t="shared" si="15"/>
        <v>5.5</v>
      </c>
      <c r="M47" s="1">
        <f t="shared" si="16"/>
        <v>0.19223572402239389</v>
      </c>
      <c r="N47" s="1">
        <f t="shared" si="17"/>
        <v>28.61070713037341</v>
      </c>
      <c r="O47" t="s">
        <v>59</v>
      </c>
    </row>
    <row r="48" spans="1:15" x14ac:dyDescent="0.35">
      <c r="A48" s="13">
        <v>38</v>
      </c>
      <c r="B48" s="12" t="s">
        <v>79</v>
      </c>
      <c r="C48" s="11">
        <v>3.4</v>
      </c>
      <c r="D48" s="10" t="s">
        <v>39</v>
      </c>
      <c r="E48" s="9" t="str">
        <f t="shared" si="9"/>
        <v>Significantly Different</v>
      </c>
      <c r="G48">
        <f t="shared" si="10"/>
        <v>3.4</v>
      </c>
      <c r="H48">
        <f t="shared" si="11"/>
        <v>6</v>
      </c>
      <c r="I48" t="str">
        <f t="shared" si="12"/>
        <v>+/-</v>
      </c>
      <c r="J48" t="str">
        <f t="shared" si="13"/>
        <v>0.2</v>
      </c>
      <c r="K48" s="1">
        <f t="shared" si="14"/>
        <v>0.12158054711246201</v>
      </c>
      <c r="L48" s="1">
        <f t="shared" si="15"/>
        <v>5.6</v>
      </c>
      <c r="M48" s="1">
        <f t="shared" si="16"/>
        <v>0.1359311840425404</v>
      </c>
      <c r="N48" s="1">
        <f t="shared" si="17"/>
        <v>41.197316417456122</v>
      </c>
      <c r="O48" t="s">
        <v>57</v>
      </c>
    </row>
    <row r="49" spans="1:15" x14ac:dyDescent="0.35">
      <c r="A49" s="13">
        <v>38</v>
      </c>
      <c r="B49" s="12" t="s">
        <v>30</v>
      </c>
      <c r="C49" s="11">
        <v>3.4</v>
      </c>
      <c r="D49" s="10" t="s">
        <v>39</v>
      </c>
      <c r="E49" s="9" t="str">
        <f t="shared" si="9"/>
        <v>Significantly Different</v>
      </c>
      <c r="G49">
        <f t="shared" si="10"/>
        <v>3.4</v>
      </c>
      <c r="H49">
        <f t="shared" si="11"/>
        <v>6</v>
      </c>
      <c r="I49" t="str">
        <f t="shared" si="12"/>
        <v>+/-</v>
      </c>
      <c r="J49" t="str">
        <f t="shared" si="13"/>
        <v>0.2</v>
      </c>
      <c r="K49" s="1">
        <f t="shared" si="14"/>
        <v>0.12158054711246201</v>
      </c>
      <c r="L49" s="1">
        <f t="shared" si="15"/>
        <v>5.6</v>
      </c>
      <c r="M49" s="1">
        <f t="shared" si="16"/>
        <v>0.1359311840425404</v>
      </c>
      <c r="N49" s="1">
        <f t="shared" si="17"/>
        <v>41.197316417456122</v>
      </c>
      <c r="O49" t="s">
        <v>55</v>
      </c>
    </row>
    <row r="50" spans="1:15" x14ac:dyDescent="0.35">
      <c r="A50" s="13">
        <v>40</v>
      </c>
      <c r="B50" s="12" t="s">
        <v>61</v>
      </c>
      <c r="C50" s="11">
        <v>3.2</v>
      </c>
      <c r="D50" s="10" t="s">
        <v>33</v>
      </c>
      <c r="E50" s="9" t="str">
        <f t="shared" si="9"/>
        <v>Significantly Different</v>
      </c>
      <c r="G50">
        <f t="shared" si="10"/>
        <v>3.2</v>
      </c>
      <c r="H50">
        <f t="shared" si="11"/>
        <v>6</v>
      </c>
      <c r="I50" t="str">
        <f t="shared" si="12"/>
        <v>+/-</v>
      </c>
      <c r="J50" t="str">
        <f t="shared" si="13"/>
        <v>0.1</v>
      </c>
      <c r="K50" s="1">
        <f t="shared" si="14"/>
        <v>6.0790273556231005E-2</v>
      </c>
      <c r="L50" s="1">
        <f t="shared" si="15"/>
        <v>5.8</v>
      </c>
      <c r="M50" s="1">
        <f t="shared" si="16"/>
        <v>8.5970429323592404E-2</v>
      </c>
      <c r="N50" s="1">
        <f t="shared" si="17"/>
        <v>67.4650579930085</v>
      </c>
      <c r="O50" t="s">
        <v>53</v>
      </c>
    </row>
    <row r="51" spans="1:15" x14ac:dyDescent="0.35">
      <c r="A51" s="13">
        <v>41</v>
      </c>
      <c r="B51" s="12" t="s">
        <v>49</v>
      </c>
      <c r="C51" s="11">
        <v>2.6</v>
      </c>
      <c r="D51" s="10" t="s">
        <v>44</v>
      </c>
      <c r="E51" s="9" t="str">
        <f t="shared" si="9"/>
        <v>Significantly Different</v>
      </c>
      <c r="G51">
        <f t="shared" si="10"/>
        <v>2.6</v>
      </c>
      <c r="H51">
        <f t="shared" si="11"/>
        <v>6</v>
      </c>
      <c r="I51" t="str">
        <f t="shared" si="12"/>
        <v>+/-</v>
      </c>
      <c r="J51" t="str">
        <f t="shared" si="13"/>
        <v>0.4</v>
      </c>
      <c r="K51" s="1">
        <f t="shared" si="14"/>
        <v>0.24316109422492402</v>
      </c>
      <c r="L51" s="1">
        <f t="shared" si="15"/>
        <v>6.4</v>
      </c>
      <c r="M51" s="1">
        <f t="shared" si="16"/>
        <v>0.25064471888253259</v>
      </c>
      <c r="N51" s="1">
        <f t="shared" si="17"/>
        <v>25.534150603825132</v>
      </c>
      <c r="O51" t="s">
        <v>51</v>
      </c>
    </row>
    <row r="52" spans="1:15" x14ac:dyDescent="0.35">
      <c r="A52" s="13">
        <v>42</v>
      </c>
      <c r="B52" s="12" t="s">
        <v>68</v>
      </c>
      <c r="C52" s="11">
        <v>2.5</v>
      </c>
      <c r="D52" s="10" t="s">
        <v>39</v>
      </c>
      <c r="E52" s="9" t="str">
        <f t="shared" si="9"/>
        <v>Significantly Different</v>
      </c>
      <c r="G52">
        <f t="shared" si="10"/>
        <v>2.5</v>
      </c>
      <c r="H52">
        <f t="shared" si="11"/>
        <v>6</v>
      </c>
      <c r="I52" t="str">
        <f t="shared" si="12"/>
        <v>+/-</v>
      </c>
      <c r="J52" t="str">
        <f t="shared" si="13"/>
        <v>0.2</v>
      </c>
      <c r="K52" s="1">
        <f t="shared" si="14"/>
        <v>0.12158054711246201</v>
      </c>
      <c r="L52" s="1">
        <f t="shared" si="15"/>
        <v>6.5</v>
      </c>
      <c r="M52" s="1">
        <f t="shared" si="16"/>
        <v>0.1359311840425404</v>
      </c>
      <c r="N52" s="1">
        <f t="shared" si="17"/>
        <v>47.818313698833009</v>
      </c>
      <c r="O52" t="s">
        <v>49</v>
      </c>
    </row>
    <row r="53" spans="1:15" x14ac:dyDescent="0.35">
      <c r="A53" s="13">
        <v>42</v>
      </c>
      <c r="B53" s="12" t="s">
        <v>72</v>
      </c>
      <c r="C53" s="11">
        <v>2.5</v>
      </c>
      <c r="D53" s="10" t="s">
        <v>39</v>
      </c>
      <c r="E53" s="9" t="str">
        <f t="shared" si="9"/>
        <v>Significantly Different</v>
      </c>
      <c r="G53">
        <f t="shared" si="10"/>
        <v>2.5</v>
      </c>
      <c r="H53">
        <f t="shared" si="11"/>
        <v>6</v>
      </c>
      <c r="I53" t="str">
        <f t="shared" si="12"/>
        <v>+/-</v>
      </c>
      <c r="J53" t="str">
        <f t="shared" si="13"/>
        <v>0.2</v>
      </c>
      <c r="K53" s="1">
        <f t="shared" si="14"/>
        <v>0.12158054711246201</v>
      </c>
      <c r="L53" s="1">
        <f t="shared" si="15"/>
        <v>6.5</v>
      </c>
      <c r="M53" s="1">
        <f t="shared" si="16"/>
        <v>0.1359311840425404</v>
      </c>
      <c r="N53" s="1">
        <f t="shared" si="17"/>
        <v>47.818313698833009</v>
      </c>
      <c r="O53" t="s">
        <v>47</v>
      </c>
    </row>
    <row r="54" spans="1:15" x14ac:dyDescent="0.35">
      <c r="A54" s="13">
        <v>44</v>
      </c>
      <c r="B54" s="12" t="s">
        <v>67</v>
      </c>
      <c r="C54" s="11">
        <v>2.4</v>
      </c>
      <c r="D54" s="10" t="s">
        <v>28</v>
      </c>
      <c r="E54" s="9" t="str">
        <f t="shared" si="9"/>
        <v>Significantly Different</v>
      </c>
      <c r="G54">
        <f t="shared" si="10"/>
        <v>2.4</v>
      </c>
      <c r="H54">
        <f t="shared" si="11"/>
        <v>6</v>
      </c>
      <c r="I54" t="str">
        <f t="shared" si="12"/>
        <v>+/-</v>
      </c>
      <c r="J54" t="str">
        <f t="shared" si="13"/>
        <v>0.3</v>
      </c>
      <c r="K54" s="1">
        <f t="shared" si="14"/>
        <v>0.18237082066869301</v>
      </c>
      <c r="L54" s="1">
        <f t="shared" si="15"/>
        <v>6.6</v>
      </c>
      <c r="M54" s="1">
        <f t="shared" si="16"/>
        <v>0.19223572402239389</v>
      </c>
      <c r="N54" s="1">
        <f t="shared" si="17"/>
        <v>34.332848556448091</v>
      </c>
      <c r="O54" t="s">
        <v>42</v>
      </c>
    </row>
    <row r="55" spans="1:15" x14ac:dyDescent="0.35">
      <c r="A55" s="13">
        <v>45</v>
      </c>
      <c r="B55" s="12" t="s">
        <v>63</v>
      </c>
      <c r="C55" s="11">
        <v>2.1</v>
      </c>
      <c r="D55" s="10" t="s">
        <v>83</v>
      </c>
      <c r="E55" s="9" t="str">
        <f t="shared" si="9"/>
        <v>Significantly Different</v>
      </c>
      <c r="G55">
        <f t="shared" si="10"/>
        <v>2.1</v>
      </c>
      <c r="H55">
        <f t="shared" si="11"/>
        <v>6</v>
      </c>
      <c r="I55" t="str">
        <f t="shared" si="12"/>
        <v>+/-</v>
      </c>
      <c r="J55" t="str">
        <f t="shared" si="13"/>
        <v>0.5</v>
      </c>
      <c r="K55" s="1">
        <f t="shared" si="14"/>
        <v>0.303951367781155</v>
      </c>
      <c r="L55" s="1">
        <f t="shared" si="15"/>
        <v>6.9</v>
      </c>
      <c r="M55" s="1">
        <f t="shared" si="16"/>
        <v>0.30997079109986531</v>
      </c>
      <c r="N55" s="1">
        <f t="shared" si="17"/>
        <v>22.260161918859581</v>
      </c>
      <c r="O55" t="s">
        <v>43</v>
      </c>
    </row>
    <row r="56" spans="1:15" x14ac:dyDescent="0.35">
      <c r="A56" s="13">
        <v>46</v>
      </c>
      <c r="B56" s="12" t="s">
        <v>27</v>
      </c>
      <c r="C56" s="11">
        <v>2</v>
      </c>
      <c r="D56" s="10" t="s">
        <v>44</v>
      </c>
      <c r="E56" s="9" t="str">
        <f t="shared" si="9"/>
        <v>Significantly Different</v>
      </c>
      <c r="G56">
        <f t="shared" si="10"/>
        <v>2</v>
      </c>
      <c r="H56">
        <f t="shared" si="11"/>
        <v>6</v>
      </c>
      <c r="I56" t="str">
        <f t="shared" si="12"/>
        <v>+/-</v>
      </c>
      <c r="J56" t="str">
        <f t="shared" si="13"/>
        <v>0.4</v>
      </c>
      <c r="K56" s="1">
        <f t="shared" si="14"/>
        <v>0.24316109422492402</v>
      </c>
      <c r="L56" s="1">
        <f t="shared" si="15"/>
        <v>7</v>
      </c>
      <c r="M56" s="1">
        <f t="shared" si="16"/>
        <v>0.25064471888253259</v>
      </c>
      <c r="N56" s="1">
        <f t="shared" si="17"/>
        <v>27.927977222933738</v>
      </c>
      <c r="O56" t="s">
        <v>41</v>
      </c>
    </row>
    <row r="57" spans="1:15" x14ac:dyDescent="0.35">
      <c r="A57" s="13">
        <v>47</v>
      </c>
      <c r="B57" s="12" t="s">
        <v>77</v>
      </c>
      <c r="C57" s="11">
        <v>1.7</v>
      </c>
      <c r="D57" s="10" t="s">
        <v>39</v>
      </c>
      <c r="E57" s="9" t="str">
        <f t="shared" si="9"/>
        <v>Significantly Different</v>
      </c>
      <c r="G57">
        <f t="shared" si="10"/>
        <v>1.7</v>
      </c>
      <c r="H57">
        <f t="shared" si="11"/>
        <v>6</v>
      </c>
      <c r="I57" t="str">
        <f t="shared" si="12"/>
        <v>+/-</v>
      </c>
      <c r="J57" t="str">
        <f t="shared" si="13"/>
        <v>0.2</v>
      </c>
      <c r="K57" s="1">
        <f t="shared" si="14"/>
        <v>0.12158054711246201</v>
      </c>
      <c r="L57" s="1">
        <f t="shared" si="15"/>
        <v>7.3</v>
      </c>
      <c r="M57" s="1">
        <f t="shared" si="16"/>
        <v>0.1359311840425404</v>
      </c>
      <c r="N57" s="1">
        <f t="shared" si="17"/>
        <v>53.703644615612454</v>
      </c>
      <c r="O57" t="s">
        <v>38</v>
      </c>
    </row>
    <row r="58" spans="1:15" x14ac:dyDescent="0.35">
      <c r="A58" s="13">
        <v>47</v>
      </c>
      <c r="B58" s="12" t="s">
        <v>54</v>
      </c>
      <c r="C58" s="11">
        <v>1.7</v>
      </c>
      <c r="D58" s="10" t="s">
        <v>39</v>
      </c>
      <c r="E58" s="9" t="str">
        <f t="shared" si="9"/>
        <v>Significantly Different</v>
      </c>
      <c r="G58">
        <f t="shared" si="10"/>
        <v>1.7</v>
      </c>
      <c r="H58">
        <f t="shared" si="11"/>
        <v>6</v>
      </c>
      <c r="I58" t="str">
        <f t="shared" si="12"/>
        <v>+/-</v>
      </c>
      <c r="J58" t="str">
        <f t="shared" si="13"/>
        <v>0.2</v>
      </c>
      <c r="K58" s="1">
        <f t="shared" si="14"/>
        <v>0.12158054711246201</v>
      </c>
      <c r="L58" s="1">
        <f t="shared" si="15"/>
        <v>7.3</v>
      </c>
      <c r="M58" s="1">
        <f t="shared" si="16"/>
        <v>0.1359311840425404</v>
      </c>
      <c r="N58" s="1">
        <f t="shared" si="17"/>
        <v>53.703644615612454</v>
      </c>
      <c r="O58" t="s">
        <v>35</v>
      </c>
    </row>
    <row r="59" spans="1:15" x14ac:dyDescent="0.35">
      <c r="A59" s="13">
        <v>49</v>
      </c>
      <c r="B59" s="12" t="s">
        <v>41</v>
      </c>
      <c r="C59" s="11">
        <v>1.5</v>
      </c>
      <c r="D59" s="10" t="s">
        <v>28</v>
      </c>
      <c r="E59" s="9" t="str">
        <f t="shared" si="9"/>
        <v>Significantly Different</v>
      </c>
      <c r="G59">
        <f t="shared" si="10"/>
        <v>1.5</v>
      </c>
      <c r="H59">
        <f t="shared" si="11"/>
        <v>6</v>
      </c>
      <c r="I59" t="str">
        <f t="shared" si="12"/>
        <v>+/-</v>
      </c>
      <c r="J59" t="str">
        <f t="shared" si="13"/>
        <v>0.3</v>
      </c>
      <c r="K59" s="1">
        <f t="shared" si="14"/>
        <v>0.18237082066869301</v>
      </c>
      <c r="L59" s="1">
        <f t="shared" si="15"/>
        <v>7.5</v>
      </c>
      <c r="M59" s="1">
        <f t="shared" si="16"/>
        <v>0.19223572402239389</v>
      </c>
      <c r="N59" s="1">
        <f t="shared" si="17"/>
        <v>39.01460063232738</v>
      </c>
      <c r="O59" t="s">
        <v>32</v>
      </c>
    </row>
    <row r="60" spans="1:15" x14ac:dyDescent="0.35">
      <c r="A60" s="13">
        <v>50</v>
      </c>
      <c r="B60" s="12" t="s">
        <v>32</v>
      </c>
      <c r="C60" s="11">
        <v>0.9</v>
      </c>
      <c r="D60" s="10" t="s">
        <v>33</v>
      </c>
      <c r="E60" s="9" t="str">
        <f t="shared" si="9"/>
        <v>Significantly Different</v>
      </c>
      <c r="G60">
        <f t="shared" si="10"/>
        <v>0.9</v>
      </c>
      <c r="H60">
        <f t="shared" si="11"/>
        <v>6</v>
      </c>
      <c r="I60" t="str">
        <f t="shared" si="12"/>
        <v>+/-</v>
      </c>
      <c r="J60" t="str">
        <f t="shared" si="13"/>
        <v>0.1</v>
      </c>
      <c r="K60" s="1">
        <f t="shared" si="14"/>
        <v>6.0790273556231005E-2</v>
      </c>
      <c r="L60" s="1">
        <f t="shared" si="15"/>
        <v>8.1</v>
      </c>
      <c r="M60" s="1">
        <f t="shared" si="16"/>
        <v>8.5970429323592404E-2</v>
      </c>
      <c r="N60" s="1">
        <f t="shared" si="17"/>
        <v>94.218443059201519</v>
      </c>
      <c r="O60" t="s">
        <v>30</v>
      </c>
    </row>
    <row r="61" spans="1:15" x14ac:dyDescent="0.35">
      <c r="A61" s="13">
        <v>51</v>
      </c>
      <c r="B61" s="12" t="s">
        <v>70</v>
      </c>
      <c r="C61" s="11">
        <v>0.8</v>
      </c>
      <c r="D61" s="10" t="s">
        <v>39</v>
      </c>
      <c r="E61" s="9" t="str">
        <f t="shared" si="9"/>
        <v>Significantly Different</v>
      </c>
      <c r="G61">
        <f t="shared" si="10"/>
        <v>0.8</v>
      </c>
      <c r="H61">
        <f t="shared" si="11"/>
        <v>6</v>
      </c>
      <c r="I61" t="str">
        <f t="shared" si="12"/>
        <v>+/-</v>
      </c>
      <c r="J61" t="str">
        <f t="shared" si="13"/>
        <v>0.2</v>
      </c>
      <c r="K61" s="1">
        <f t="shared" si="14"/>
        <v>0.12158054711246201</v>
      </c>
      <c r="L61" s="1">
        <f t="shared" si="15"/>
        <v>8.1999999999999993</v>
      </c>
      <c r="M61" s="1">
        <f t="shared" si="16"/>
        <v>0.1359311840425404</v>
      </c>
      <c r="N61" s="1">
        <f t="shared" si="17"/>
        <v>60.324641896989327</v>
      </c>
      <c r="O61" t="s">
        <v>27</v>
      </c>
    </row>
    <row r="62" spans="1:15" ht="15" thickBot="1" x14ac:dyDescent="0.4">
      <c r="A62" s="8"/>
      <c r="B62" s="7" t="s">
        <v>25</v>
      </c>
      <c r="C62" s="6">
        <v>73.599999999999994</v>
      </c>
      <c r="D62" s="5" t="s">
        <v>26</v>
      </c>
      <c r="E62" s="4" t="str">
        <f t="shared" si="9"/>
        <v>Significantly Different</v>
      </c>
      <c r="G62">
        <f t="shared" si="10"/>
        <v>73.599999999999994</v>
      </c>
      <c r="H62">
        <f t="shared" si="11"/>
        <v>6</v>
      </c>
      <c r="I62" t="str">
        <f t="shared" si="12"/>
        <v>+/-</v>
      </c>
      <c r="J62" t="str">
        <f t="shared" si="13"/>
        <v>0.6</v>
      </c>
      <c r="K62" s="1">
        <f t="shared" si="14"/>
        <v>0.36474164133738601</v>
      </c>
      <c r="L62" s="1">
        <f t="shared" si="15"/>
        <v>-64.599999999999994</v>
      </c>
      <c r="M62" s="1">
        <f t="shared" si="16"/>
        <v>0.36977279819442066</v>
      </c>
      <c r="N62" s="1">
        <f t="shared" si="17"/>
        <v>-174.70187183978402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14" priority="1" operator="equal">
      <formula>"OTHER ERROR"</formula>
    </cfRule>
    <cfRule type="cellIs" dxfId="213" priority="2" operator="equal">
      <formula>"Statistical Test not applicable"</formula>
    </cfRule>
    <cfRule type="cellIs" dxfId="212" priority="3" operator="equal">
      <formula>"Geography Selected"</formula>
    </cfRule>
  </conditionalFormatting>
  <conditionalFormatting sqref="E10:J62">
    <cfRule type="cellIs" dxfId="211" priority="4" operator="equal">
      <formula>"Not Significantly Different"</formula>
    </cfRule>
  </conditionalFormatting>
  <conditionalFormatting sqref="F10:J62">
    <cfRule type="cellIs" dxfId="2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AAE6087-BA64-4F01-9FD9-FF487715BBA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598231D-3957-4AD4-B24E-D15723C10363}"/>
    <hyperlink ref="A68" r:id="rId2" xr:uid="{790DE230-18B9-4AFA-A828-1D64FD317518}"/>
    <hyperlink ref="A66" r:id="rId3" xr:uid="{790DF466-72AB-4CF8-983F-745C3371C097}"/>
    <hyperlink ref="A67" r:id="rId4" xr:uid="{09A5E224-E306-483A-B1BF-C69789B413C0}"/>
  </hyperlinks>
  <pageMargins left="0.7" right="0.7" top="0.75" bottom="0.75" header="0.3" footer="0.3"/>
  <pageSetup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4FDE7-CC70-4C13-86CA-A76E30BF6E56}">
  <sheetPr codeName="Sheet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115</v>
      </c>
    </row>
    <row r="2" spans="1:16" x14ac:dyDescent="0.35">
      <c r="A2" s="27" t="s">
        <v>109</v>
      </c>
      <c r="B2" t="s">
        <v>114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v>
      </c>
      <c r="C6" t="s">
        <v>103</v>
      </c>
      <c r="H6" s="15" t="s">
        <v>102</v>
      </c>
      <c r="I6">
        <f>VLOOKUP($B$4,$B$9:$K$62,6,FALSE)</f>
        <v>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62</v>
      </c>
      <c r="C11" s="11">
        <v>14.1</v>
      </c>
      <c r="D11" s="14" t="s">
        <v>26</v>
      </c>
      <c r="E11" s="9" t="str">
        <f t="shared" si="0"/>
        <v>Significantly Different</v>
      </c>
      <c r="G11">
        <f t="shared" si="1"/>
        <v>14.1</v>
      </c>
      <c r="H11">
        <f t="shared" si="2"/>
        <v>6</v>
      </c>
      <c r="I11" t="str">
        <f t="shared" si="3"/>
        <v>+/-</v>
      </c>
      <c r="J11" t="str">
        <f t="shared" si="4"/>
        <v>0.6</v>
      </c>
      <c r="K11" s="1">
        <f t="shared" si="5"/>
        <v>0.36474164133738601</v>
      </c>
      <c r="L11" s="1">
        <f t="shared" si="6"/>
        <v>-13.1</v>
      </c>
      <c r="M11" s="1">
        <f t="shared" si="7"/>
        <v>0.36977279819442066</v>
      </c>
      <c r="N11" s="1">
        <f t="shared" si="8"/>
        <v>-35.427159769367968</v>
      </c>
      <c r="O11" t="s">
        <v>68</v>
      </c>
    </row>
    <row r="12" spans="1:16" x14ac:dyDescent="0.35">
      <c r="A12" s="13">
        <v>2</v>
      </c>
      <c r="B12" s="12" t="s">
        <v>37</v>
      </c>
      <c r="C12" s="11">
        <v>9.6999999999999993</v>
      </c>
      <c r="D12" s="10" t="s">
        <v>28</v>
      </c>
      <c r="E12" s="9" t="str">
        <f t="shared" si="0"/>
        <v>Significantly Different</v>
      </c>
      <c r="G12">
        <f t="shared" si="1"/>
        <v>9.6999999999999993</v>
      </c>
      <c r="H12">
        <f t="shared" si="2"/>
        <v>6</v>
      </c>
      <c r="I12" t="str">
        <f t="shared" si="3"/>
        <v>+/-</v>
      </c>
      <c r="J12" t="str">
        <f t="shared" si="4"/>
        <v>0.3</v>
      </c>
      <c r="K12" s="1">
        <f t="shared" si="5"/>
        <v>0.18237082066869301</v>
      </c>
      <c r="L12" s="1">
        <f t="shared" si="6"/>
        <v>-8.6999999999999993</v>
      </c>
      <c r="M12" s="1">
        <f t="shared" si="7"/>
        <v>0.19223572402239389</v>
      </c>
      <c r="N12" s="1">
        <f t="shared" si="8"/>
        <v>-45.256936733499757</v>
      </c>
      <c r="O12" t="s">
        <v>62</v>
      </c>
    </row>
    <row r="13" spans="1:16" x14ac:dyDescent="0.35">
      <c r="A13" s="13">
        <v>3</v>
      </c>
      <c r="B13" s="12" t="s">
        <v>49</v>
      </c>
      <c r="C13" s="11">
        <v>7.6</v>
      </c>
      <c r="D13" s="10" t="s">
        <v>44</v>
      </c>
      <c r="E13" s="9" t="str">
        <f t="shared" si="0"/>
        <v>Significantly Different</v>
      </c>
      <c r="G13">
        <f t="shared" si="1"/>
        <v>7.6</v>
      </c>
      <c r="H13">
        <f t="shared" si="2"/>
        <v>6</v>
      </c>
      <c r="I13" t="str">
        <f t="shared" si="3"/>
        <v>+/-</v>
      </c>
      <c r="J13" t="str">
        <f t="shared" si="4"/>
        <v>0.4</v>
      </c>
      <c r="K13" s="1">
        <f t="shared" si="5"/>
        <v>0.24316109422492402</v>
      </c>
      <c r="L13" s="1">
        <f t="shared" si="6"/>
        <v>-6.6</v>
      </c>
      <c r="M13" s="1">
        <f t="shared" si="7"/>
        <v>0.25064471888253259</v>
      </c>
      <c r="N13" s="1">
        <f t="shared" si="8"/>
        <v>-26.332092810194666</v>
      </c>
      <c r="O13" t="s">
        <v>58</v>
      </c>
    </row>
    <row r="14" spans="1:16" x14ac:dyDescent="0.35">
      <c r="A14" s="13">
        <v>4</v>
      </c>
      <c r="B14" s="12" t="s">
        <v>59</v>
      </c>
      <c r="C14" s="11">
        <v>7.1</v>
      </c>
      <c r="D14" s="10" t="s">
        <v>39</v>
      </c>
      <c r="E14" s="9" t="str">
        <f t="shared" si="0"/>
        <v>Significantly Different</v>
      </c>
      <c r="G14">
        <f t="shared" si="1"/>
        <v>7.1</v>
      </c>
      <c r="H14">
        <f t="shared" si="2"/>
        <v>6</v>
      </c>
      <c r="I14" t="str">
        <f t="shared" si="3"/>
        <v>+/-</v>
      </c>
      <c r="J14" t="str">
        <f t="shared" si="4"/>
        <v>0.2</v>
      </c>
      <c r="K14" s="1">
        <f t="shared" si="5"/>
        <v>0.12158054711246201</v>
      </c>
      <c r="L14" s="1">
        <f t="shared" si="6"/>
        <v>-6.1</v>
      </c>
      <c r="M14" s="1">
        <f t="shared" si="7"/>
        <v>0.1359311840425404</v>
      </c>
      <c r="N14" s="1">
        <f t="shared" si="8"/>
        <v>-44.875648240443283</v>
      </c>
      <c r="O14" t="s">
        <v>73</v>
      </c>
    </row>
    <row r="15" spans="1:16" x14ac:dyDescent="0.35">
      <c r="A15" s="13">
        <v>5</v>
      </c>
      <c r="B15" s="12" t="s">
        <v>70</v>
      </c>
      <c r="C15" s="11">
        <v>5.4</v>
      </c>
      <c r="D15" s="10" t="s">
        <v>28</v>
      </c>
      <c r="E15" s="9" t="str">
        <f t="shared" si="0"/>
        <v>Significantly Different</v>
      </c>
      <c r="G15">
        <f t="shared" si="1"/>
        <v>5.4</v>
      </c>
      <c r="H15">
        <f t="shared" si="2"/>
        <v>6</v>
      </c>
      <c r="I15" t="str">
        <f t="shared" si="3"/>
        <v>+/-</v>
      </c>
      <c r="J15" t="str">
        <f t="shared" si="4"/>
        <v>0.3</v>
      </c>
      <c r="K15" s="1">
        <f t="shared" si="5"/>
        <v>0.18237082066869301</v>
      </c>
      <c r="L15" s="1">
        <f t="shared" si="6"/>
        <v>-4.4000000000000004</v>
      </c>
      <c r="M15" s="1">
        <f t="shared" si="7"/>
        <v>0.19223572402239389</v>
      </c>
      <c r="N15" s="1">
        <f t="shared" si="8"/>
        <v>-22.888565704298731</v>
      </c>
      <c r="O15" t="s">
        <v>34</v>
      </c>
    </row>
    <row r="16" spans="1:16" x14ac:dyDescent="0.35">
      <c r="A16" s="13">
        <v>6</v>
      </c>
      <c r="B16" s="12" t="s">
        <v>63</v>
      </c>
      <c r="C16" s="11">
        <v>4.3</v>
      </c>
      <c r="D16" s="10" t="s">
        <v>44</v>
      </c>
      <c r="E16" s="9" t="str">
        <f t="shared" si="0"/>
        <v>Significantly Different</v>
      </c>
      <c r="G16">
        <f t="shared" si="1"/>
        <v>4.3</v>
      </c>
      <c r="H16">
        <f t="shared" si="2"/>
        <v>6</v>
      </c>
      <c r="I16" t="str">
        <f t="shared" si="3"/>
        <v>+/-</v>
      </c>
      <c r="J16" t="str">
        <f t="shared" si="4"/>
        <v>0.4</v>
      </c>
      <c r="K16" s="1">
        <f t="shared" si="5"/>
        <v>0.24316109422492402</v>
      </c>
      <c r="L16" s="1">
        <f t="shared" si="6"/>
        <v>-3.3</v>
      </c>
      <c r="M16" s="1">
        <f t="shared" si="7"/>
        <v>0.25064471888253259</v>
      </c>
      <c r="N16" s="1">
        <f t="shared" si="8"/>
        <v>-13.166046405097333</v>
      </c>
      <c r="O16" t="s">
        <v>75</v>
      </c>
    </row>
    <row r="17" spans="1:15" x14ac:dyDescent="0.35">
      <c r="A17" s="13">
        <v>7</v>
      </c>
      <c r="B17" s="12" t="s">
        <v>58</v>
      </c>
      <c r="C17" s="11">
        <v>4</v>
      </c>
      <c r="D17" s="10" t="s">
        <v>33</v>
      </c>
      <c r="E17" s="9" t="str">
        <f t="shared" si="0"/>
        <v>Significantly Different</v>
      </c>
      <c r="G17">
        <f t="shared" si="1"/>
        <v>4</v>
      </c>
      <c r="H17">
        <f t="shared" si="2"/>
        <v>6</v>
      </c>
      <c r="I17" t="str">
        <f t="shared" si="3"/>
        <v>+/-</v>
      </c>
      <c r="J17" t="str">
        <f t="shared" si="4"/>
        <v>0.1</v>
      </c>
      <c r="K17" s="1">
        <f t="shared" si="5"/>
        <v>6.0790273556231005E-2</v>
      </c>
      <c r="L17" s="1">
        <f t="shared" si="6"/>
        <v>-3</v>
      </c>
      <c r="M17" s="1">
        <f t="shared" si="7"/>
        <v>8.5970429323592404E-2</v>
      </c>
      <c r="N17" s="1">
        <f t="shared" si="8"/>
        <v>-34.895719651556121</v>
      </c>
      <c r="O17" t="s">
        <v>66</v>
      </c>
    </row>
    <row r="18" spans="1:15" x14ac:dyDescent="0.35">
      <c r="A18" s="13">
        <v>8</v>
      </c>
      <c r="B18" s="12" t="s">
        <v>27</v>
      </c>
      <c r="C18" s="11">
        <v>1.7</v>
      </c>
      <c r="D18" s="10" t="s">
        <v>39</v>
      </c>
      <c r="E18" s="9" t="str">
        <f t="shared" si="0"/>
        <v>Significantly Different</v>
      </c>
      <c r="G18">
        <f t="shared" si="1"/>
        <v>1.7</v>
      </c>
      <c r="H18">
        <f t="shared" si="2"/>
        <v>6</v>
      </c>
      <c r="I18" t="str">
        <f t="shared" si="3"/>
        <v>+/-</v>
      </c>
      <c r="J18" t="str">
        <f t="shared" si="4"/>
        <v>0.2</v>
      </c>
      <c r="K18" s="1">
        <f t="shared" si="5"/>
        <v>0.12158054711246201</v>
      </c>
      <c r="L18" s="1">
        <f t="shared" si="6"/>
        <v>-0.7</v>
      </c>
      <c r="M18" s="1">
        <f t="shared" si="7"/>
        <v>0.1359311840425404</v>
      </c>
      <c r="N18" s="1">
        <f t="shared" si="8"/>
        <v>-5.1496645521820152</v>
      </c>
      <c r="O18" t="s">
        <v>60</v>
      </c>
    </row>
    <row r="19" spans="1:15" x14ac:dyDescent="0.35">
      <c r="A19" s="13">
        <v>9</v>
      </c>
      <c r="B19" s="12" t="s">
        <v>34</v>
      </c>
      <c r="C19" s="11">
        <v>1.4</v>
      </c>
      <c r="D19" s="10" t="s">
        <v>33</v>
      </c>
      <c r="E19" s="9" t="str">
        <f t="shared" si="0"/>
        <v>Significantly Different</v>
      </c>
      <c r="G19">
        <f t="shared" si="1"/>
        <v>1.4</v>
      </c>
      <c r="H19">
        <f t="shared" si="2"/>
        <v>6</v>
      </c>
      <c r="I19" t="str">
        <f t="shared" si="3"/>
        <v>+/-</v>
      </c>
      <c r="J19" t="str">
        <f t="shared" si="4"/>
        <v>0.1</v>
      </c>
      <c r="K19" s="1">
        <f t="shared" si="5"/>
        <v>6.0790273556231005E-2</v>
      </c>
      <c r="L19" s="1">
        <f t="shared" si="6"/>
        <v>-0.39999999999999991</v>
      </c>
      <c r="M19" s="1">
        <f t="shared" si="7"/>
        <v>8.5970429323592404E-2</v>
      </c>
      <c r="N19" s="1">
        <f t="shared" si="8"/>
        <v>-4.6527626202074819</v>
      </c>
      <c r="O19" t="s">
        <v>31</v>
      </c>
    </row>
    <row r="20" spans="1:15" x14ac:dyDescent="0.35">
      <c r="A20" s="13">
        <v>9</v>
      </c>
      <c r="B20" s="12" t="s">
        <v>45</v>
      </c>
      <c r="C20" s="11">
        <v>1.4</v>
      </c>
      <c r="D20" s="14" t="s">
        <v>39</v>
      </c>
      <c r="E20" s="9" t="str">
        <f t="shared" si="0"/>
        <v>Significantly Different</v>
      </c>
      <c r="G20">
        <f t="shared" si="1"/>
        <v>1.4</v>
      </c>
      <c r="H20">
        <f t="shared" si="2"/>
        <v>6</v>
      </c>
      <c r="I20" t="str">
        <f t="shared" si="3"/>
        <v>+/-</v>
      </c>
      <c r="J20" t="str">
        <f t="shared" si="4"/>
        <v>0.2</v>
      </c>
      <c r="K20" s="1">
        <f t="shared" si="5"/>
        <v>0.12158054711246201</v>
      </c>
      <c r="L20" s="1">
        <f t="shared" si="6"/>
        <v>-0.39999999999999991</v>
      </c>
      <c r="M20" s="1">
        <f t="shared" si="7"/>
        <v>0.1359311840425404</v>
      </c>
      <c r="N20" s="1">
        <f t="shared" si="8"/>
        <v>-2.9426654583897229</v>
      </c>
      <c r="O20" t="s">
        <v>50</v>
      </c>
    </row>
    <row r="21" spans="1:15" x14ac:dyDescent="0.35">
      <c r="A21" s="13">
        <v>11</v>
      </c>
      <c r="B21" s="12" t="s">
        <v>69</v>
      </c>
      <c r="C21" s="11">
        <v>1.3</v>
      </c>
      <c r="D21" s="10" t="s">
        <v>39</v>
      </c>
      <c r="E21" s="9" t="str">
        <f t="shared" si="0"/>
        <v>Significantly Different</v>
      </c>
      <c r="G21">
        <f t="shared" si="1"/>
        <v>1.3</v>
      </c>
      <c r="H21">
        <f t="shared" si="2"/>
        <v>6</v>
      </c>
      <c r="I21" t="str">
        <f t="shared" si="3"/>
        <v>+/-</v>
      </c>
      <c r="J21" t="str">
        <f t="shared" si="4"/>
        <v>0.2</v>
      </c>
      <c r="K21" s="1">
        <f t="shared" si="5"/>
        <v>0.12158054711246201</v>
      </c>
      <c r="L21" s="1">
        <f t="shared" si="6"/>
        <v>-0.30000000000000004</v>
      </c>
      <c r="M21" s="1">
        <f t="shared" si="7"/>
        <v>0.1359311840425404</v>
      </c>
      <c r="N21" s="1">
        <f t="shared" si="8"/>
        <v>-2.2069990937922928</v>
      </c>
      <c r="O21" t="s">
        <v>46</v>
      </c>
    </row>
    <row r="22" spans="1:15" x14ac:dyDescent="0.35">
      <c r="A22" s="13">
        <v>12</v>
      </c>
      <c r="B22" s="12" t="s">
        <v>75</v>
      </c>
      <c r="C22" s="11">
        <v>1.2</v>
      </c>
      <c r="D22" s="10" t="s">
        <v>33</v>
      </c>
      <c r="E22" s="9" t="str">
        <f t="shared" si="0"/>
        <v>Significantly Different</v>
      </c>
      <c r="G22">
        <f t="shared" si="1"/>
        <v>1.2</v>
      </c>
      <c r="H22">
        <f t="shared" si="2"/>
        <v>6</v>
      </c>
      <c r="I22" t="str">
        <f t="shared" si="3"/>
        <v>+/-</v>
      </c>
      <c r="J22" t="str">
        <f t="shared" si="4"/>
        <v>0.1</v>
      </c>
      <c r="K22" s="1">
        <f t="shared" si="5"/>
        <v>6.0790273556231005E-2</v>
      </c>
      <c r="L22" s="1">
        <f t="shared" si="6"/>
        <v>-0.19999999999999996</v>
      </c>
      <c r="M22" s="1">
        <f t="shared" si="7"/>
        <v>8.5970429323592404E-2</v>
      </c>
      <c r="N22" s="1">
        <f t="shared" si="8"/>
        <v>-2.3263813101037409</v>
      </c>
      <c r="O22" t="s">
        <v>29</v>
      </c>
    </row>
    <row r="23" spans="1:15" x14ac:dyDescent="0.35">
      <c r="A23" s="13">
        <v>12</v>
      </c>
      <c r="B23" s="12" t="s">
        <v>64</v>
      </c>
      <c r="C23" s="11">
        <v>1.2</v>
      </c>
      <c r="D23" s="10" t="s">
        <v>33</v>
      </c>
      <c r="E23" s="9" t="str">
        <f t="shared" si="0"/>
        <v>Significantly Different</v>
      </c>
      <c r="G23">
        <f t="shared" si="1"/>
        <v>1.2</v>
      </c>
      <c r="H23">
        <f t="shared" si="2"/>
        <v>6</v>
      </c>
      <c r="I23" t="str">
        <f t="shared" si="3"/>
        <v>+/-</v>
      </c>
      <c r="J23" t="str">
        <f t="shared" si="4"/>
        <v>0.1</v>
      </c>
      <c r="K23" s="1">
        <f t="shared" si="5"/>
        <v>6.0790273556231005E-2</v>
      </c>
      <c r="L23" s="1">
        <f t="shared" si="6"/>
        <v>-0.19999999999999996</v>
      </c>
      <c r="M23" s="1">
        <f t="shared" si="7"/>
        <v>8.5970429323592404E-2</v>
      </c>
      <c r="N23" s="1">
        <f t="shared" si="8"/>
        <v>-2.3263813101037409</v>
      </c>
      <c r="O23" t="s">
        <v>82</v>
      </c>
    </row>
    <row r="24" spans="1:15" x14ac:dyDescent="0.35">
      <c r="A24" s="13">
        <v>12</v>
      </c>
      <c r="B24" s="12" t="s">
        <v>35</v>
      </c>
      <c r="C24" s="11">
        <v>1.2</v>
      </c>
      <c r="D24" s="10" t="s">
        <v>33</v>
      </c>
      <c r="E24" s="9" t="str">
        <f t="shared" si="0"/>
        <v>Significantly Different</v>
      </c>
      <c r="G24">
        <f t="shared" si="1"/>
        <v>1.2</v>
      </c>
      <c r="H24">
        <f t="shared" si="2"/>
        <v>6</v>
      </c>
      <c r="I24" t="str">
        <f t="shared" si="3"/>
        <v>+/-</v>
      </c>
      <c r="J24" t="str">
        <f t="shared" si="4"/>
        <v>0.1</v>
      </c>
      <c r="K24" s="1">
        <f t="shared" si="5"/>
        <v>6.0790273556231005E-2</v>
      </c>
      <c r="L24" s="1">
        <f t="shared" si="6"/>
        <v>-0.19999999999999996</v>
      </c>
      <c r="M24" s="1">
        <f t="shared" si="7"/>
        <v>8.5970429323592404E-2</v>
      </c>
      <c r="N24" s="1">
        <f t="shared" si="8"/>
        <v>-2.3263813101037409</v>
      </c>
      <c r="O24" t="s">
        <v>65</v>
      </c>
    </row>
    <row r="25" spans="1:15" x14ac:dyDescent="0.35">
      <c r="A25" s="13">
        <v>15</v>
      </c>
      <c r="B25" s="12" t="s">
        <v>82</v>
      </c>
      <c r="C25" s="11">
        <v>1.1000000000000001</v>
      </c>
      <c r="D25" s="10" t="s">
        <v>39</v>
      </c>
      <c r="E25" s="9" t="str">
        <f t="shared" si="0"/>
        <v>Not Significantly Different</v>
      </c>
      <c r="G25">
        <f t="shared" si="1"/>
        <v>1.1000000000000001</v>
      </c>
      <c r="H25">
        <f t="shared" si="2"/>
        <v>6</v>
      </c>
      <c r="I25" t="str">
        <f t="shared" si="3"/>
        <v>+/-</v>
      </c>
      <c r="J25" t="str">
        <f t="shared" si="4"/>
        <v>0.2</v>
      </c>
      <c r="K25" s="1">
        <f t="shared" si="5"/>
        <v>0.12158054711246201</v>
      </c>
      <c r="L25" s="1">
        <f t="shared" si="6"/>
        <v>-0.10000000000000009</v>
      </c>
      <c r="M25" s="1">
        <f t="shared" si="7"/>
        <v>0.1359311840425404</v>
      </c>
      <c r="N25" s="1">
        <f t="shared" si="8"/>
        <v>-0.73566636459743151</v>
      </c>
      <c r="O25" t="s">
        <v>81</v>
      </c>
    </row>
    <row r="26" spans="1:15" x14ac:dyDescent="0.35">
      <c r="A26" s="13">
        <v>15</v>
      </c>
      <c r="B26" s="12" t="s">
        <v>57</v>
      </c>
      <c r="C26" s="11">
        <v>1.1000000000000001</v>
      </c>
      <c r="D26" s="10" t="s">
        <v>33</v>
      </c>
      <c r="E26" s="9" t="str">
        <f t="shared" si="0"/>
        <v>Not Significantly Different</v>
      </c>
      <c r="G26">
        <f t="shared" si="1"/>
        <v>1.1000000000000001</v>
      </c>
      <c r="H26">
        <f t="shared" si="2"/>
        <v>6</v>
      </c>
      <c r="I26" t="str">
        <f t="shared" si="3"/>
        <v>+/-</v>
      </c>
      <c r="J26" t="str">
        <f t="shared" si="4"/>
        <v>0.1</v>
      </c>
      <c r="K26" s="1">
        <f t="shared" si="5"/>
        <v>6.0790273556231005E-2</v>
      </c>
      <c r="L26" s="1">
        <f t="shared" si="6"/>
        <v>-0.10000000000000009</v>
      </c>
      <c r="M26" s="1">
        <f t="shared" si="7"/>
        <v>8.5970429323592404E-2</v>
      </c>
      <c r="N26" s="1">
        <f t="shared" si="8"/>
        <v>-1.1631906550518718</v>
      </c>
      <c r="O26" t="s">
        <v>80</v>
      </c>
    </row>
    <row r="27" spans="1:15" x14ac:dyDescent="0.35">
      <c r="A27" s="13">
        <v>17</v>
      </c>
      <c r="B27" s="12" t="s">
        <v>74</v>
      </c>
      <c r="C27" s="11">
        <v>1</v>
      </c>
      <c r="D27" s="10" t="s">
        <v>33</v>
      </c>
      <c r="E27" s="9" t="str">
        <f t="shared" si="0"/>
        <v>Not Significantly Different</v>
      </c>
      <c r="G27">
        <f t="shared" si="1"/>
        <v>1</v>
      </c>
      <c r="H27">
        <f t="shared" si="2"/>
        <v>6</v>
      </c>
      <c r="I27" t="str">
        <f t="shared" si="3"/>
        <v>+/-</v>
      </c>
      <c r="J27" t="str">
        <f t="shared" si="4"/>
        <v>0.1</v>
      </c>
      <c r="K27" s="1">
        <f t="shared" si="5"/>
        <v>6.0790273556231005E-2</v>
      </c>
      <c r="L27" s="1">
        <f t="shared" si="6"/>
        <v>0</v>
      </c>
      <c r="M27" s="1">
        <f t="shared" si="7"/>
        <v>8.5970429323592404E-2</v>
      </c>
      <c r="N27" s="1">
        <f t="shared" si="8"/>
        <v>0</v>
      </c>
      <c r="O27" t="s">
        <v>78</v>
      </c>
    </row>
    <row r="28" spans="1:15" x14ac:dyDescent="0.35">
      <c r="A28" s="13">
        <v>17</v>
      </c>
      <c r="B28" s="12" t="s">
        <v>43</v>
      </c>
      <c r="C28" s="11">
        <v>1</v>
      </c>
      <c r="D28" s="10" t="s">
        <v>33</v>
      </c>
      <c r="E28" s="9" t="str">
        <f t="shared" si="0"/>
        <v>Not Significantly Different</v>
      </c>
      <c r="G28">
        <f t="shared" si="1"/>
        <v>1</v>
      </c>
      <c r="H28">
        <f t="shared" si="2"/>
        <v>6</v>
      </c>
      <c r="I28" t="str">
        <f t="shared" si="3"/>
        <v>+/-</v>
      </c>
      <c r="J28" t="str">
        <f t="shared" si="4"/>
        <v>0.1</v>
      </c>
      <c r="K28" s="1">
        <f t="shared" si="5"/>
        <v>6.0790273556231005E-2</v>
      </c>
      <c r="L28" s="1">
        <f t="shared" si="6"/>
        <v>0</v>
      </c>
      <c r="M28" s="1">
        <f t="shared" si="7"/>
        <v>8.5970429323592404E-2</v>
      </c>
      <c r="N28" s="1">
        <f t="shared" si="8"/>
        <v>0</v>
      </c>
      <c r="O28" t="s">
        <v>79</v>
      </c>
    </row>
    <row r="29" spans="1:15" x14ac:dyDescent="0.35">
      <c r="A29" s="13">
        <v>19</v>
      </c>
      <c r="B29" s="12" t="s">
        <v>42</v>
      </c>
      <c r="C29" s="11">
        <v>0.9</v>
      </c>
      <c r="D29" s="10" t="s">
        <v>33</v>
      </c>
      <c r="E29" s="9" t="str">
        <f t="shared" si="0"/>
        <v>Not Significantly Different</v>
      </c>
      <c r="G29">
        <f t="shared" si="1"/>
        <v>0.9</v>
      </c>
      <c r="H29">
        <f t="shared" si="2"/>
        <v>6</v>
      </c>
      <c r="I29" t="str">
        <f t="shared" si="3"/>
        <v>+/-</v>
      </c>
      <c r="J29" t="str">
        <f t="shared" si="4"/>
        <v>0.1</v>
      </c>
      <c r="K29" s="1">
        <f t="shared" si="5"/>
        <v>6.0790273556231005E-2</v>
      </c>
      <c r="L29" s="1">
        <f t="shared" si="6"/>
        <v>9.9999999999999978E-2</v>
      </c>
      <c r="M29" s="1">
        <f t="shared" si="7"/>
        <v>8.5970429323592404E-2</v>
      </c>
      <c r="N29" s="1">
        <f t="shared" si="8"/>
        <v>1.1631906550518705</v>
      </c>
      <c r="O29" t="s">
        <v>56</v>
      </c>
    </row>
    <row r="30" spans="1:15" x14ac:dyDescent="0.35">
      <c r="A30" s="13">
        <v>20</v>
      </c>
      <c r="B30" s="12" t="s">
        <v>65</v>
      </c>
      <c r="C30" s="11">
        <v>0.8</v>
      </c>
      <c r="D30" s="10" t="s">
        <v>33</v>
      </c>
      <c r="E30" s="9" t="str">
        <f t="shared" si="0"/>
        <v>Significantly Different</v>
      </c>
      <c r="G30">
        <f t="shared" si="1"/>
        <v>0.8</v>
      </c>
      <c r="H30">
        <f t="shared" si="2"/>
        <v>6</v>
      </c>
      <c r="I30" t="str">
        <f t="shared" si="3"/>
        <v>+/-</v>
      </c>
      <c r="J30" t="str">
        <f t="shared" si="4"/>
        <v>0.1</v>
      </c>
      <c r="K30" s="1">
        <f t="shared" si="5"/>
        <v>6.0790273556231005E-2</v>
      </c>
      <c r="L30" s="1">
        <f t="shared" si="6"/>
        <v>0.19999999999999996</v>
      </c>
      <c r="M30" s="1">
        <f t="shared" si="7"/>
        <v>8.5970429323592404E-2</v>
      </c>
      <c r="N30" s="1">
        <f t="shared" si="8"/>
        <v>2.3263813101037409</v>
      </c>
      <c r="O30" t="s">
        <v>77</v>
      </c>
    </row>
    <row r="31" spans="1:15" x14ac:dyDescent="0.35">
      <c r="A31" s="13">
        <v>20</v>
      </c>
      <c r="B31" s="12" t="s">
        <v>78</v>
      </c>
      <c r="C31" s="11">
        <v>0.8</v>
      </c>
      <c r="D31" s="10" t="s">
        <v>33</v>
      </c>
      <c r="E31" s="9" t="str">
        <f t="shared" si="0"/>
        <v>Significantly Different</v>
      </c>
      <c r="G31">
        <f t="shared" si="1"/>
        <v>0.8</v>
      </c>
      <c r="H31">
        <f t="shared" si="2"/>
        <v>6</v>
      </c>
      <c r="I31" t="str">
        <f t="shared" si="3"/>
        <v>+/-</v>
      </c>
      <c r="J31" t="str">
        <f t="shared" si="4"/>
        <v>0.1</v>
      </c>
      <c r="K31" s="1">
        <f t="shared" si="5"/>
        <v>6.0790273556231005E-2</v>
      </c>
      <c r="L31" s="1">
        <f t="shared" si="6"/>
        <v>0.19999999999999996</v>
      </c>
      <c r="M31" s="1">
        <f t="shared" si="7"/>
        <v>8.5970429323592404E-2</v>
      </c>
      <c r="N31" s="1">
        <f t="shared" si="8"/>
        <v>2.3263813101037409</v>
      </c>
      <c r="O31" t="s">
        <v>40</v>
      </c>
    </row>
    <row r="32" spans="1:15" x14ac:dyDescent="0.35">
      <c r="A32" s="13">
        <v>20</v>
      </c>
      <c r="B32" s="12" t="s">
        <v>30</v>
      </c>
      <c r="C32" s="11">
        <v>0.8</v>
      </c>
      <c r="D32" s="10" t="s">
        <v>33</v>
      </c>
      <c r="E32" s="9" t="str">
        <f t="shared" si="0"/>
        <v>Significantly Different</v>
      </c>
      <c r="G32">
        <f t="shared" si="1"/>
        <v>0.8</v>
      </c>
      <c r="H32">
        <f t="shared" si="2"/>
        <v>6</v>
      </c>
      <c r="I32" t="str">
        <f t="shared" si="3"/>
        <v>+/-</v>
      </c>
      <c r="J32" t="str">
        <f t="shared" si="4"/>
        <v>0.1</v>
      </c>
      <c r="K32" s="1">
        <f t="shared" si="5"/>
        <v>6.0790273556231005E-2</v>
      </c>
      <c r="L32" s="1">
        <f t="shared" si="6"/>
        <v>0.19999999999999996</v>
      </c>
      <c r="M32" s="1">
        <f t="shared" si="7"/>
        <v>8.5970429323592404E-2</v>
      </c>
      <c r="N32" s="1">
        <f t="shared" si="8"/>
        <v>2.3263813101037409</v>
      </c>
      <c r="O32" t="s">
        <v>71</v>
      </c>
    </row>
    <row r="33" spans="1:15" x14ac:dyDescent="0.35">
      <c r="A33" s="13">
        <v>23</v>
      </c>
      <c r="B33" s="12" t="s">
        <v>56</v>
      </c>
      <c r="C33" s="11">
        <v>0.7</v>
      </c>
      <c r="D33" s="10" t="s">
        <v>33</v>
      </c>
      <c r="E33" s="9" t="str">
        <f t="shared" si="0"/>
        <v>Significantly Different</v>
      </c>
      <c r="G33">
        <f t="shared" si="1"/>
        <v>0.7</v>
      </c>
      <c r="H33">
        <f t="shared" si="2"/>
        <v>6</v>
      </c>
      <c r="I33" t="str">
        <f t="shared" si="3"/>
        <v>+/-</v>
      </c>
      <c r="J33" t="str">
        <f t="shared" si="4"/>
        <v>0.1</v>
      </c>
      <c r="K33" s="1">
        <f t="shared" si="5"/>
        <v>6.0790273556231005E-2</v>
      </c>
      <c r="L33" s="1">
        <f t="shared" si="6"/>
        <v>0.30000000000000004</v>
      </c>
      <c r="M33" s="1">
        <f t="shared" si="7"/>
        <v>8.5970429323592404E-2</v>
      </c>
      <c r="N33" s="1">
        <f t="shared" si="8"/>
        <v>3.4895719651556125</v>
      </c>
      <c r="O33" t="s">
        <v>76</v>
      </c>
    </row>
    <row r="34" spans="1:15" x14ac:dyDescent="0.35">
      <c r="A34" s="13">
        <v>23</v>
      </c>
      <c r="B34" s="12" t="s">
        <v>48</v>
      </c>
      <c r="C34" s="11">
        <v>0.7</v>
      </c>
      <c r="D34" s="10" t="s">
        <v>33</v>
      </c>
      <c r="E34" s="9" t="str">
        <f t="shared" si="0"/>
        <v>Significantly Different</v>
      </c>
      <c r="G34">
        <f t="shared" si="1"/>
        <v>0.7</v>
      </c>
      <c r="H34">
        <f t="shared" si="2"/>
        <v>6</v>
      </c>
      <c r="I34" t="str">
        <f t="shared" si="3"/>
        <v>+/-</v>
      </c>
      <c r="J34" t="str">
        <f t="shared" si="4"/>
        <v>0.1</v>
      </c>
      <c r="K34" s="1">
        <f t="shared" si="5"/>
        <v>6.0790273556231005E-2</v>
      </c>
      <c r="L34" s="1">
        <f t="shared" si="6"/>
        <v>0.30000000000000004</v>
      </c>
      <c r="M34" s="1">
        <f t="shared" si="7"/>
        <v>8.5970429323592404E-2</v>
      </c>
      <c r="N34" s="1">
        <f t="shared" si="8"/>
        <v>3.4895719651556125</v>
      </c>
      <c r="O34" t="s">
        <v>74</v>
      </c>
    </row>
    <row r="35" spans="1:15" x14ac:dyDescent="0.35">
      <c r="A35" s="13">
        <v>25</v>
      </c>
      <c r="B35" s="12" t="s">
        <v>31</v>
      </c>
      <c r="C35" s="11">
        <v>0.6</v>
      </c>
      <c r="D35" s="10" t="s">
        <v>44</v>
      </c>
      <c r="E35" s="9" t="str">
        <f t="shared" si="0"/>
        <v>Not Significantly Different</v>
      </c>
      <c r="G35">
        <f t="shared" si="1"/>
        <v>0.6</v>
      </c>
      <c r="H35">
        <f t="shared" si="2"/>
        <v>6</v>
      </c>
      <c r="I35" t="str">
        <f t="shared" si="3"/>
        <v>+/-</v>
      </c>
      <c r="J35" t="str">
        <f t="shared" si="4"/>
        <v>0.4</v>
      </c>
      <c r="K35" s="1">
        <f t="shared" si="5"/>
        <v>0.24316109422492402</v>
      </c>
      <c r="L35" s="1">
        <f t="shared" si="6"/>
        <v>0.4</v>
      </c>
      <c r="M35" s="1">
        <f t="shared" si="7"/>
        <v>0.25064471888253259</v>
      </c>
      <c r="N35" s="1">
        <f t="shared" si="8"/>
        <v>1.5958844127390708</v>
      </c>
      <c r="O35" t="s">
        <v>54</v>
      </c>
    </row>
    <row r="36" spans="1:15" x14ac:dyDescent="0.35">
      <c r="A36" s="13">
        <v>25</v>
      </c>
      <c r="B36" s="12" t="s">
        <v>52</v>
      </c>
      <c r="C36" s="11">
        <v>0.6</v>
      </c>
      <c r="D36" s="10" t="s">
        <v>33</v>
      </c>
      <c r="E36" s="9" t="str">
        <f t="shared" si="0"/>
        <v>Significantly Different</v>
      </c>
      <c r="G36">
        <f t="shared" si="1"/>
        <v>0.6</v>
      </c>
      <c r="H36">
        <f t="shared" si="2"/>
        <v>6</v>
      </c>
      <c r="I36" t="str">
        <f t="shared" si="3"/>
        <v>+/-</v>
      </c>
      <c r="J36" t="str">
        <f t="shared" si="4"/>
        <v>0.1</v>
      </c>
      <c r="K36" s="1">
        <f t="shared" si="5"/>
        <v>6.0790273556231005E-2</v>
      </c>
      <c r="L36" s="1">
        <f t="shared" si="6"/>
        <v>0.4</v>
      </c>
      <c r="M36" s="1">
        <f t="shared" si="7"/>
        <v>8.5970429323592404E-2</v>
      </c>
      <c r="N36" s="1">
        <f t="shared" si="8"/>
        <v>4.6527626202074828</v>
      </c>
      <c r="O36" t="s">
        <v>72</v>
      </c>
    </row>
    <row r="37" spans="1:15" x14ac:dyDescent="0.35">
      <c r="A37" s="13">
        <v>25</v>
      </c>
      <c r="B37" s="12" t="s">
        <v>53</v>
      </c>
      <c r="C37" s="11">
        <v>0.6</v>
      </c>
      <c r="D37" s="10" t="s">
        <v>28</v>
      </c>
      <c r="E37" s="9" t="str">
        <f t="shared" si="0"/>
        <v>Significantly Different</v>
      </c>
      <c r="G37">
        <f t="shared" si="1"/>
        <v>0.6</v>
      </c>
      <c r="H37">
        <f t="shared" si="2"/>
        <v>6</v>
      </c>
      <c r="I37" t="str">
        <f t="shared" si="3"/>
        <v>+/-</v>
      </c>
      <c r="J37" t="str">
        <f t="shared" si="4"/>
        <v>0.3</v>
      </c>
      <c r="K37" s="1">
        <f t="shared" si="5"/>
        <v>0.18237082066869301</v>
      </c>
      <c r="L37" s="1">
        <f t="shared" si="6"/>
        <v>0.4</v>
      </c>
      <c r="M37" s="1">
        <f t="shared" si="7"/>
        <v>0.19223572402239389</v>
      </c>
      <c r="N37" s="1">
        <f t="shared" si="8"/>
        <v>2.0807787003907938</v>
      </c>
      <c r="O37" t="s">
        <v>70</v>
      </c>
    </row>
    <row r="38" spans="1:15" x14ac:dyDescent="0.35">
      <c r="A38" s="13">
        <v>28</v>
      </c>
      <c r="B38" s="12" t="s">
        <v>68</v>
      </c>
      <c r="C38" s="11">
        <v>0.5</v>
      </c>
      <c r="D38" s="10" t="s">
        <v>33</v>
      </c>
      <c r="E38" s="9" t="str">
        <f t="shared" si="0"/>
        <v>Significantly Different</v>
      </c>
      <c r="G38">
        <f t="shared" si="1"/>
        <v>0.5</v>
      </c>
      <c r="H38">
        <f t="shared" si="2"/>
        <v>6</v>
      </c>
      <c r="I38" t="str">
        <f t="shared" si="3"/>
        <v>+/-</v>
      </c>
      <c r="J38" t="str">
        <f t="shared" si="4"/>
        <v>0.1</v>
      </c>
      <c r="K38" s="1">
        <f t="shared" si="5"/>
        <v>6.0790273556231005E-2</v>
      </c>
      <c r="L38" s="1">
        <f t="shared" si="6"/>
        <v>0.5</v>
      </c>
      <c r="M38" s="1">
        <f t="shared" si="7"/>
        <v>8.5970429323592404E-2</v>
      </c>
      <c r="N38" s="1">
        <f t="shared" si="8"/>
        <v>5.8159532752593535</v>
      </c>
      <c r="O38" t="s">
        <v>69</v>
      </c>
    </row>
    <row r="39" spans="1:15" x14ac:dyDescent="0.35">
      <c r="A39" s="13">
        <v>28</v>
      </c>
      <c r="B39" s="12" t="s">
        <v>73</v>
      </c>
      <c r="C39" s="11">
        <v>0.5</v>
      </c>
      <c r="D39" s="10" t="s">
        <v>33</v>
      </c>
      <c r="E39" s="9" t="str">
        <f t="shared" si="0"/>
        <v>Significantly Different</v>
      </c>
      <c r="G39">
        <f t="shared" si="1"/>
        <v>0.5</v>
      </c>
      <c r="H39">
        <f t="shared" si="2"/>
        <v>6</v>
      </c>
      <c r="I39" t="str">
        <f t="shared" si="3"/>
        <v>+/-</v>
      </c>
      <c r="J39" t="str">
        <f t="shared" si="4"/>
        <v>0.1</v>
      </c>
      <c r="K39" s="1">
        <f t="shared" si="5"/>
        <v>6.0790273556231005E-2</v>
      </c>
      <c r="L39" s="1">
        <f t="shared" si="6"/>
        <v>0.5</v>
      </c>
      <c r="M39" s="1">
        <f t="shared" si="7"/>
        <v>8.5970429323592404E-2</v>
      </c>
      <c r="N39" s="1">
        <f t="shared" si="8"/>
        <v>5.8159532752593535</v>
      </c>
      <c r="O39" t="s">
        <v>45</v>
      </c>
    </row>
    <row r="40" spans="1:15" x14ac:dyDescent="0.35">
      <c r="A40" s="13">
        <v>28</v>
      </c>
      <c r="B40" s="12" t="s">
        <v>46</v>
      </c>
      <c r="C40" s="11">
        <v>0.5</v>
      </c>
      <c r="D40" s="10" t="s">
        <v>33</v>
      </c>
      <c r="E40" s="9" t="str">
        <f t="shared" si="0"/>
        <v>Significantly Different</v>
      </c>
      <c r="G40">
        <f t="shared" si="1"/>
        <v>0.5</v>
      </c>
      <c r="H40">
        <f t="shared" si="2"/>
        <v>6</v>
      </c>
      <c r="I40" t="str">
        <f t="shared" si="3"/>
        <v>+/-</v>
      </c>
      <c r="J40" t="str">
        <f t="shared" si="4"/>
        <v>0.1</v>
      </c>
      <c r="K40" s="1">
        <f t="shared" si="5"/>
        <v>6.0790273556231005E-2</v>
      </c>
      <c r="L40" s="1">
        <f t="shared" si="6"/>
        <v>0.5</v>
      </c>
      <c r="M40" s="1">
        <f t="shared" si="7"/>
        <v>8.5970429323592404E-2</v>
      </c>
      <c r="N40" s="1">
        <f t="shared" si="8"/>
        <v>5.8159532752593535</v>
      </c>
      <c r="O40" t="s">
        <v>67</v>
      </c>
    </row>
    <row r="41" spans="1:15" x14ac:dyDescent="0.35">
      <c r="A41" s="13">
        <v>28</v>
      </c>
      <c r="B41" s="12" t="s">
        <v>81</v>
      </c>
      <c r="C41" s="11">
        <v>0.5</v>
      </c>
      <c r="D41" s="10" t="s">
        <v>33</v>
      </c>
      <c r="E41" s="9" t="str">
        <f t="shared" si="0"/>
        <v>Significantly Different</v>
      </c>
      <c r="G41">
        <f t="shared" si="1"/>
        <v>0.5</v>
      </c>
      <c r="H41">
        <f t="shared" si="2"/>
        <v>6</v>
      </c>
      <c r="I41" t="str">
        <f t="shared" si="3"/>
        <v>+/-</v>
      </c>
      <c r="J41" t="str">
        <f t="shared" si="4"/>
        <v>0.1</v>
      </c>
      <c r="K41" s="1">
        <f t="shared" si="5"/>
        <v>6.0790273556231005E-2</v>
      </c>
      <c r="L41" s="1">
        <f t="shared" si="6"/>
        <v>0.5</v>
      </c>
      <c r="M41" s="1">
        <f t="shared" si="7"/>
        <v>8.5970429323592404E-2</v>
      </c>
      <c r="N41" s="1">
        <f t="shared" si="8"/>
        <v>5.8159532752593535</v>
      </c>
      <c r="O41" t="s">
        <v>48</v>
      </c>
    </row>
    <row r="42" spans="1:15" x14ac:dyDescent="0.35">
      <c r="A42" s="13">
        <v>28</v>
      </c>
      <c r="B42" s="12" t="s">
        <v>40</v>
      </c>
      <c r="C42" s="11">
        <v>0.5</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0.5</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0.5</v>
      </c>
      <c r="M42" s="1">
        <f t="shared" ref="M42:M62" si="16">IF(AND(ISNUMBER(K42),ISNUMBER($I$7)),SQRT(K42^2+($I$7)^2),"N/A")</f>
        <v>8.5970429323592404E-2</v>
      </c>
      <c r="N42" s="1">
        <f t="shared" ref="N42:N73" si="17">IF(AND(ISNUMBER(L42),ISNUMBER(M42),M42&lt;&gt;0),L42/M42,"NA")</f>
        <v>5.8159532752593535</v>
      </c>
      <c r="O42" t="s">
        <v>37</v>
      </c>
    </row>
    <row r="43" spans="1:15" x14ac:dyDescent="0.35">
      <c r="A43" s="13">
        <v>28</v>
      </c>
      <c r="B43" s="12" t="s">
        <v>76</v>
      </c>
      <c r="C43" s="11">
        <v>0.5</v>
      </c>
      <c r="D43" s="10" t="s">
        <v>33</v>
      </c>
      <c r="E43" s="9" t="str">
        <f t="shared" si="9"/>
        <v>Significantly Different</v>
      </c>
      <c r="G43">
        <f t="shared" si="10"/>
        <v>0.5</v>
      </c>
      <c r="H43">
        <f t="shared" si="11"/>
        <v>6</v>
      </c>
      <c r="I43" t="str">
        <f t="shared" si="12"/>
        <v>+/-</v>
      </c>
      <c r="J43" t="str">
        <f t="shared" si="13"/>
        <v>0.1</v>
      </c>
      <c r="K43" s="1">
        <f t="shared" si="14"/>
        <v>6.0790273556231005E-2</v>
      </c>
      <c r="L43" s="1">
        <f t="shared" si="15"/>
        <v>0.5</v>
      </c>
      <c r="M43" s="1">
        <f t="shared" si="16"/>
        <v>8.5970429323592404E-2</v>
      </c>
      <c r="N43" s="1">
        <f t="shared" si="17"/>
        <v>5.8159532752593535</v>
      </c>
      <c r="O43" t="s">
        <v>52</v>
      </c>
    </row>
    <row r="44" spans="1:15" x14ac:dyDescent="0.35">
      <c r="A44" s="13">
        <v>28</v>
      </c>
      <c r="B44" s="12" t="s">
        <v>54</v>
      </c>
      <c r="C44" s="11">
        <v>0.5</v>
      </c>
      <c r="D44" s="10" t="s">
        <v>33</v>
      </c>
      <c r="E44" s="9" t="str">
        <f t="shared" si="9"/>
        <v>Significantly Different</v>
      </c>
      <c r="G44">
        <f t="shared" si="10"/>
        <v>0.5</v>
      </c>
      <c r="H44">
        <f t="shared" si="11"/>
        <v>6</v>
      </c>
      <c r="I44" t="str">
        <f t="shared" si="12"/>
        <v>+/-</v>
      </c>
      <c r="J44" t="str">
        <f t="shared" si="13"/>
        <v>0.1</v>
      </c>
      <c r="K44" s="1">
        <f t="shared" si="14"/>
        <v>6.0790273556231005E-2</v>
      </c>
      <c r="L44" s="1">
        <f t="shared" si="15"/>
        <v>0.5</v>
      </c>
      <c r="M44" s="1">
        <f t="shared" si="16"/>
        <v>8.5970429323592404E-2</v>
      </c>
      <c r="N44" s="1">
        <f t="shared" si="17"/>
        <v>5.8159532752593535</v>
      </c>
      <c r="O44" t="s">
        <v>64</v>
      </c>
    </row>
    <row r="45" spans="1:15" x14ac:dyDescent="0.35">
      <c r="A45" s="13">
        <v>28</v>
      </c>
      <c r="B45" s="12" t="s">
        <v>51</v>
      </c>
      <c r="C45" s="11">
        <v>0.5</v>
      </c>
      <c r="D45" s="10" t="s">
        <v>33</v>
      </c>
      <c r="E45" s="9" t="str">
        <f t="shared" si="9"/>
        <v>Significantly Different</v>
      </c>
      <c r="G45">
        <f t="shared" si="10"/>
        <v>0.5</v>
      </c>
      <c r="H45">
        <f t="shared" si="11"/>
        <v>6</v>
      </c>
      <c r="I45" t="str">
        <f t="shared" si="12"/>
        <v>+/-</v>
      </c>
      <c r="J45" t="str">
        <f t="shared" si="13"/>
        <v>0.1</v>
      </c>
      <c r="K45" s="1">
        <f t="shared" si="14"/>
        <v>6.0790273556231005E-2</v>
      </c>
      <c r="L45" s="1">
        <f t="shared" si="15"/>
        <v>0.5</v>
      </c>
      <c r="M45" s="1">
        <f t="shared" si="16"/>
        <v>8.5970429323592404E-2</v>
      </c>
      <c r="N45" s="1">
        <f t="shared" si="17"/>
        <v>5.8159532752593535</v>
      </c>
      <c r="O45" t="s">
        <v>63</v>
      </c>
    </row>
    <row r="46" spans="1:15" x14ac:dyDescent="0.35">
      <c r="A46" s="13">
        <v>36</v>
      </c>
      <c r="B46" s="12" t="s">
        <v>66</v>
      </c>
      <c r="C46" s="11">
        <v>0.4</v>
      </c>
      <c r="D46" s="10" t="s">
        <v>33</v>
      </c>
      <c r="E46" s="9" t="str">
        <f t="shared" si="9"/>
        <v>Significantly Different</v>
      </c>
      <c r="G46">
        <f t="shared" si="10"/>
        <v>0.4</v>
      </c>
      <c r="H46">
        <f t="shared" si="11"/>
        <v>6</v>
      </c>
      <c r="I46" t="str">
        <f t="shared" si="12"/>
        <v>+/-</v>
      </c>
      <c r="J46" t="str">
        <f t="shared" si="13"/>
        <v>0.1</v>
      </c>
      <c r="K46" s="1">
        <f t="shared" si="14"/>
        <v>6.0790273556231005E-2</v>
      </c>
      <c r="L46" s="1">
        <f t="shared" si="15"/>
        <v>0.6</v>
      </c>
      <c r="M46" s="1">
        <f t="shared" si="16"/>
        <v>8.5970429323592404E-2</v>
      </c>
      <c r="N46" s="1">
        <f t="shared" si="17"/>
        <v>6.9791439303112242</v>
      </c>
      <c r="O46" t="s">
        <v>61</v>
      </c>
    </row>
    <row r="47" spans="1:15" x14ac:dyDescent="0.35">
      <c r="A47" s="13">
        <v>36</v>
      </c>
      <c r="B47" s="12" t="s">
        <v>60</v>
      </c>
      <c r="C47" s="11">
        <v>0.4</v>
      </c>
      <c r="D47" s="10" t="s">
        <v>39</v>
      </c>
      <c r="E47" s="9" t="str">
        <f t="shared" si="9"/>
        <v>Significantly Different</v>
      </c>
      <c r="G47">
        <f t="shared" si="10"/>
        <v>0.4</v>
      </c>
      <c r="H47">
        <f t="shared" si="11"/>
        <v>6</v>
      </c>
      <c r="I47" t="str">
        <f t="shared" si="12"/>
        <v>+/-</v>
      </c>
      <c r="J47" t="str">
        <f t="shared" si="13"/>
        <v>0.2</v>
      </c>
      <c r="K47" s="1">
        <f t="shared" si="14"/>
        <v>0.12158054711246201</v>
      </c>
      <c r="L47" s="1">
        <f t="shared" si="15"/>
        <v>0.6</v>
      </c>
      <c r="M47" s="1">
        <f t="shared" si="16"/>
        <v>0.1359311840425404</v>
      </c>
      <c r="N47" s="1">
        <f t="shared" si="17"/>
        <v>4.4139981875845846</v>
      </c>
      <c r="O47" t="s">
        <v>59</v>
      </c>
    </row>
    <row r="48" spans="1:15" x14ac:dyDescent="0.35">
      <c r="A48" s="13">
        <v>36</v>
      </c>
      <c r="B48" s="12" t="s">
        <v>50</v>
      </c>
      <c r="C48" s="11">
        <v>0.4</v>
      </c>
      <c r="D48" s="10" t="s">
        <v>33</v>
      </c>
      <c r="E48" s="9" t="str">
        <f t="shared" si="9"/>
        <v>Significantly Different</v>
      </c>
      <c r="G48">
        <f t="shared" si="10"/>
        <v>0.4</v>
      </c>
      <c r="H48">
        <f t="shared" si="11"/>
        <v>6</v>
      </c>
      <c r="I48" t="str">
        <f t="shared" si="12"/>
        <v>+/-</v>
      </c>
      <c r="J48" t="str">
        <f t="shared" si="13"/>
        <v>0.1</v>
      </c>
      <c r="K48" s="1">
        <f t="shared" si="14"/>
        <v>6.0790273556231005E-2</v>
      </c>
      <c r="L48" s="1">
        <f t="shared" si="15"/>
        <v>0.6</v>
      </c>
      <c r="M48" s="1">
        <f t="shared" si="16"/>
        <v>8.5970429323592404E-2</v>
      </c>
      <c r="N48" s="1">
        <f t="shared" si="17"/>
        <v>6.9791439303112242</v>
      </c>
      <c r="O48" t="s">
        <v>57</v>
      </c>
    </row>
    <row r="49" spans="1:15" x14ac:dyDescent="0.35">
      <c r="A49" s="13">
        <v>36</v>
      </c>
      <c r="B49" s="12" t="s">
        <v>80</v>
      </c>
      <c r="C49" s="11">
        <v>0.4</v>
      </c>
      <c r="D49" s="10" t="s">
        <v>33</v>
      </c>
      <c r="E49" s="9" t="str">
        <f t="shared" si="9"/>
        <v>Significantly Different</v>
      </c>
      <c r="G49">
        <f t="shared" si="10"/>
        <v>0.4</v>
      </c>
      <c r="H49">
        <f t="shared" si="11"/>
        <v>6</v>
      </c>
      <c r="I49" t="str">
        <f t="shared" si="12"/>
        <v>+/-</v>
      </c>
      <c r="J49" t="str">
        <f t="shared" si="13"/>
        <v>0.1</v>
      </c>
      <c r="K49" s="1">
        <f t="shared" si="14"/>
        <v>6.0790273556231005E-2</v>
      </c>
      <c r="L49" s="1">
        <f t="shared" si="15"/>
        <v>0.6</v>
      </c>
      <c r="M49" s="1">
        <f t="shared" si="16"/>
        <v>8.5970429323592404E-2</v>
      </c>
      <c r="N49" s="1">
        <f t="shared" si="17"/>
        <v>6.9791439303112242</v>
      </c>
      <c r="O49" t="s">
        <v>55</v>
      </c>
    </row>
    <row r="50" spans="1:15" x14ac:dyDescent="0.35">
      <c r="A50" s="13">
        <v>36</v>
      </c>
      <c r="B50" s="12" t="s">
        <v>77</v>
      </c>
      <c r="C50" s="11">
        <v>0.4</v>
      </c>
      <c r="D50" s="10" t="s">
        <v>33</v>
      </c>
      <c r="E50" s="9" t="str">
        <f t="shared" si="9"/>
        <v>Significantly Different</v>
      </c>
      <c r="G50">
        <f t="shared" si="10"/>
        <v>0.4</v>
      </c>
      <c r="H50">
        <f t="shared" si="11"/>
        <v>6</v>
      </c>
      <c r="I50" t="str">
        <f t="shared" si="12"/>
        <v>+/-</v>
      </c>
      <c r="J50" t="str">
        <f t="shared" si="13"/>
        <v>0.1</v>
      </c>
      <c r="K50" s="1">
        <f t="shared" si="14"/>
        <v>6.0790273556231005E-2</v>
      </c>
      <c r="L50" s="1">
        <f t="shared" si="15"/>
        <v>0.6</v>
      </c>
      <c r="M50" s="1">
        <f t="shared" si="16"/>
        <v>8.5970429323592404E-2</v>
      </c>
      <c r="N50" s="1">
        <f t="shared" si="17"/>
        <v>6.9791439303112242</v>
      </c>
      <c r="O50" t="s">
        <v>53</v>
      </c>
    </row>
    <row r="51" spans="1:15" x14ac:dyDescent="0.35">
      <c r="A51" s="13">
        <v>36</v>
      </c>
      <c r="B51" s="12" t="s">
        <v>47</v>
      </c>
      <c r="C51" s="11">
        <v>0.4</v>
      </c>
      <c r="D51" s="10" t="s">
        <v>33</v>
      </c>
      <c r="E51" s="9" t="str">
        <f t="shared" si="9"/>
        <v>Significantly Different</v>
      </c>
      <c r="G51">
        <f t="shared" si="10"/>
        <v>0.4</v>
      </c>
      <c r="H51">
        <f t="shared" si="11"/>
        <v>6</v>
      </c>
      <c r="I51" t="str">
        <f t="shared" si="12"/>
        <v>+/-</v>
      </c>
      <c r="J51" t="str">
        <f t="shared" si="13"/>
        <v>0.1</v>
      </c>
      <c r="K51" s="1">
        <f t="shared" si="14"/>
        <v>6.0790273556231005E-2</v>
      </c>
      <c r="L51" s="1">
        <f t="shared" si="15"/>
        <v>0.6</v>
      </c>
      <c r="M51" s="1">
        <f t="shared" si="16"/>
        <v>8.5970429323592404E-2</v>
      </c>
      <c r="N51" s="1">
        <f t="shared" si="17"/>
        <v>6.9791439303112242</v>
      </c>
      <c r="O51" t="s">
        <v>51</v>
      </c>
    </row>
    <row r="52" spans="1:15" x14ac:dyDescent="0.35">
      <c r="A52" s="13">
        <v>36</v>
      </c>
      <c r="B52" s="12" t="s">
        <v>38</v>
      </c>
      <c r="C52" s="11">
        <v>0.4</v>
      </c>
      <c r="D52" s="10" t="s">
        <v>33</v>
      </c>
      <c r="E52" s="9" t="str">
        <f t="shared" si="9"/>
        <v>Significantly Different</v>
      </c>
      <c r="G52">
        <f t="shared" si="10"/>
        <v>0.4</v>
      </c>
      <c r="H52">
        <f t="shared" si="11"/>
        <v>6</v>
      </c>
      <c r="I52" t="str">
        <f t="shared" si="12"/>
        <v>+/-</v>
      </c>
      <c r="J52" t="str">
        <f t="shared" si="13"/>
        <v>0.1</v>
      </c>
      <c r="K52" s="1">
        <f t="shared" si="14"/>
        <v>6.0790273556231005E-2</v>
      </c>
      <c r="L52" s="1">
        <f t="shared" si="15"/>
        <v>0.6</v>
      </c>
      <c r="M52" s="1">
        <f t="shared" si="16"/>
        <v>8.5970429323592404E-2</v>
      </c>
      <c r="N52" s="1">
        <f t="shared" si="17"/>
        <v>6.9791439303112242</v>
      </c>
      <c r="O52" t="s">
        <v>49</v>
      </c>
    </row>
    <row r="53" spans="1:15" x14ac:dyDescent="0.35">
      <c r="A53" s="13">
        <v>43</v>
      </c>
      <c r="B53" s="12" t="s">
        <v>29</v>
      </c>
      <c r="C53" s="11">
        <v>0.3</v>
      </c>
      <c r="D53" s="10" t="s">
        <v>33</v>
      </c>
      <c r="E53" s="9" t="str">
        <f t="shared" si="9"/>
        <v>Significantly Different</v>
      </c>
      <c r="G53">
        <f t="shared" si="10"/>
        <v>0.3</v>
      </c>
      <c r="H53">
        <f t="shared" si="11"/>
        <v>6</v>
      </c>
      <c r="I53" t="str">
        <f t="shared" si="12"/>
        <v>+/-</v>
      </c>
      <c r="J53" t="str">
        <f t="shared" si="13"/>
        <v>0.1</v>
      </c>
      <c r="K53" s="1">
        <f t="shared" si="14"/>
        <v>6.0790273556231005E-2</v>
      </c>
      <c r="L53" s="1">
        <f t="shared" si="15"/>
        <v>0.7</v>
      </c>
      <c r="M53" s="1">
        <f t="shared" si="16"/>
        <v>8.5970429323592404E-2</v>
      </c>
      <c r="N53" s="1">
        <f t="shared" si="17"/>
        <v>8.1423345853630948</v>
      </c>
      <c r="O53" t="s">
        <v>47</v>
      </c>
    </row>
    <row r="54" spans="1:15" x14ac:dyDescent="0.35">
      <c r="A54" s="13">
        <v>43</v>
      </c>
      <c r="B54" s="12" t="s">
        <v>79</v>
      </c>
      <c r="C54" s="11">
        <v>0.3</v>
      </c>
      <c r="D54" s="10" t="s">
        <v>33</v>
      </c>
      <c r="E54" s="9" t="str">
        <f t="shared" si="9"/>
        <v>Significantly Different</v>
      </c>
      <c r="G54">
        <f t="shared" si="10"/>
        <v>0.3</v>
      </c>
      <c r="H54">
        <f t="shared" si="11"/>
        <v>6</v>
      </c>
      <c r="I54" t="str">
        <f t="shared" si="12"/>
        <v>+/-</v>
      </c>
      <c r="J54" t="str">
        <f t="shared" si="13"/>
        <v>0.1</v>
      </c>
      <c r="K54" s="1">
        <f t="shared" si="14"/>
        <v>6.0790273556231005E-2</v>
      </c>
      <c r="L54" s="1">
        <f t="shared" si="15"/>
        <v>0.7</v>
      </c>
      <c r="M54" s="1">
        <f t="shared" si="16"/>
        <v>8.5970429323592404E-2</v>
      </c>
      <c r="N54" s="1">
        <f t="shared" si="17"/>
        <v>8.1423345853630948</v>
      </c>
      <c r="O54" t="s">
        <v>42</v>
      </c>
    </row>
    <row r="55" spans="1:15" x14ac:dyDescent="0.35">
      <c r="A55" s="13">
        <v>43</v>
      </c>
      <c r="B55" s="12" t="s">
        <v>72</v>
      </c>
      <c r="C55" s="11">
        <v>0.3</v>
      </c>
      <c r="D55" s="10" t="s">
        <v>33</v>
      </c>
      <c r="E55" s="9" t="str">
        <f t="shared" si="9"/>
        <v>Significantly Different</v>
      </c>
      <c r="G55">
        <f t="shared" si="10"/>
        <v>0.3</v>
      </c>
      <c r="H55">
        <f t="shared" si="11"/>
        <v>6</v>
      </c>
      <c r="I55" t="str">
        <f t="shared" si="12"/>
        <v>+/-</v>
      </c>
      <c r="J55" t="str">
        <f t="shared" si="13"/>
        <v>0.1</v>
      </c>
      <c r="K55" s="1">
        <f t="shared" si="14"/>
        <v>6.0790273556231005E-2</v>
      </c>
      <c r="L55" s="1">
        <f t="shared" si="15"/>
        <v>0.7</v>
      </c>
      <c r="M55" s="1">
        <f t="shared" si="16"/>
        <v>8.5970429323592404E-2</v>
      </c>
      <c r="N55" s="1">
        <f t="shared" si="17"/>
        <v>8.1423345853630948</v>
      </c>
      <c r="O55" t="s">
        <v>43</v>
      </c>
    </row>
    <row r="56" spans="1:15" x14ac:dyDescent="0.35">
      <c r="A56" s="13">
        <v>43</v>
      </c>
      <c r="B56" s="12" t="s">
        <v>55</v>
      </c>
      <c r="C56" s="11">
        <v>0.3</v>
      </c>
      <c r="D56" s="10" t="s">
        <v>33</v>
      </c>
      <c r="E56" s="9" t="str">
        <f t="shared" si="9"/>
        <v>Significantly Different</v>
      </c>
      <c r="G56">
        <f t="shared" si="10"/>
        <v>0.3</v>
      </c>
      <c r="H56">
        <f t="shared" si="11"/>
        <v>6</v>
      </c>
      <c r="I56" t="str">
        <f t="shared" si="12"/>
        <v>+/-</v>
      </c>
      <c r="J56" t="str">
        <f t="shared" si="13"/>
        <v>0.1</v>
      </c>
      <c r="K56" s="1">
        <f t="shared" si="14"/>
        <v>6.0790273556231005E-2</v>
      </c>
      <c r="L56" s="1">
        <f t="shared" si="15"/>
        <v>0.7</v>
      </c>
      <c r="M56" s="1">
        <f t="shared" si="16"/>
        <v>8.5970429323592404E-2</v>
      </c>
      <c r="N56" s="1">
        <f t="shared" si="17"/>
        <v>8.1423345853630948</v>
      </c>
      <c r="O56" t="s">
        <v>41</v>
      </c>
    </row>
    <row r="57" spans="1:15" x14ac:dyDescent="0.35">
      <c r="A57" s="13">
        <v>47</v>
      </c>
      <c r="B57" s="12" t="s">
        <v>71</v>
      </c>
      <c r="C57" s="11">
        <v>0.2</v>
      </c>
      <c r="D57" s="10" t="s">
        <v>33</v>
      </c>
      <c r="E57" s="9" t="str">
        <f t="shared" si="9"/>
        <v>Significantly Different</v>
      </c>
      <c r="G57">
        <f t="shared" si="10"/>
        <v>0.2</v>
      </c>
      <c r="H57">
        <f t="shared" si="11"/>
        <v>6</v>
      </c>
      <c r="I57" t="str">
        <f t="shared" si="12"/>
        <v>+/-</v>
      </c>
      <c r="J57" t="str">
        <f t="shared" si="13"/>
        <v>0.1</v>
      </c>
      <c r="K57" s="1">
        <f t="shared" si="14"/>
        <v>6.0790273556231005E-2</v>
      </c>
      <c r="L57" s="1">
        <f t="shared" si="15"/>
        <v>0.8</v>
      </c>
      <c r="M57" s="1">
        <f t="shared" si="16"/>
        <v>8.5970429323592404E-2</v>
      </c>
      <c r="N57" s="1">
        <f t="shared" si="17"/>
        <v>9.3055252404149655</v>
      </c>
      <c r="O57" t="s">
        <v>38</v>
      </c>
    </row>
    <row r="58" spans="1:15" x14ac:dyDescent="0.35">
      <c r="A58" s="13">
        <v>47</v>
      </c>
      <c r="B58" s="12" t="s">
        <v>67</v>
      </c>
      <c r="C58" s="11">
        <v>0.2</v>
      </c>
      <c r="D58" s="10" t="s">
        <v>33</v>
      </c>
      <c r="E58" s="9" t="str">
        <f t="shared" si="9"/>
        <v>Significantly Different</v>
      </c>
      <c r="G58">
        <f t="shared" si="10"/>
        <v>0.2</v>
      </c>
      <c r="H58">
        <f t="shared" si="11"/>
        <v>6</v>
      </c>
      <c r="I58" t="str">
        <f t="shared" si="12"/>
        <v>+/-</v>
      </c>
      <c r="J58" t="str">
        <f t="shared" si="13"/>
        <v>0.1</v>
      </c>
      <c r="K58" s="1">
        <f t="shared" si="14"/>
        <v>6.0790273556231005E-2</v>
      </c>
      <c r="L58" s="1">
        <f t="shared" si="15"/>
        <v>0.8</v>
      </c>
      <c r="M58" s="1">
        <f t="shared" si="16"/>
        <v>8.5970429323592404E-2</v>
      </c>
      <c r="N58" s="1">
        <f t="shared" si="17"/>
        <v>9.3055252404149655</v>
      </c>
      <c r="O58" t="s">
        <v>35</v>
      </c>
    </row>
    <row r="59" spans="1:15" x14ac:dyDescent="0.35">
      <c r="A59" s="13">
        <v>47</v>
      </c>
      <c r="B59" s="12" t="s">
        <v>61</v>
      </c>
      <c r="C59" s="11">
        <v>0.2</v>
      </c>
      <c r="D59" s="10" t="s">
        <v>33</v>
      </c>
      <c r="E59" s="9" t="str">
        <f t="shared" si="9"/>
        <v>Significantly Different</v>
      </c>
      <c r="G59">
        <f t="shared" si="10"/>
        <v>0.2</v>
      </c>
      <c r="H59">
        <f t="shared" si="11"/>
        <v>6</v>
      </c>
      <c r="I59" t="str">
        <f t="shared" si="12"/>
        <v>+/-</v>
      </c>
      <c r="J59" t="str">
        <f t="shared" si="13"/>
        <v>0.1</v>
      </c>
      <c r="K59" s="1">
        <f t="shared" si="14"/>
        <v>6.0790273556231005E-2</v>
      </c>
      <c r="L59" s="1">
        <f t="shared" si="15"/>
        <v>0.8</v>
      </c>
      <c r="M59" s="1">
        <f t="shared" si="16"/>
        <v>8.5970429323592404E-2</v>
      </c>
      <c r="N59" s="1">
        <f t="shared" si="17"/>
        <v>9.3055252404149655</v>
      </c>
      <c r="O59" t="s">
        <v>32</v>
      </c>
    </row>
    <row r="60" spans="1:15" x14ac:dyDescent="0.35">
      <c r="A60" s="13">
        <v>47</v>
      </c>
      <c r="B60" s="12" t="s">
        <v>41</v>
      </c>
      <c r="C60" s="11">
        <v>0.2</v>
      </c>
      <c r="D60" s="10" t="s">
        <v>33</v>
      </c>
      <c r="E60" s="9" t="str">
        <f t="shared" si="9"/>
        <v>Significantly Different</v>
      </c>
      <c r="G60">
        <f t="shared" si="10"/>
        <v>0.2</v>
      </c>
      <c r="H60">
        <f t="shared" si="11"/>
        <v>6</v>
      </c>
      <c r="I60" t="str">
        <f t="shared" si="12"/>
        <v>+/-</v>
      </c>
      <c r="J60" t="str">
        <f t="shared" si="13"/>
        <v>0.1</v>
      </c>
      <c r="K60" s="1">
        <f t="shared" si="14"/>
        <v>6.0790273556231005E-2</v>
      </c>
      <c r="L60" s="1">
        <f t="shared" si="15"/>
        <v>0.8</v>
      </c>
      <c r="M60" s="1">
        <f t="shared" si="16"/>
        <v>8.5970429323592404E-2</v>
      </c>
      <c r="N60" s="1">
        <f t="shared" si="17"/>
        <v>9.3055252404149655</v>
      </c>
      <c r="O60" t="s">
        <v>30</v>
      </c>
    </row>
    <row r="61" spans="1:15" x14ac:dyDescent="0.35">
      <c r="A61" s="13">
        <v>47</v>
      </c>
      <c r="B61" s="12" t="s">
        <v>32</v>
      </c>
      <c r="C61" s="11">
        <v>0.2</v>
      </c>
      <c r="D61" s="10" t="s">
        <v>33</v>
      </c>
      <c r="E61" s="9" t="str">
        <f t="shared" si="9"/>
        <v>Significantly Different</v>
      </c>
      <c r="G61">
        <f t="shared" si="10"/>
        <v>0.2</v>
      </c>
      <c r="H61">
        <f t="shared" si="11"/>
        <v>6</v>
      </c>
      <c r="I61" t="str">
        <f t="shared" si="12"/>
        <v>+/-</v>
      </c>
      <c r="J61" t="str">
        <f t="shared" si="13"/>
        <v>0.1</v>
      </c>
      <c r="K61" s="1">
        <f t="shared" si="14"/>
        <v>6.0790273556231005E-2</v>
      </c>
      <c r="L61" s="1">
        <f t="shared" si="15"/>
        <v>0.8</v>
      </c>
      <c r="M61" s="1">
        <f t="shared" si="16"/>
        <v>8.5970429323592404E-2</v>
      </c>
      <c r="N61" s="1">
        <f t="shared" si="17"/>
        <v>9.3055252404149655</v>
      </c>
      <c r="O61" t="s">
        <v>27</v>
      </c>
    </row>
    <row r="62" spans="1:15" ht="15" thickBot="1" x14ac:dyDescent="0.4">
      <c r="A62" s="8"/>
      <c r="B62" s="7" t="s">
        <v>25</v>
      </c>
      <c r="C62" s="6">
        <v>0.3</v>
      </c>
      <c r="D62" s="5" t="s">
        <v>33</v>
      </c>
      <c r="E62" s="4" t="str">
        <f t="shared" si="9"/>
        <v>Significantly Different</v>
      </c>
      <c r="G62">
        <f t="shared" si="10"/>
        <v>0.3</v>
      </c>
      <c r="H62">
        <f t="shared" si="11"/>
        <v>6</v>
      </c>
      <c r="I62" t="str">
        <f t="shared" si="12"/>
        <v>+/-</v>
      </c>
      <c r="J62" t="str">
        <f t="shared" si="13"/>
        <v>0.1</v>
      </c>
      <c r="K62" s="1">
        <f t="shared" si="14"/>
        <v>6.0790273556231005E-2</v>
      </c>
      <c r="L62" s="1">
        <f t="shared" si="15"/>
        <v>0.7</v>
      </c>
      <c r="M62" s="1">
        <f t="shared" si="16"/>
        <v>8.5970429323592404E-2</v>
      </c>
      <c r="N62" s="1">
        <f t="shared" si="17"/>
        <v>8.1423345853630948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34" priority="1" operator="equal">
      <formula>"OTHER ERROR"</formula>
    </cfRule>
    <cfRule type="cellIs" dxfId="433" priority="2" operator="equal">
      <formula>"Statistical Test not applicable"</formula>
    </cfRule>
    <cfRule type="cellIs" dxfId="432" priority="3" operator="equal">
      <formula>"Geography Selected"</formula>
    </cfRule>
  </conditionalFormatting>
  <conditionalFormatting sqref="E10:J62">
    <cfRule type="cellIs" dxfId="431" priority="4" operator="equal">
      <formula>"Not Significantly Different"</formula>
    </cfRule>
  </conditionalFormatting>
  <conditionalFormatting sqref="F10:J62">
    <cfRule type="cellIs" dxfId="4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1387D56-AA84-4041-AF37-8620E3C0D26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C907EC2-4174-4AC6-8C3F-25B2EEACBD1F}"/>
    <hyperlink ref="A68" r:id="rId2" xr:uid="{0081A9AE-4051-436F-BFE6-F4582D86E7FE}"/>
    <hyperlink ref="A66" r:id="rId3" xr:uid="{33FF7CBF-E603-42DC-BE57-C766368C10BB}"/>
    <hyperlink ref="A67" r:id="rId4" xr:uid="{0D145B71-382F-4EFF-962C-1916CE848AB1}"/>
  </hyperlinks>
  <pageMargins left="0.7" right="0.7" top="0.75" bottom="0.75" header="0.3" footer="0.3"/>
  <pageSetup orientation="portrait" r:id="rId5"/>
  <drawing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A3907-494D-4B25-9580-ADA31BCCF24A}">
  <sheetPr codeName="Sheet5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339</v>
      </c>
    </row>
    <row r="2" spans="1:16" x14ac:dyDescent="0.35">
      <c r="A2" s="27" t="s">
        <v>109</v>
      </c>
      <c r="B2" t="s">
        <v>338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12.1</v>
      </c>
      <c r="C6" t="s">
        <v>103</v>
      </c>
      <c r="H6" s="15" t="s">
        <v>102</v>
      </c>
      <c r="I6">
        <f>VLOOKUP($B$4,$B$9:$K$62,6,FALSE)</f>
        <v>12.1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12.1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12.1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56</v>
      </c>
      <c r="C11" s="11">
        <v>18.7</v>
      </c>
      <c r="D11" s="14" t="s">
        <v>26</v>
      </c>
      <c r="E11" s="9" t="str">
        <f t="shared" si="0"/>
        <v>Significantly Different</v>
      </c>
      <c r="G11">
        <f t="shared" si="1"/>
        <v>18.7</v>
      </c>
      <c r="H11">
        <f t="shared" si="2"/>
        <v>6</v>
      </c>
      <c r="I11" t="str">
        <f t="shared" si="3"/>
        <v>+/-</v>
      </c>
      <c r="J11" t="str">
        <f t="shared" si="4"/>
        <v>0.6</v>
      </c>
      <c r="K11" s="1">
        <f t="shared" si="5"/>
        <v>0.36474164133738601</v>
      </c>
      <c r="L11" s="1">
        <f t="shared" si="6"/>
        <v>-6.6</v>
      </c>
      <c r="M11" s="1">
        <f t="shared" si="7"/>
        <v>0.36977279819442066</v>
      </c>
      <c r="N11" s="1">
        <f t="shared" si="8"/>
        <v>-17.848798051742641</v>
      </c>
      <c r="O11" t="s">
        <v>68</v>
      </c>
    </row>
    <row r="12" spans="1:16" x14ac:dyDescent="0.35">
      <c r="A12" s="13">
        <v>2</v>
      </c>
      <c r="B12" s="12" t="s">
        <v>54</v>
      </c>
      <c r="C12" s="11">
        <v>17.8</v>
      </c>
      <c r="D12" s="10" t="s">
        <v>116</v>
      </c>
      <c r="E12" s="9" t="str">
        <f t="shared" si="0"/>
        <v>Significantly Different</v>
      </c>
      <c r="G12">
        <f t="shared" si="1"/>
        <v>17.8</v>
      </c>
      <c r="H12">
        <f t="shared" si="2"/>
        <v>6</v>
      </c>
      <c r="I12" t="str">
        <f t="shared" si="3"/>
        <v>+/-</v>
      </c>
      <c r="J12" t="str">
        <f t="shared" si="4"/>
        <v>0.8</v>
      </c>
      <c r="K12" s="1">
        <f t="shared" si="5"/>
        <v>0.48632218844984804</v>
      </c>
      <c r="L12" s="1">
        <f t="shared" si="6"/>
        <v>-5.7000000000000011</v>
      </c>
      <c r="M12" s="1">
        <f t="shared" si="7"/>
        <v>0.49010685399991183</v>
      </c>
      <c r="N12" s="1">
        <f t="shared" si="8"/>
        <v>-11.630116888757133</v>
      </c>
      <c r="O12" t="s">
        <v>62</v>
      </c>
    </row>
    <row r="13" spans="1:16" x14ac:dyDescent="0.35">
      <c r="A13" s="13">
        <v>3</v>
      </c>
      <c r="B13" s="12" t="s">
        <v>31</v>
      </c>
      <c r="C13" s="11">
        <v>17.3</v>
      </c>
      <c r="D13" s="10" t="s">
        <v>151</v>
      </c>
      <c r="E13" s="9" t="str">
        <f t="shared" si="0"/>
        <v>Significantly Different</v>
      </c>
      <c r="G13">
        <f t="shared" si="1"/>
        <v>17.3</v>
      </c>
      <c r="H13">
        <f t="shared" si="2"/>
        <v>6</v>
      </c>
      <c r="I13" t="str">
        <f t="shared" si="3"/>
        <v>+/-</v>
      </c>
      <c r="J13" t="str">
        <f t="shared" si="4"/>
        <v>1.7</v>
      </c>
      <c r="K13" s="1">
        <f t="shared" si="5"/>
        <v>1.0334346504559271</v>
      </c>
      <c r="L13" s="1">
        <f t="shared" si="6"/>
        <v>-5.2000000000000011</v>
      </c>
      <c r="M13" s="1">
        <f t="shared" si="7"/>
        <v>1.0352210556794166</v>
      </c>
      <c r="N13" s="1">
        <f t="shared" si="8"/>
        <v>-5.0230817577287743</v>
      </c>
      <c r="O13" t="s">
        <v>58</v>
      </c>
    </row>
    <row r="14" spans="1:16" x14ac:dyDescent="0.35">
      <c r="A14" s="13">
        <v>4</v>
      </c>
      <c r="B14" s="12" t="s">
        <v>32</v>
      </c>
      <c r="C14" s="11">
        <v>16.7</v>
      </c>
      <c r="D14" s="10" t="s">
        <v>36</v>
      </c>
      <c r="E14" s="9" t="str">
        <f t="shared" si="0"/>
        <v>Significantly Different</v>
      </c>
      <c r="G14">
        <f t="shared" si="1"/>
        <v>16.7</v>
      </c>
      <c r="H14">
        <f t="shared" si="2"/>
        <v>6</v>
      </c>
      <c r="I14" t="str">
        <f t="shared" si="3"/>
        <v>+/-</v>
      </c>
      <c r="J14" t="str">
        <f t="shared" si="4"/>
        <v>0.7</v>
      </c>
      <c r="K14" s="1">
        <f t="shared" si="5"/>
        <v>0.42553191489361697</v>
      </c>
      <c r="L14" s="1">
        <f t="shared" si="6"/>
        <v>-4.5999999999999996</v>
      </c>
      <c r="M14" s="1">
        <f t="shared" si="7"/>
        <v>0.42985214661796195</v>
      </c>
      <c r="N14" s="1">
        <f t="shared" si="8"/>
        <v>-10.701354026477212</v>
      </c>
      <c r="O14" t="s">
        <v>73</v>
      </c>
    </row>
    <row r="15" spans="1:16" x14ac:dyDescent="0.35">
      <c r="A15" s="13">
        <v>5</v>
      </c>
      <c r="B15" s="12" t="s">
        <v>37</v>
      </c>
      <c r="C15" s="11">
        <v>16.399999999999999</v>
      </c>
      <c r="D15" s="10" t="s">
        <v>84</v>
      </c>
      <c r="E15" s="9" t="str">
        <f t="shared" si="0"/>
        <v>Significantly Different</v>
      </c>
      <c r="G15">
        <f t="shared" si="1"/>
        <v>16.399999999999999</v>
      </c>
      <c r="H15">
        <f t="shared" si="2"/>
        <v>6</v>
      </c>
      <c r="I15" t="str">
        <f t="shared" si="3"/>
        <v>+/-</v>
      </c>
      <c r="J15" t="str">
        <f t="shared" si="4"/>
        <v>0.9</v>
      </c>
      <c r="K15" s="1">
        <f t="shared" si="5"/>
        <v>0.54711246200607899</v>
      </c>
      <c r="L15" s="1">
        <f t="shared" si="6"/>
        <v>-4.2999999999999989</v>
      </c>
      <c r="M15" s="1">
        <f t="shared" si="7"/>
        <v>0.55047933970440222</v>
      </c>
      <c r="N15" s="1">
        <f t="shared" si="8"/>
        <v>-7.8113739969042681</v>
      </c>
      <c r="O15" t="s">
        <v>34</v>
      </c>
    </row>
    <row r="16" spans="1:16" x14ac:dyDescent="0.35">
      <c r="A16" s="13">
        <v>6</v>
      </c>
      <c r="B16" s="12" t="s">
        <v>79</v>
      </c>
      <c r="C16" s="11">
        <v>15.6</v>
      </c>
      <c r="D16" s="10" t="s">
        <v>83</v>
      </c>
      <c r="E16" s="9" t="str">
        <f t="shared" si="0"/>
        <v>Significantly Different</v>
      </c>
      <c r="G16">
        <f t="shared" si="1"/>
        <v>15.6</v>
      </c>
      <c r="H16">
        <f t="shared" si="2"/>
        <v>6</v>
      </c>
      <c r="I16" t="str">
        <f t="shared" si="3"/>
        <v>+/-</v>
      </c>
      <c r="J16" t="str">
        <f t="shared" si="4"/>
        <v>0.5</v>
      </c>
      <c r="K16" s="1">
        <f t="shared" si="5"/>
        <v>0.303951367781155</v>
      </c>
      <c r="L16" s="1">
        <f t="shared" si="6"/>
        <v>-3.5</v>
      </c>
      <c r="M16" s="1">
        <f t="shared" si="7"/>
        <v>0.30997079109986531</v>
      </c>
      <c r="N16" s="1">
        <f t="shared" si="8"/>
        <v>-11.291386480580947</v>
      </c>
      <c r="O16" t="s">
        <v>75</v>
      </c>
    </row>
    <row r="17" spans="1:15" x14ac:dyDescent="0.35">
      <c r="A17" s="13">
        <v>7</v>
      </c>
      <c r="B17" s="12" t="s">
        <v>73</v>
      </c>
      <c r="C17" s="11">
        <v>15.5</v>
      </c>
      <c r="D17" s="10" t="s">
        <v>26</v>
      </c>
      <c r="E17" s="9" t="str">
        <f t="shared" si="0"/>
        <v>Significantly Different</v>
      </c>
      <c r="G17">
        <f t="shared" si="1"/>
        <v>15.5</v>
      </c>
      <c r="H17">
        <f t="shared" si="2"/>
        <v>6</v>
      </c>
      <c r="I17" t="str">
        <f t="shared" si="3"/>
        <v>+/-</v>
      </c>
      <c r="J17" t="str">
        <f t="shared" si="4"/>
        <v>0.6</v>
      </c>
      <c r="K17" s="1">
        <f t="shared" si="5"/>
        <v>0.36474164133738601</v>
      </c>
      <c r="L17" s="1">
        <f t="shared" si="6"/>
        <v>-3.4000000000000004</v>
      </c>
      <c r="M17" s="1">
        <f t="shared" si="7"/>
        <v>0.36977279819442066</v>
      </c>
      <c r="N17" s="1">
        <f t="shared" si="8"/>
        <v>-9.1948353599886339</v>
      </c>
      <c r="O17" t="s">
        <v>66</v>
      </c>
    </row>
    <row r="18" spans="1:15" x14ac:dyDescent="0.35">
      <c r="A18" s="13">
        <v>8</v>
      </c>
      <c r="B18" s="12" t="s">
        <v>68</v>
      </c>
      <c r="C18" s="11">
        <v>15.2</v>
      </c>
      <c r="D18" s="10" t="s">
        <v>83</v>
      </c>
      <c r="E18" s="9" t="str">
        <f t="shared" si="0"/>
        <v>Significantly Different</v>
      </c>
      <c r="G18">
        <f t="shared" si="1"/>
        <v>15.2</v>
      </c>
      <c r="H18">
        <f t="shared" si="2"/>
        <v>6</v>
      </c>
      <c r="I18" t="str">
        <f t="shared" si="3"/>
        <v>+/-</v>
      </c>
      <c r="J18" t="str">
        <f t="shared" si="4"/>
        <v>0.5</v>
      </c>
      <c r="K18" s="1">
        <f t="shared" si="5"/>
        <v>0.303951367781155</v>
      </c>
      <c r="L18" s="1">
        <f t="shared" si="6"/>
        <v>-3.0999999999999996</v>
      </c>
      <c r="M18" s="1">
        <f t="shared" si="7"/>
        <v>0.30997079109986531</v>
      </c>
      <c r="N18" s="1">
        <f t="shared" si="8"/>
        <v>-10.000942311371695</v>
      </c>
      <c r="O18" t="s">
        <v>60</v>
      </c>
    </row>
    <row r="19" spans="1:15" x14ac:dyDescent="0.35">
      <c r="A19" s="13">
        <v>9</v>
      </c>
      <c r="B19" s="12" t="s">
        <v>59</v>
      </c>
      <c r="C19" s="11">
        <v>14.9</v>
      </c>
      <c r="D19" s="10" t="s">
        <v>44</v>
      </c>
      <c r="E19" s="9" t="str">
        <f t="shared" si="0"/>
        <v>Significantly Different</v>
      </c>
      <c r="G19">
        <f t="shared" si="1"/>
        <v>14.9</v>
      </c>
      <c r="H19">
        <f t="shared" si="2"/>
        <v>6</v>
      </c>
      <c r="I19" t="str">
        <f t="shared" si="3"/>
        <v>+/-</v>
      </c>
      <c r="J19" t="str">
        <f t="shared" si="4"/>
        <v>0.4</v>
      </c>
      <c r="K19" s="1">
        <f t="shared" si="5"/>
        <v>0.24316109422492402</v>
      </c>
      <c r="L19" s="1">
        <f t="shared" si="6"/>
        <v>-2.8000000000000007</v>
      </c>
      <c r="M19" s="1">
        <f t="shared" si="7"/>
        <v>0.25064471888253259</v>
      </c>
      <c r="N19" s="1">
        <f t="shared" si="8"/>
        <v>-11.171190889173499</v>
      </c>
      <c r="O19" t="s">
        <v>31</v>
      </c>
    </row>
    <row r="20" spans="1:15" x14ac:dyDescent="0.35">
      <c r="A20" s="13">
        <v>10</v>
      </c>
      <c r="B20" s="12" t="s">
        <v>52</v>
      </c>
      <c r="C20" s="11">
        <v>14</v>
      </c>
      <c r="D20" s="14" t="s">
        <v>28</v>
      </c>
      <c r="E20" s="9" t="str">
        <f t="shared" si="0"/>
        <v>Significantly Different</v>
      </c>
      <c r="G20">
        <f t="shared" si="1"/>
        <v>14</v>
      </c>
      <c r="H20">
        <f t="shared" si="2"/>
        <v>6</v>
      </c>
      <c r="I20" t="str">
        <f t="shared" si="3"/>
        <v>+/-</v>
      </c>
      <c r="J20" t="str">
        <f t="shared" si="4"/>
        <v>0.3</v>
      </c>
      <c r="K20" s="1">
        <f t="shared" si="5"/>
        <v>0.18237082066869301</v>
      </c>
      <c r="L20" s="1">
        <f t="shared" si="6"/>
        <v>-1.9000000000000004</v>
      </c>
      <c r="M20" s="1">
        <f t="shared" si="7"/>
        <v>0.19223572402239389</v>
      </c>
      <c r="N20" s="1">
        <f t="shared" si="8"/>
        <v>-9.8836988268562713</v>
      </c>
      <c r="O20" t="s">
        <v>50</v>
      </c>
    </row>
    <row r="21" spans="1:15" x14ac:dyDescent="0.35">
      <c r="A21" s="13">
        <v>11</v>
      </c>
      <c r="B21" s="12" t="s">
        <v>47</v>
      </c>
      <c r="C21" s="11">
        <v>13.5</v>
      </c>
      <c r="D21" s="10" t="s">
        <v>44</v>
      </c>
      <c r="E21" s="9" t="str">
        <f t="shared" si="0"/>
        <v>Significantly Different</v>
      </c>
      <c r="G21">
        <f t="shared" si="1"/>
        <v>13.5</v>
      </c>
      <c r="H21">
        <f t="shared" si="2"/>
        <v>6</v>
      </c>
      <c r="I21" t="str">
        <f t="shared" si="3"/>
        <v>+/-</v>
      </c>
      <c r="J21" t="str">
        <f t="shared" si="4"/>
        <v>0.4</v>
      </c>
      <c r="K21" s="1">
        <f t="shared" si="5"/>
        <v>0.24316109422492402</v>
      </c>
      <c r="L21" s="1">
        <f t="shared" si="6"/>
        <v>-1.4000000000000004</v>
      </c>
      <c r="M21" s="1">
        <f t="shared" si="7"/>
        <v>0.25064471888253259</v>
      </c>
      <c r="N21" s="1">
        <f t="shared" si="8"/>
        <v>-5.5855954445867493</v>
      </c>
      <c r="O21" t="s">
        <v>46</v>
      </c>
    </row>
    <row r="22" spans="1:15" x14ac:dyDescent="0.35">
      <c r="A22" s="13">
        <v>12</v>
      </c>
      <c r="B22" s="12" t="s">
        <v>76</v>
      </c>
      <c r="C22" s="11">
        <v>13.4</v>
      </c>
      <c r="D22" s="10" t="s">
        <v>28</v>
      </c>
      <c r="E22" s="9" t="str">
        <f t="shared" si="0"/>
        <v>Significantly Different</v>
      </c>
      <c r="G22">
        <f t="shared" si="1"/>
        <v>13.4</v>
      </c>
      <c r="H22">
        <f t="shared" si="2"/>
        <v>6</v>
      </c>
      <c r="I22" t="str">
        <f t="shared" si="3"/>
        <v>+/-</v>
      </c>
      <c r="J22" t="str">
        <f t="shared" si="4"/>
        <v>0.3</v>
      </c>
      <c r="K22" s="1">
        <f t="shared" si="5"/>
        <v>0.18237082066869301</v>
      </c>
      <c r="L22" s="1">
        <f t="shared" si="6"/>
        <v>-1.3000000000000007</v>
      </c>
      <c r="M22" s="1">
        <f t="shared" si="7"/>
        <v>0.19223572402239389</v>
      </c>
      <c r="N22" s="1">
        <f t="shared" si="8"/>
        <v>-6.7625307762700828</v>
      </c>
      <c r="O22" t="s">
        <v>29</v>
      </c>
    </row>
    <row r="23" spans="1:15" x14ac:dyDescent="0.35">
      <c r="A23" s="13">
        <v>12</v>
      </c>
      <c r="B23" s="12" t="s">
        <v>42</v>
      </c>
      <c r="C23" s="11">
        <v>13.4</v>
      </c>
      <c r="D23" s="10" t="s">
        <v>39</v>
      </c>
      <c r="E23" s="9" t="str">
        <f t="shared" si="0"/>
        <v>Significantly Different</v>
      </c>
      <c r="G23">
        <f t="shared" si="1"/>
        <v>13.4</v>
      </c>
      <c r="H23">
        <f t="shared" si="2"/>
        <v>6</v>
      </c>
      <c r="I23" t="str">
        <f t="shared" si="3"/>
        <v>+/-</v>
      </c>
      <c r="J23" t="str">
        <f t="shared" si="4"/>
        <v>0.2</v>
      </c>
      <c r="K23" s="1">
        <f t="shared" si="5"/>
        <v>0.12158054711246201</v>
      </c>
      <c r="L23" s="1">
        <f t="shared" si="6"/>
        <v>-1.3000000000000007</v>
      </c>
      <c r="M23" s="1">
        <f t="shared" si="7"/>
        <v>0.1359311840425404</v>
      </c>
      <c r="N23" s="1">
        <f t="shared" si="8"/>
        <v>-9.5636627397666061</v>
      </c>
      <c r="O23" t="s">
        <v>82</v>
      </c>
    </row>
    <row r="24" spans="1:15" x14ac:dyDescent="0.35">
      <c r="A24" s="13">
        <v>14</v>
      </c>
      <c r="B24" s="12" t="s">
        <v>51</v>
      </c>
      <c r="C24" s="11">
        <v>13.3</v>
      </c>
      <c r="D24" s="10" t="s">
        <v>83</v>
      </c>
      <c r="E24" s="9" t="str">
        <f t="shared" si="0"/>
        <v>Significantly Different</v>
      </c>
      <c r="G24">
        <f t="shared" si="1"/>
        <v>13.3</v>
      </c>
      <c r="H24">
        <f t="shared" si="2"/>
        <v>6</v>
      </c>
      <c r="I24" t="str">
        <f t="shared" si="3"/>
        <v>+/-</v>
      </c>
      <c r="J24" t="str">
        <f t="shared" si="4"/>
        <v>0.5</v>
      </c>
      <c r="K24" s="1">
        <f t="shared" si="5"/>
        <v>0.303951367781155</v>
      </c>
      <c r="L24" s="1">
        <f t="shared" si="6"/>
        <v>-1.2000000000000011</v>
      </c>
      <c r="M24" s="1">
        <f t="shared" si="7"/>
        <v>0.30997079109986531</v>
      </c>
      <c r="N24" s="1">
        <f t="shared" si="8"/>
        <v>-3.8713325076277565</v>
      </c>
      <c r="O24" t="s">
        <v>65</v>
      </c>
    </row>
    <row r="25" spans="1:15" x14ac:dyDescent="0.35">
      <c r="A25" s="13">
        <v>15</v>
      </c>
      <c r="B25" s="12" t="s">
        <v>61</v>
      </c>
      <c r="C25" s="11">
        <v>12.7</v>
      </c>
      <c r="D25" s="10" t="s">
        <v>28</v>
      </c>
      <c r="E25" s="9" t="str">
        <f t="shared" si="0"/>
        <v>Significantly Different</v>
      </c>
      <c r="G25">
        <f t="shared" si="1"/>
        <v>12.7</v>
      </c>
      <c r="H25">
        <f t="shared" si="2"/>
        <v>6</v>
      </c>
      <c r="I25" t="str">
        <f t="shared" si="3"/>
        <v>+/-</v>
      </c>
      <c r="J25" t="str">
        <f t="shared" si="4"/>
        <v>0.3</v>
      </c>
      <c r="K25" s="1">
        <f t="shared" si="5"/>
        <v>0.18237082066869301</v>
      </c>
      <c r="L25" s="1">
        <f t="shared" si="6"/>
        <v>-0.59999999999999964</v>
      </c>
      <c r="M25" s="1">
        <f t="shared" si="7"/>
        <v>0.19223572402239389</v>
      </c>
      <c r="N25" s="1">
        <f t="shared" si="8"/>
        <v>-3.1211680505861885</v>
      </c>
      <c r="O25" t="s">
        <v>81</v>
      </c>
    </row>
    <row r="26" spans="1:15" x14ac:dyDescent="0.35">
      <c r="A26" s="13">
        <v>16</v>
      </c>
      <c r="B26" s="12" t="s">
        <v>46</v>
      </c>
      <c r="C26" s="11">
        <v>12.6</v>
      </c>
      <c r="D26" s="10" t="s">
        <v>28</v>
      </c>
      <c r="E26" s="9" t="str">
        <f t="shared" si="0"/>
        <v>Significantly Different</v>
      </c>
      <c r="G26">
        <f t="shared" si="1"/>
        <v>12.6</v>
      </c>
      <c r="H26">
        <f t="shared" si="2"/>
        <v>6</v>
      </c>
      <c r="I26" t="str">
        <f t="shared" si="3"/>
        <v>+/-</v>
      </c>
      <c r="J26" t="str">
        <f t="shared" si="4"/>
        <v>0.3</v>
      </c>
      <c r="K26" s="1">
        <f t="shared" si="5"/>
        <v>0.18237082066869301</v>
      </c>
      <c r="L26" s="1">
        <f t="shared" si="6"/>
        <v>-0.5</v>
      </c>
      <c r="M26" s="1">
        <f t="shared" si="7"/>
        <v>0.19223572402239389</v>
      </c>
      <c r="N26" s="1">
        <f t="shared" si="8"/>
        <v>-2.6009733754884921</v>
      </c>
      <c r="O26" t="s">
        <v>80</v>
      </c>
    </row>
    <row r="27" spans="1:15" x14ac:dyDescent="0.35">
      <c r="A27" s="13">
        <v>17</v>
      </c>
      <c r="B27" s="12" t="s">
        <v>64</v>
      </c>
      <c r="C27" s="11">
        <v>12.5</v>
      </c>
      <c r="D27" s="10" t="s">
        <v>28</v>
      </c>
      <c r="E27" s="9" t="str">
        <f t="shared" si="0"/>
        <v>Significantly Different</v>
      </c>
      <c r="G27">
        <f t="shared" si="1"/>
        <v>12.5</v>
      </c>
      <c r="H27">
        <f t="shared" si="2"/>
        <v>6</v>
      </c>
      <c r="I27" t="str">
        <f t="shared" si="3"/>
        <v>+/-</v>
      </c>
      <c r="J27" t="str">
        <f t="shared" si="4"/>
        <v>0.3</v>
      </c>
      <c r="K27" s="1">
        <f t="shared" si="5"/>
        <v>0.18237082066869301</v>
      </c>
      <c r="L27" s="1">
        <f t="shared" si="6"/>
        <v>-0.40000000000000036</v>
      </c>
      <c r="M27" s="1">
        <f t="shared" si="7"/>
        <v>0.19223572402239389</v>
      </c>
      <c r="N27" s="1">
        <f t="shared" si="8"/>
        <v>-2.0807787003907952</v>
      </c>
      <c r="O27" t="s">
        <v>78</v>
      </c>
    </row>
    <row r="28" spans="1:15" x14ac:dyDescent="0.35">
      <c r="A28" s="13">
        <v>18</v>
      </c>
      <c r="B28" s="12" t="s">
        <v>72</v>
      </c>
      <c r="C28" s="11">
        <v>12.3</v>
      </c>
      <c r="D28" s="10" t="s">
        <v>44</v>
      </c>
      <c r="E28" s="9" t="str">
        <f t="shared" si="0"/>
        <v>Not Significantly Different</v>
      </c>
      <c r="G28">
        <f t="shared" si="1"/>
        <v>12.3</v>
      </c>
      <c r="H28">
        <f t="shared" si="2"/>
        <v>6</v>
      </c>
      <c r="I28" t="str">
        <f t="shared" si="3"/>
        <v>+/-</v>
      </c>
      <c r="J28" t="str">
        <f t="shared" si="4"/>
        <v>0.4</v>
      </c>
      <c r="K28" s="1">
        <f t="shared" si="5"/>
        <v>0.24316109422492402</v>
      </c>
      <c r="L28" s="1">
        <f t="shared" si="6"/>
        <v>-0.20000000000000107</v>
      </c>
      <c r="M28" s="1">
        <f t="shared" si="7"/>
        <v>0.25064471888253259</v>
      </c>
      <c r="N28" s="1">
        <f t="shared" si="8"/>
        <v>-0.79794220636953961</v>
      </c>
      <c r="O28" t="s">
        <v>79</v>
      </c>
    </row>
    <row r="29" spans="1:15" x14ac:dyDescent="0.35">
      <c r="A29" s="13">
        <v>19</v>
      </c>
      <c r="B29" s="12" t="s">
        <v>81</v>
      </c>
      <c r="C29" s="11">
        <v>12.2</v>
      </c>
      <c r="D29" s="10" t="s">
        <v>44</v>
      </c>
      <c r="E29" s="9" t="str">
        <f t="shared" si="0"/>
        <v>Not Significantly Different</v>
      </c>
      <c r="G29">
        <f t="shared" si="1"/>
        <v>12.2</v>
      </c>
      <c r="H29">
        <f t="shared" si="2"/>
        <v>6</v>
      </c>
      <c r="I29" t="str">
        <f t="shared" si="3"/>
        <v>+/-</v>
      </c>
      <c r="J29" t="str">
        <f t="shared" si="4"/>
        <v>0.4</v>
      </c>
      <c r="K29" s="1">
        <f t="shared" si="5"/>
        <v>0.24316109422492402</v>
      </c>
      <c r="L29" s="1">
        <f t="shared" si="6"/>
        <v>-9.9999999999999645E-2</v>
      </c>
      <c r="M29" s="1">
        <f t="shared" si="7"/>
        <v>0.25064471888253259</v>
      </c>
      <c r="N29" s="1">
        <f t="shared" si="8"/>
        <v>-0.39897110318476625</v>
      </c>
      <c r="O29" t="s">
        <v>56</v>
      </c>
    </row>
    <row r="30" spans="1:15" x14ac:dyDescent="0.35">
      <c r="A30" s="13">
        <v>19</v>
      </c>
      <c r="B30" s="12" t="s">
        <v>53</v>
      </c>
      <c r="C30" s="11">
        <v>12.2</v>
      </c>
      <c r="D30" s="10" t="s">
        <v>122</v>
      </c>
      <c r="E30" s="9" t="str">
        <f t="shared" si="0"/>
        <v>Not Significantly Different</v>
      </c>
      <c r="G30">
        <f t="shared" si="1"/>
        <v>12.2</v>
      </c>
      <c r="H30">
        <f t="shared" si="2"/>
        <v>6</v>
      </c>
      <c r="I30" t="str">
        <f t="shared" si="3"/>
        <v>+/-</v>
      </c>
      <c r="J30" t="str">
        <f t="shared" si="4"/>
        <v>1.0</v>
      </c>
      <c r="K30" s="1">
        <f t="shared" si="5"/>
        <v>0.60790273556231</v>
      </c>
      <c r="L30" s="1">
        <f t="shared" si="6"/>
        <v>-9.9999999999999645E-2</v>
      </c>
      <c r="M30" s="1">
        <f t="shared" si="7"/>
        <v>0.61093468821403585</v>
      </c>
      <c r="N30" s="1">
        <f t="shared" si="8"/>
        <v>-0.16368361778954263</v>
      </c>
      <c r="O30" t="s">
        <v>77</v>
      </c>
    </row>
    <row r="31" spans="1:15" x14ac:dyDescent="0.35">
      <c r="A31" s="13">
        <v>21</v>
      </c>
      <c r="B31" s="12" t="s">
        <v>50</v>
      </c>
      <c r="C31" s="11">
        <v>12</v>
      </c>
      <c r="D31" s="10" t="s">
        <v>28</v>
      </c>
      <c r="E31" s="9" t="str">
        <f t="shared" si="0"/>
        <v>Not Significantly Different</v>
      </c>
      <c r="G31">
        <f t="shared" si="1"/>
        <v>12</v>
      </c>
      <c r="H31">
        <f t="shared" si="2"/>
        <v>6</v>
      </c>
      <c r="I31" t="str">
        <f t="shared" si="3"/>
        <v>+/-</v>
      </c>
      <c r="J31" t="str">
        <f t="shared" si="4"/>
        <v>0.3</v>
      </c>
      <c r="K31" s="1">
        <f t="shared" si="5"/>
        <v>0.18237082066869301</v>
      </c>
      <c r="L31" s="1">
        <f t="shared" si="6"/>
        <v>9.9999999999999645E-2</v>
      </c>
      <c r="M31" s="1">
        <f t="shared" si="7"/>
        <v>0.19223572402239389</v>
      </c>
      <c r="N31" s="1">
        <f t="shared" si="8"/>
        <v>0.52019467509769657</v>
      </c>
      <c r="O31" t="s">
        <v>40</v>
      </c>
    </row>
    <row r="32" spans="1:15" x14ac:dyDescent="0.35">
      <c r="A32" s="13">
        <v>22</v>
      </c>
      <c r="B32" s="12" t="s">
        <v>34</v>
      </c>
      <c r="C32" s="11">
        <v>11.8</v>
      </c>
      <c r="D32" s="10" t="s">
        <v>39</v>
      </c>
      <c r="E32" s="9" t="str">
        <f t="shared" si="0"/>
        <v>Significantly Different</v>
      </c>
      <c r="G32">
        <f t="shared" si="1"/>
        <v>11.8</v>
      </c>
      <c r="H32">
        <f t="shared" si="2"/>
        <v>6</v>
      </c>
      <c r="I32" t="str">
        <f t="shared" si="3"/>
        <v>+/-</v>
      </c>
      <c r="J32" t="str">
        <f t="shared" si="4"/>
        <v>0.2</v>
      </c>
      <c r="K32" s="1">
        <f t="shared" si="5"/>
        <v>0.12158054711246201</v>
      </c>
      <c r="L32" s="1">
        <f t="shared" si="6"/>
        <v>0.29999999999999893</v>
      </c>
      <c r="M32" s="1">
        <f t="shared" si="7"/>
        <v>0.1359311840425404</v>
      </c>
      <c r="N32" s="1">
        <f t="shared" si="8"/>
        <v>2.2069990937922848</v>
      </c>
      <c r="O32" t="s">
        <v>71</v>
      </c>
    </row>
    <row r="33" spans="1:15" x14ac:dyDescent="0.35">
      <c r="A33" s="13">
        <v>22</v>
      </c>
      <c r="B33" s="12" t="s">
        <v>57</v>
      </c>
      <c r="C33" s="11">
        <v>11.8</v>
      </c>
      <c r="D33" s="10" t="s">
        <v>83</v>
      </c>
      <c r="E33" s="9" t="str">
        <f t="shared" si="0"/>
        <v>Not Significantly Different</v>
      </c>
      <c r="G33">
        <f t="shared" si="1"/>
        <v>11.8</v>
      </c>
      <c r="H33">
        <f t="shared" si="2"/>
        <v>6</v>
      </c>
      <c r="I33" t="str">
        <f t="shared" si="3"/>
        <v>+/-</v>
      </c>
      <c r="J33" t="str">
        <f t="shared" si="4"/>
        <v>0.5</v>
      </c>
      <c r="K33" s="1">
        <f t="shared" si="5"/>
        <v>0.303951367781155</v>
      </c>
      <c r="L33" s="1">
        <f t="shared" si="6"/>
        <v>0.29999999999999893</v>
      </c>
      <c r="M33" s="1">
        <f t="shared" si="7"/>
        <v>0.30997079109986531</v>
      </c>
      <c r="N33" s="1">
        <f t="shared" si="8"/>
        <v>0.9678331269069349</v>
      </c>
      <c r="O33" t="s">
        <v>76</v>
      </c>
    </row>
    <row r="34" spans="1:15" x14ac:dyDescent="0.35">
      <c r="A34" s="13">
        <v>24</v>
      </c>
      <c r="B34" s="12" t="s">
        <v>58</v>
      </c>
      <c r="C34" s="11">
        <v>11.7</v>
      </c>
      <c r="D34" s="10" t="s">
        <v>44</v>
      </c>
      <c r="E34" s="9" t="str">
        <f t="shared" si="0"/>
        <v>Not Significantly Different</v>
      </c>
      <c r="G34">
        <f t="shared" si="1"/>
        <v>11.7</v>
      </c>
      <c r="H34">
        <f t="shared" si="2"/>
        <v>6</v>
      </c>
      <c r="I34" t="str">
        <f t="shared" si="3"/>
        <v>+/-</v>
      </c>
      <c r="J34" t="str">
        <f t="shared" si="4"/>
        <v>0.4</v>
      </c>
      <c r="K34" s="1">
        <f t="shared" si="5"/>
        <v>0.24316109422492402</v>
      </c>
      <c r="L34" s="1">
        <f t="shared" si="6"/>
        <v>0.40000000000000036</v>
      </c>
      <c r="M34" s="1">
        <f t="shared" si="7"/>
        <v>0.25064471888253259</v>
      </c>
      <c r="N34" s="1">
        <f t="shared" si="8"/>
        <v>1.5958844127390721</v>
      </c>
      <c r="O34" t="s">
        <v>74</v>
      </c>
    </row>
    <row r="35" spans="1:15" x14ac:dyDescent="0.35">
      <c r="A35" s="13">
        <v>25</v>
      </c>
      <c r="B35" s="12" t="s">
        <v>65</v>
      </c>
      <c r="C35" s="11">
        <v>11.6</v>
      </c>
      <c r="D35" s="10" t="s">
        <v>28</v>
      </c>
      <c r="E35" s="9" t="str">
        <f t="shared" si="0"/>
        <v>Significantly Different</v>
      </c>
      <c r="G35">
        <f t="shared" si="1"/>
        <v>11.6</v>
      </c>
      <c r="H35">
        <f t="shared" si="2"/>
        <v>6</v>
      </c>
      <c r="I35" t="str">
        <f t="shared" si="3"/>
        <v>+/-</v>
      </c>
      <c r="J35" t="str">
        <f t="shared" si="4"/>
        <v>0.3</v>
      </c>
      <c r="K35" s="1">
        <f t="shared" si="5"/>
        <v>0.18237082066869301</v>
      </c>
      <c r="L35" s="1">
        <f t="shared" si="6"/>
        <v>0.5</v>
      </c>
      <c r="M35" s="1">
        <f t="shared" si="7"/>
        <v>0.19223572402239389</v>
      </c>
      <c r="N35" s="1">
        <f t="shared" si="8"/>
        <v>2.6009733754884921</v>
      </c>
      <c r="O35" t="s">
        <v>54</v>
      </c>
    </row>
    <row r="36" spans="1:15" x14ac:dyDescent="0.35">
      <c r="A36" s="13">
        <v>25</v>
      </c>
      <c r="B36" s="12" t="s">
        <v>45</v>
      </c>
      <c r="C36" s="11">
        <v>11.6</v>
      </c>
      <c r="D36" s="10" t="s">
        <v>36</v>
      </c>
      <c r="E36" s="9" t="str">
        <f t="shared" si="0"/>
        <v>Not Significantly Different</v>
      </c>
      <c r="G36">
        <f t="shared" si="1"/>
        <v>11.6</v>
      </c>
      <c r="H36">
        <f t="shared" si="2"/>
        <v>6</v>
      </c>
      <c r="I36" t="str">
        <f t="shared" si="3"/>
        <v>+/-</v>
      </c>
      <c r="J36" t="str">
        <f t="shared" si="4"/>
        <v>0.7</v>
      </c>
      <c r="K36" s="1">
        <f t="shared" si="5"/>
        <v>0.42553191489361697</v>
      </c>
      <c r="L36" s="1">
        <f t="shared" si="6"/>
        <v>0.5</v>
      </c>
      <c r="M36" s="1">
        <f t="shared" si="7"/>
        <v>0.42985214661796195</v>
      </c>
      <c r="N36" s="1">
        <f t="shared" si="8"/>
        <v>1.1631906550518709</v>
      </c>
      <c r="O36" t="s">
        <v>72</v>
      </c>
    </row>
    <row r="37" spans="1:15" x14ac:dyDescent="0.35">
      <c r="A37" s="13">
        <v>25</v>
      </c>
      <c r="B37" s="12" t="s">
        <v>55</v>
      </c>
      <c r="C37" s="11">
        <v>11.6</v>
      </c>
      <c r="D37" s="10" t="s">
        <v>28</v>
      </c>
      <c r="E37" s="9" t="str">
        <f t="shared" si="0"/>
        <v>Significantly Different</v>
      </c>
      <c r="G37">
        <f t="shared" si="1"/>
        <v>11.6</v>
      </c>
      <c r="H37">
        <f t="shared" si="2"/>
        <v>6</v>
      </c>
      <c r="I37" t="str">
        <f t="shared" si="3"/>
        <v>+/-</v>
      </c>
      <c r="J37" t="str">
        <f t="shared" si="4"/>
        <v>0.3</v>
      </c>
      <c r="K37" s="1">
        <f t="shared" si="5"/>
        <v>0.18237082066869301</v>
      </c>
      <c r="L37" s="1">
        <f t="shared" si="6"/>
        <v>0.5</v>
      </c>
      <c r="M37" s="1">
        <f t="shared" si="7"/>
        <v>0.19223572402239389</v>
      </c>
      <c r="N37" s="1">
        <f t="shared" si="8"/>
        <v>2.6009733754884921</v>
      </c>
      <c r="O37" t="s">
        <v>70</v>
      </c>
    </row>
    <row r="38" spans="1:15" x14ac:dyDescent="0.35">
      <c r="A38" s="13">
        <v>28</v>
      </c>
      <c r="B38" s="12" t="s">
        <v>80</v>
      </c>
      <c r="C38" s="11">
        <v>11.3</v>
      </c>
      <c r="D38" s="10" t="s">
        <v>44</v>
      </c>
      <c r="E38" s="9" t="str">
        <f t="shared" si="0"/>
        <v>Significantly Different</v>
      </c>
      <c r="G38">
        <f t="shared" si="1"/>
        <v>11.3</v>
      </c>
      <c r="H38">
        <f t="shared" si="2"/>
        <v>6</v>
      </c>
      <c r="I38" t="str">
        <f t="shared" si="3"/>
        <v>+/-</v>
      </c>
      <c r="J38" t="str">
        <f t="shared" si="4"/>
        <v>0.4</v>
      </c>
      <c r="K38" s="1">
        <f t="shared" si="5"/>
        <v>0.24316109422492402</v>
      </c>
      <c r="L38" s="1">
        <f t="shared" si="6"/>
        <v>0.79999999999999893</v>
      </c>
      <c r="M38" s="1">
        <f t="shared" si="7"/>
        <v>0.25064471888253259</v>
      </c>
      <c r="N38" s="1">
        <f t="shared" si="8"/>
        <v>3.1917688254781371</v>
      </c>
      <c r="O38" t="s">
        <v>69</v>
      </c>
    </row>
    <row r="39" spans="1:15" x14ac:dyDescent="0.35">
      <c r="A39" s="13">
        <v>29</v>
      </c>
      <c r="B39" s="12" t="s">
        <v>63</v>
      </c>
      <c r="C39" s="11">
        <v>11.1</v>
      </c>
      <c r="D39" s="10" t="s">
        <v>84</v>
      </c>
      <c r="E39" s="9" t="str">
        <f t="shared" si="0"/>
        <v>Significantly Different</v>
      </c>
      <c r="G39">
        <f t="shared" si="1"/>
        <v>11.1</v>
      </c>
      <c r="H39">
        <f t="shared" si="2"/>
        <v>6</v>
      </c>
      <c r="I39" t="str">
        <f t="shared" si="3"/>
        <v>+/-</v>
      </c>
      <c r="J39" t="str">
        <f t="shared" si="4"/>
        <v>0.9</v>
      </c>
      <c r="K39" s="1">
        <f t="shared" si="5"/>
        <v>0.54711246200607899</v>
      </c>
      <c r="L39" s="1">
        <f t="shared" si="6"/>
        <v>1</v>
      </c>
      <c r="M39" s="1">
        <f t="shared" si="7"/>
        <v>0.55047933970440222</v>
      </c>
      <c r="N39" s="1">
        <f t="shared" si="8"/>
        <v>1.8165986039312256</v>
      </c>
      <c r="O39" t="s">
        <v>45</v>
      </c>
    </row>
    <row r="40" spans="1:15" x14ac:dyDescent="0.35">
      <c r="A40" s="13">
        <v>30</v>
      </c>
      <c r="B40" s="12" t="s">
        <v>78</v>
      </c>
      <c r="C40" s="11">
        <v>10.9</v>
      </c>
      <c r="D40" s="10" t="s">
        <v>83</v>
      </c>
      <c r="E40" s="9" t="str">
        <f t="shared" si="0"/>
        <v>Significantly Different</v>
      </c>
      <c r="G40">
        <f t="shared" si="1"/>
        <v>10.9</v>
      </c>
      <c r="H40">
        <f t="shared" si="2"/>
        <v>6</v>
      </c>
      <c r="I40" t="str">
        <f t="shared" si="3"/>
        <v>+/-</v>
      </c>
      <c r="J40" t="str">
        <f t="shared" si="4"/>
        <v>0.5</v>
      </c>
      <c r="K40" s="1">
        <f t="shared" si="5"/>
        <v>0.303951367781155</v>
      </c>
      <c r="L40" s="1">
        <f t="shared" si="6"/>
        <v>1.1999999999999993</v>
      </c>
      <c r="M40" s="1">
        <f t="shared" si="7"/>
        <v>0.30997079109986531</v>
      </c>
      <c r="N40" s="1">
        <f t="shared" si="8"/>
        <v>3.8713325076277507</v>
      </c>
      <c r="O40" t="s">
        <v>67</v>
      </c>
    </row>
    <row r="41" spans="1:15" x14ac:dyDescent="0.35">
      <c r="A41" s="13">
        <v>30</v>
      </c>
      <c r="B41" s="12" t="s">
        <v>69</v>
      </c>
      <c r="C41" s="11">
        <v>10.9</v>
      </c>
      <c r="D41" s="10" t="s">
        <v>26</v>
      </c>
      <c r="E41" s="9" t="str">
        <f t="shared" si="0"/>
        <v>Significantly Different</v>
      </c>
      <c r="G41">
        <f t="shared" si="1"/>
        <v>10.9</v>
      </c>
      <c r="H41">
        <f t="shared" si="2"/>
        <v>6</v>
      </c>
      <c r="I41" t="str">
        <f t="shared" si="3"/>
        <v>+/-</v>
      </c>
      <c r="J41" t="str">
        <f t="shared" si="4"/>
        <v>0.6</v>
      </c>
      <c r="K41" s="1">
        <f t="shared" si="5"/>
        <v>0.36474164133738601</v>
      </c>
      <c r="L41" s="1">
        <f t="shared" si="6"/>
        <v>1.1999999999999993</v>
      </c>
      <c r="M41" s="1">
        <f t="shared" si="7"/>
        <v>0.36977279819442066</v>
      </c>
      <c r="N41" s="1">
        <f t="shared" si="8"/>
        <v>3.2452360094077508</v>
      </c>
      <c r="O41" t="s">
        <v>48</v>
      </c>
    </row>
    <row r="42" spans="1:15" x14ac:dyDescent="0.35">
      <c r="A42" s="13">
        <v>32</v>
      </c>
      <c r="B42" s="12" t="s">
        <v>77</v>
      </c>
      <c r="C42" s="11">
        <v>10.6</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10.6</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1.5</v>
      </c>
      <c r="M42" s="1">
        <f t="shared" ref="M42:M62" si="16">IF(AND(ISNUMBER(K42),ISNUMBER($I$7)),SQRT(K42^2+($I$7)^2),"N/A")</f>
        <v>0.36977279819442066</v>
      </c>
      <c r="N42" s="1">
        <f t="shared" ref="N42:N73" si="17">IF(AND(ISNUMBER(L42),ISNUMBER(M42),M42&lt;&gt;0),L42/M42,"NA")</f>
        <v>4.0565450117596908</v>
      </c>
      <c r="O42" t="s">
        <v>37</v>
      </c>
    </row>
    <row r="43" spans="1:15" x14ac:dyDescent="0.35">
      <c r="A43" s="13">
        <v>33</v>
      </c>
      <c r="B43" s="12" t="s">
        <v>82</v>
      </c>
      <c r="C43" s="11">
        <v>10.5</v>
      </c>
      <c r="D43" s="10" t="s">
        <v>36</v>
      </c>
      <c r="E43" s="9" t="str">
        <f t="shared" si="9"/>
        <v>Significantly Different</v>
      </c>
      <c r="G43">
        <f t="shared" si="10"/>
        <v>10.5</v>
      </c>
      <c r="H43">
        <f t="shared" si="11"/>
        <v>6</v>
      </c>
      <c r="I43" t="str">
        <f t="shared" si="12"/>
        <v>+/-</v>
      </c>
      <c r="J43" t="str">
        <f t="shared" si="13"/>
        <v>0.7</v>
      </c>
      <c r="K43" s="1">
        <f t="shared" si="14"/>
        <v>0.42553191489361697</v>
      </c>
      <c r="L43" s="1">
        <f t="shared" si="15"/>
        <v>1.5999999999999996</v>
      </c>
      <c r="M43" s="1">
        <f t="shared" si="16"/>
        <v>0.42985214661796195</v>
      </c>
      <c r="N43" s="1">
        <f t="shared" si="17"/>
        <v>3.7222100961659859</v>
      </c>
      <c r="O43" t="s">
        <v>52</v>
      </c>
    </row>
    <row r="44" spans="1:15" x14ac:dyDescent="0.35">
      <c r="A44" s="13">
        <v>34</v>
      </c>
      <c r="B44" s="12" t="s">
        <v>49</v>
      </c>
      <c r="C44" s="11">
        <v>10.4</v>
      </c>
      <c r="D44" s="10" t="s">
        <v>116</v>
      </c>
      <c r="E44" s="9" t="str">
        <f t="shared" si="9"/>
        <v>Significantly Different</v>
      </c>
      <c r="G44">
        <f t="shared" si="10"/>
        <v>10.4</v>
      </c>
      <c r="H44">
        <f t="shared" si="11"/>
        <v>6</v>
      </c>
      <c r="I44" t="str">
        <f t="shared" si="12"/>
        <v>+/-</v>
      </c>
      <c r="J44" t="str">
        <f t="shared" si="13"/>
        <v>0.8</v>
      </c>
      <c r="K44" s="1">
        <f t="shared" si="14"/>
        <v>0.48632218844984804</v>
      </c>
      <c r="L44" s="1">
        <f t="shared" si="15"/>
        <v>1.6999999999999993</v>
      </c>
      <c r="M44" s="1">
        <f t="shared" si="16"/>
        <v>0.49010685399991183</v>
      </c>
      <c r="N44" s="1">
        <f t="shared" si="17"/>
        <v>3.468631352787213</v>
      </c>
      <c r="O44" t="s">
        <v>64</v>
      </c>
    </row>
    <row r="45" spans="1:15" x14ac:dyDescent="0.35">
      <c r="A45" s="13">
        <v>35</v>
      </c>
      <c r="B45" s="12" t="s">
        <v>30</v>
      </c>
      <c r="C45" s="11">
        <v>10.3</v>
      </c>
      <c r="D45" s="10" t="s">
        <v>28</v>
      </c>
      <c r="E45" s="9" t="str">
        <f t="shared" si="9"/>
        <v>Significantly Different</v>
      </c>
      <c r="G45">
        <f t="shared" si="10"/>
        <v>10.3</v>
      </c>
      <c r="H45">
        <f t="shared" si="11"/>
        <v>6</v>
      </c>
      <c r="I45" t="str">
        <f t="shared" si="12"/>
        <v>+/-</v>
      </c>
      <c r="J45" t="str">
        <f t="shared" si="13"/>
        <v>0.3</v>
      </c>
      <c r="K45" s="1">
        <f t="shared" si="14"/>
        <v>0.18237082066869301</v>
      </c>
      <c r="L45" s="1">
        <f t="shared" si="15"/>
        <v>1.7999999999999989</v>
      </c>
      <c r="M45" s="1">
        <f t="shared" si="16"/>
        <v>0.19223572402239389</v>
      </c>
      <c r="N45" s="1">
        <f t="shared" si="17"/>
        <v>9.3635041517585655</v>
      </c>
      <c r="O45" t="s">
        <v>63</v>
      </c>
    </row>
    <row r="46" spans="1:15" x14ac:dyDescent="0.35">
      <c r="A46" s="13">
        <v>36</v>
      </c>
      <c r="B46" s="12" t="s">
        <v>62</v>
      </c>
      <c r="C46" s="11">
        <v>10.199999999999999</v>
      </c>
      <c r="D46" s="10" t="s">
        <v>84</v>
      </c>
      <c r="E46" s="9" t="str">
        <f t="shared" si="9"/>
        <v>Significantly Different</v>
      </c>
      <c r="G46">
        <f t="shared" si="10"/>
        <v>10.199999999999999</v>
      </c>
      <c r="H46">
        <f t="shared" si="11"/>
        <v>6</v>
      </c>
      <c r="I46" t="str">
        <f t="shared" si="12"/>
        <v>+/-</v>
      </c>
      <c r="J46" t="str">
        <f t="shared" si="13"/>
        <v>0.9</v>
      </c>
      <c r="K46" s="1">
        <f t="shared" si="14"/>
        <v>0.54711246200607899</v>
      </c>
      <c r="L46" s="1">
        <f t="shared" si="15"/>
        <v>1.9000000000000004</v>
      </c>
      <c r="M46" s="1">
        <f t="shared" si="16"/>
        <v>0.55047933970440222</v>
      </c>
      <c r="N46" s="1">
        <f t="shared" si="17"/>
        <v>3.4515373474693294</v>
      </c>
      <c r="O46" t="s">
        <v>61</v>
      </c>
    </row>
    <row r="47" spans="1:15" x14ac:dyDescent="0.35">
      <c r="A47" s="13">
        <v>36</v>
      </c>
      <c r="B47" s="12" t="s">
        <v>66</v>
      </c>
      <c r="C47" s="11">
        <v>10.199999999999999</v>
      </c>
      <c r="D47" s="10" t="s">
        <v>26</v>
      </c>
      <c r="E47" s="9" t="str">
        <f t="shared" si="9"/>
        <v>Significantly Different</v>
      </c>
      <c r="G47">
        <f t="shared" si="10"/>
        <v>10.199999999999999</v>
      </c>
      <c r="H47">
        <f t="shared" si="11"/>
        <v>6</v>
      </c>
      <c r="I47" t="str">
        <f t="shared" si="12"/>
        <v>+/-</v>
      </c>
      <c r="J47" t="str">
        <f t="shared" si="13"/>
        <v>0.6</v>
      </c>
      <c r="K47" s="1">
        <f t="shared" si="14"/>
        <v>0.36474164133738601</v>
      </c>
      <c r="L47" s="1">
        <f t="shared" si="15"/>
        <v>1.9000000000000004</v>
      </c>
      <c r="M47" s="1">
        <f t="shared" si="16"/>
        <v>0.36977279819442066</v>
      </c>
      <c r="N47" s="1">
        <f t="shared" si="17"/>
        <v>5.138290348228943</v>
      </c>
      <c r="O47" t="s">
        <v>59</v>
      </c>
    </row>
    <row r="48" spans="1:15" x14ac:dyDescent="0.35">
      <c r="A48" s="13">
        <v>36</v>
      </c>
      <c r="B48" s="12" t="s">
        <v>70</v>
      </c>
      <c r="C48" s="11">
        <v>10.199999999999999</v>
      </c>
      <c r="D48" s="10" t="s">
        <v>36</v>
      </c>
      <c r="E48" s="9" t="str">
        <f t="shared" si="9"/>
        <v>Significantly Different</v>
      </c>
      <c r="G48">
        <f t="shared" si="10"/>
        <v>10.199999999999999</v>
      </c>
      <c r="H48">
        <f t="shared" si="11"/>
        <v>6</v>
      </c>
      <c r="I48" t="str">
        <f t="shared" si="12"/>
        <v>+/-</v>
      </c>
      <c r="J48" t="str">
        <f t="shared" si="13"/>
        <v>0.7</v>
      </c>
      <c r="K48" s="1">
        <f t="shared" si="14"/>
        <v>0.42553191489361697</v>
      </c>
      <c r="L48" s="1">
        <f t="shared" si="15"/>
        <v>1.9000000000000004</v>
      </c>
      <c r="M48" s="1">
        <f t="shared" si="16"/>
        <v>0.42985214661796195</v>
      </c>
      <c r="N48" s="1">
        <f t="shared" si="17"/>
        <v>4.4201244891971099</v>
      </c>
      <c r="O48" t="s">
        <v>57</v>
      </c>
    </row>
    <row r="49" spans="1:15" x14ac:dyDescent="0.35">
      <c r="A49" s="13">
        <v>39</v>
      </c>
      <c r="B49" s="12" t="s">
        <v>27</v>
      </c>
      <c r="C49" s="11">
        <v>10.1</v>
      </c>
      <c r="D49" s="10" t="s">
        <v>154</v>
      </c>
      <c r="E49" s="9" t="str">
        <f t="shared" si="9"/>
        <v>Significantly Different</v>
      </c>
      <c r="G49">
        <f t="shared" si="10"/>
        <v>10.1</v>
      </c>
      <c r="H49">
        <f t="shared" si="11"/>
        <v>6</v>
      </c>
      <c r="I49" t="str">
        <f t="shared" si="12"/>
        <v>+/-</v>
      </c>
      <c r="J49" t="str">
        <f t="shared" si="13"/>
        <v>1.2</v>
      </c>
      <c r="K49" s="1">
        <f t="shared" si="14"/>
        <v>0.72948328267477203</v>
      </c>
      <c r="L49" s="1">
        <f t="shared" si="15"/>
        <v>2</v>
      </c>
      <c r="M49" s="1">
        <f t="shared" si="16"/>
        <v>0.73201182849801194</v>
      </c>
      <c r="N49" s="1">
        <f t="shared" si="17"/>
        <v>2.732196287188045</v>
      </c>
      <c r="O49" t="s">
        <v>55</v>
      </c>
    </row>
    <row r="50" spans="1:15" x14ac:dyDescent="0.35">
      <c r="A50" s="13">
        <v>40</v>
      </c>
      <c r="B50" s="12" t="s">
        <v>29</v>
      </c>
      <c r="C50" s="11">
        <v>10</v>
      </c>
      <c r="D50" s="10" t="s">
        <v>36</v>
      </c>
      <c r="E50" s="9" t="str">
        <f t="shared" si="9"/>
        <v>Significantly Different</v>
      </c>
      <c r="G50">
        <f t="shared" si="10"/>
        <v>10</v>
      </c>
      <c r="H50">
        <f t="shared" si="11"/>
        <v>6</v>
      </c>
      <c r="I50" t="str">
        <f t="shared" si="12"/>
        <v>+/-</v>
      </c>
      <c r="J50" t="str">
        <f t="shared" si="13"/>
        <v>0.7</v>
      </c>
      <c r="K50" s="1">
        <f t="shared" si="14"/>
        <v>0.42553191489361697</v>
      </c>
      <c r="L50" s="1">
        <f t="shared" si="15"/>
        <v>2.0999999999999996</v>
      </c>
      <c r="M50" s="1">
        <f t="shared" si="16"/>
        <v>0.42985214661796195</v>
      </c>
      <c r="N50" s="1">
        <f t="shared" si="17"/>
        <v>4.8854007512178566</v>
      </c>
      <c r="O50" t="s">
        <v>53</v>
      </c>
    </row>
    <row r="51" spans="1:15" x14ac:dyDescent="0.35">
      <c r="A51" s="13">
        <v>41</v>
      </c>
      <c r="B51" s="12" t="s">
        <v>35</v>
      </c>
      <c r="C51" s="11">
        <v>9.9</v>
      </c>
      <c r="D51" s="10" t="s">
        <v>28</v>
      </c>
      <c r="E51" s="9" t="str">
        <f t="shared" si="9"/>
        <v>Significantly Different</v>
      </c>
      <c r="G51">
        <f t="shared" si="10"/>
        <v>9.9</v>
      </c>
      <c r="H51">
        <f t="shared" si="11"/>
        <v>6</v>
      </c>
      <c r="I51" t="str">
        <f t="shared" si="12"/>
        <v>+/-</v>
      </c>
      <c r="J51" t="str">
        <f t="shared" si="13"/>
        <v>0.3</v>
      </c>
      <c r="K51" s="1">
        <f t="shared" si="14"/>
        <v>0.18237082066869301</v>
      </c>
      <c r="L51" s="1">
        <f t="shared" si="15"/>
        <v>2.1999999999999993</v>
      </c>
      <c r="M51" s="1">
        <f t="shared" si="16"/>
        <v>0.19223572402239389</v>
      </c>
      <c r="N51" s="1">
        <f t="shared" si="17"/>
        <v>11.44428285214936</v>
      </c>
      <c r="O51" t="s">
        <v>51</v>
      </c>
    </row>
    <row r="52" spans="1:15" x14ac:dyDescent="0.35">
      <c r="A52" s="13">
        <v>42</v>
      </c>
      <c r="B52" s="12" t="s">
        <v>71</v>
      </c>
      <c r="C52" s="11">
        <v>9.6999999999999993</v>
      </c>
      <c r="D52" s="10" t="s">
        <v>28</v>
      </c>
      <c r="E52" s="9" t="str">
        <f t="shared" si="9"/>
        <v>Significantly Different</v>
      </c>
      <c r="G52">
        <f t="shared" si="10"/>
        <v>9.6999999999999993</v>
      </c>
      <c r="H52">
        <f t="shared" si="11"/>
        <v>6</v>
      </c>
      <c r="I52" t="str">
        <f t="shared" si="12"/>
        <v>+/-</v>
      </c>
      <c r="J52" t="str">
        <f t="shared" si="13"/>
        <v>0.3</v>
      </c>
      <c r="K52" s="1">
        <f t="shared" si="14"/>
        <v>0.18237082066869301</v>
      </c>
      <c r="L52" s="1">
        <f t="shared" si="15"/>
        <v>2.4000000000000004</v>
      </c>
      <c r="M52" s="1">
        <f t="shared" si="16"/>
        <v>0.19223572402239389</v>
      </c>
      <c r="N52" s="1">
        <f t="shared" si="17"/>
        <v>12.484672202344763</v>
      </c>
      <c r="O52" t="s">
        <v>49</v>
      </c>
    </row>
    <row r="53" spans="1:15" x14ac:dyDescent="0.35">
      <c r="A53" s="13">
        <v>42</v>
      </c>
      <c r="B53" s="12" t="s">
        <v>38</v>
      </c>
      <c r="C53" s="11">
        <v>9.6999999999999993</v>
      </c>
      <c r="D53" s="10" t="s">
        <v>28</v>
      </c>
      <c r="E53" s="9" t="str">
        <f t="shared" si="9"/>
        <v>Significantly Different</v>
      </c>
      <c r="G53">
        <f t="shared" si="10"/>
        <v>9.6999999999999993</v>
      </c>
      <c r="H53">
        <f t="shared" si="11"/>
        <v>6</v>
      </c>
      <c r="I53" t="str">
        <f t="shared" si="12"/>
        <v>+/-</v>
      </c>
      <c r="J53" t="str">
        <f t="shared" si="13"/>
        <v>0.3</v>
      </c>
      <c r="K53" s="1">
        <f t="shared" si="14"/>
        <v>0.18237082066869301</v>
      </c>
      <c r="L53" s="1">
        <f t="shared" si="15"/>
        <v>2.4000000000000004</v>
      </c>
      <c r="M53" s="1">
        <f t="shared" si="16"/>
        <v>0.19223572402239389</v>
      </c>
      <c r="N53" s="1">
        <f t="shared" si="17"/>
        <v>12.484672202344763</v>
      </c>
      <c r="O53" t="s">
        <v>47</v>
      </c>
    </row>
    <row r="54" spans="1:15" x14ac:dyDescent="0.35">
      <c r="A54" s="13">
        <v>44</v>
      </c>
      <c r="B54" s="12" t="s">
        <v>75</v>
      </c>
      <c r="C54" s="11">
        <v>9.6</v>
      </c>
      <c r="D54" s="10" t="s">
        <v>44</v>
      </c>
      <c r="E54" s="9" t="str">
        <f t="shared" si="9"/>
        <v>Significantly Different</v>
      </c>
      <c r="G54">
        <f t="shared" si="10"/>
        <v>9.6</v>
      </c>
      <c r="H54">
        <f t="shared" si="11"/>
        <v>6</v>
      </c>
      <c r="I54" t="str">
        <f t="shared" si="12"/>
        <v>+/-</v>
      </c>
      <c r="J54" t="str">
        <f t="shared" si="13"/>
        <v>0.4</v>
      </c>
      <c r="K54" s="1">
        <f t="shared" si="14"/>
        <v>0.24316109422492402</v>
      </c>
      <c r="L54" s="1">
        <f t="shared" si="15"/>
        <v>2.5</v>
      </c>
      <c r="M54" s="1">
        <f t="shared" si="16"/>
        <v>0.25064471888253259</v>
      </c>
      <c r="N54" s="1">
        <f t="shared" si="17"/>
        <v>9.9742775796191925</v>
      </c>
      <c r="O54" t="s">
        <v>42</v>
      </c>
    </row>
    <row r="55" spans="1:15" x14ac:dyDescent="0.35">
      <c r="A55" s="13">
        <v>44</v>
      </c>
      <c r="B55" s="12" t="s">
        <v>60</v>
      </c>
      <c r="C55" s="11">
        <v>9.6</v>
      </c>
      <c r="D55" s="10" t="s">
        <v>121</v>
      </c>
      <c r="E55" s="9" t="str">
        <f t="shared" si="9"/>
        <v>Significantly Different</v>
      </c>
      <c r="G55">
        <f t="shared" si="10"/>
        <v>9.6</v>
      </c>
      <c r="H55">
        <f t="shared" si="11"/>
        <v>6</v>
      </c>
      <c r="I55" t="str">
        <f t="shared" si="12"/>
        <v>+/-</v>
      </c>
      <c r="J55" t="str">
        <f t="shared" si="13"/>
        <v>1.1</v>
      </c>
      <c r="K55" s="1">
        <f t="shared" si="14"/>
        <v>0.66869300911854113</v>
      </c>
      <c r="L55" s="1">
        <f t="shared" si="15"/>
        <v>2.5</v>
      </c>
      <c r="M55" s="1">
        <f t="shared" si="16"/>
        <v>0.67145051776214359</v>
      </c>
      <c r="N55" s="1">
        <f t="shared" si="17"/>
        <v>3.7232825559985741</v>
      </c>
      <c r="O55" t="s">
        <v>43</v>
      </c>
    </row>
    <row r="56" spans="1:15" x14ac:dyDescent="0.35">
      <c r="A56" s="13">
        <v>46</v>
      </c>
      <c r="B56" s="12" t="s">
        <v>74</v>
      </c>
      <c r="C56" s="11">
        <v>9.3000000000000007</v>
      </c>
      <c r="D56" s="10" t="s">
        <v>44</v>
      </c>
      <c r="E56" s="9" t="str">
        <f t="shared" si="9"/>
        <v>Significantly Different</v>
      </c>
      <c r="G56">
        <f t="shared" si="10"/>
        <v>9.3000000000000007</v>
      </c>
      <c r="H56">
        <f t="shared" si="11"/>
        <v>6</v>
      </c>
      <c r="I56" t="str">
        <f t="shared" si="12"/>
        <v>+/-</v>
      </c>
      <c r="J56" t="str">
        <f t="shared" si="13"/>
        <v>0.4</v>
      </c>
      <c r="K56" s="1">
        <f t="shared" si="14"/>
        <v>0.24316109422492402</v>
      </c>
      <c r="L56" s="1">
        <f t="shared" si="15"/>
        <v>2.7999999999999989</v>
      </c>
      <c r="M56" s="1">
        <f t="shared" si="16"/>
        <v>0.25064471888253259</v>
      </c>
      <c r="N56" s="1">
        <f t="shared" si="17"/>
        <v>11.171190889173491</v>
      </c>
      <c r="O56" t="s">
        <v>41</v>
      </c>
    </row>
    <row r="57" spans="1:15" x14ac:dyDescent="0.35">
      <c r="A57" s="13">
        <v>47</v>
      </c>
      <c r="B57" s="12" t="s">
        <v>48</v>
      </c>
      <c r="C57" s="11">
        <v>9.1999999999999993</v>
      </c>
      <c r="D57" s="10" t="s">
        <v>28</v>
      </c>
      <c r="E57" s="9" t="str">
        <f t="shared" si="9"/>
        <v>Significantly Different</v>
      </c>
      <c r="G57">
        <f t="shared" si="10"/>
        <v>9.1999999999999993</v>
      </c>
      <c r="H57">
        <f t="shared" si="11"/>
        <v>6</v>
      </c>
      <c r="I57" t="str">
        <f t="shared" si="12"/>
        <v>+/-</v>
      </c>
      <c r="J57" t="str">
        <f t="shared" si="13"/>
        <v>0.3</v>
      </c>
      <c r="K57" s="1">
        <f t="shared" si="14"/>
        <v>0.18237082066869301</v>
      </c>
      <c r="L57" s="1">
        <f t="shared" si="15"/>
        <v>2.9000000000000004</v>
      </c>
      <c r="M57" s="1">
        <f t="shared" si="16"/>
        <v>0.19223572402239389</v>
      </c>
      <c r="N57" s="1">
        <f t="shared" si="17"/>
        <v>15.085645577833255</v>
      </c>
      <c r="O57" t="s">
        <v>38</v>
      </c>
    </row>
    <row r="58" spans="1:15" x14ac:dyDescent="0.35">
      <c r="A58" s="13">
        <v>48</v>
      </c>
      <c r="B58" s="12" t="s">
        <v>40</v>
      </c>
      <c r="C58" s="11">
        <v>9.1</v>
      </c>
      <c r="D58" s="10" t="s">
        <v>44</v>
      </c>
      <c r="E58" s="9" t="str">
        <f t="shared" si="9"/>
        <v>Significantly Different</v>
      </c>
      <c r="G58">
        <f t="shared" si="10"/>
        <v>9.1</v>
      </c>
      <c r="H58">
        <f t="shared" si="11"/>
        <v>6</v>
      </c>
      <c r="I58" t="str">
        <f t="shared" si="12"/>
        <v>+/-</v>
      </c>
      <c r="J58" t="str">
        <f t="shared" si="13"/>
        <v>0.4</v>
      </c>
      <c r="K58" s="1">
        <f t="shared" si="14"/>
        <v>0.24316109422492402</v>
      </c>
      <c r="L58" s="1">
        <f t="shared" si="15"/>
        <v>3</v>
      </c>
      <c r="M58" s="1">
        <f t="shared" si="16"/>
        <v>0.25064471888253259</v>
      </c>
      <c r="N58" s="1">
        <f t="shared" si="17"/>
        <v>11.969133095543031</v>
      </c>
      <c r="O58" t="s">
        <v>35</v>
      </c>
    </row>
    <row r="59" spans="1:15" x14ac:dyDescent="0.35">
      <c r="A59" s="13">
        <v>49</v>
      </c>
      <c r="B59" s="12" t="s">
        <v>41</v>
      </c>
      <c r="C59" s="11">
        <v>9</v>
      </c>
      <c r="D59" s="10" t="s">
        <v>116</v>
      </c>
      <c r="E59" s="9" t="str">
        <f t="shared" si="9"/>
        <v>Significantly Different</v>
      </c>
      <c r="G59">
        <f t="shared" si="10"/>
        <v>9</v>
      </c>
      <c r="H59">
        <f t="shared" si="11"/>
        <v>6</v>
      </c>
      <c r="I59" t="str">
        <f t="shared" si="12"/>
        <v>+/-</v>
      </c>
      <c r="J59" t="str">
        <f t="shared" si="13"/>
        <v>0.8</v>
      </c>
      <c r="K59" s="1">
        <f t="shared" si="14"/>
        <v>0.48632218844984804</v>
      </c>
      <c r="L59" s="1">
        <f t="shared" si="15"/>
        <v>3.0999999999999996</v>
      </c>
      <c r="M59" s="1">
        <f t="shared" si="16"/>
        <v>0.49010685399991183</v>
      </c>
      <c r="N59" s="1">
        <f t="shared" si="17"/>
        <v>6.3251512903766844</v>
      </c>
      <c r="O59" t="s">
        <v>32</v>
      </c>
    </row>
    <row r="60" spans="1:15" x14ac:dyDescent="0.35">
      <c r="A60" s="13">
        <v>50</v>
      </c>
      <c r="B60" s="12" t="s">
        <v>43</v>
      </c>
      <c r="C60" s="11">
        <v>8.3000000000000007</v>
      </c>
      <c r="D60" s="10" t="s">
        <v>44</v>
      </c>
      <c r="E60" s="9" t="str">
        <f t="shared" si="9"/>
        <v>Significantly Different</v>
      </c>
      <c r="G60">
        <f t="shared" si="10"/>
        <v>8.3000000000000007</v>
      </c>
      <c r="H60">
        <f t="shared" si="11"/>
        <v>6</v>
      </c>
      <c r="I60" t="str">
        <f t="shared" si="12"/>
        <v>+/-</v>
      </c>
      <c r="J60" t="str">
        <f t="shared" si="13"/>
        <v>0.4</v>
      </c>
      <c r="K60" s="1">
        <f t="shared" si="14"/>
        <v>0.24316109422492402</v>
      </c>
      <c r="L60" s="1">
        <f t="shared" si="15"/>
        <v>3.7999999999999989</v>
      </c>
      <c r="M60" s="1">
        <f t="shared" si="16"/>
        <v>0.25064471888253259</v>
      </c>
      <c r="N60" s="1">
        <f t="shared" si="17"/>
        <v>15.160901921021168</v>
      </c>
      <c r="O60" t="s">
        <v>30</v>
      </c>
    </row>
    <row r="61" spans="1:15" x14ac:dyDescent="0.35">
      <c r="A61" s="13">
        <v>51</v>
      </c>
      <c r="B61" s="12" t="s">
        <v>67</v>
      </c>
      <c r="C61" s="11">
        <v>7.2</v>
      </c>
      <c r="D61" s="10" t="s">
        <v>26</v>
      </c>
      <c r="E61" s="9" t="str">
        <f t="shared" si="9"/>
        <v>Significantly Different</v>
      </c>
      <c r="G61">
        <f t="shared" si="10"/>
        <v>7.2</v>
      </c>
      <c r="H61">
        <f t="shared" si="11"/>
        <v>6</v>
      </c>
      <c r="I61" t="str">
        <f t="shared" si="12"/>
        <v>+/-</v>
      </c>
      <c r="J61" t="str">
        <f t="shared" si="13"/>
        <v>0.6</v>
      </c>
      <c r="K61" s="1">
        <f t="shared" si="14"/>
        <v>0.36474164133738601</v>
      </c>
      <c r="L61" s="1">
        <f t="shared" si="15"/>
        <v>4.8999999999999995</v>
      </c>
      <c r="M61" s="1">
        <f t="shared" si="16"/>
        <v>0.36977279819442066</v>
      </c>
      <c r="N61" s="1">
        <f t="shared" si="17"/>
        <v>13.251380371748322</v>
      </c>
      <c r="O61" t="s">
        <v>27</v>
      </c>
    </row>
    <row r="62" spans="1:15" ht="15" thickBot="1" x14ac:dyDescent="0.4">
      <c r="A62" s="8"/>
      <c r="B62" s="7" t="s">
        <v>25</v>
      </c>
      <c r="C62" s="6">
        <v>37.299999999999997</v>
      </c>
      <c r="D62" s="5" t="s">
        <v>122</v>
      </c>
      <c r="E62" s="4" t="str">
        <f t="shared" si="9"/>
        <v>Significantly Different</v>
      </c>
      <c r="G62">
        <f t="shared" si="10"/>
        <v>37.299999999999997</v>
      </c>
      <c r="H62">
        <f t="shared" si="11"/>
        <v>6</v>
      </c>
      <c r="I62" t="str">
        <f t="shared" si="12"/>
        <v>+/-</v>
      </c>
      <c r="J62" t="str">
        <f t="shared" si="13"/>
        <v>1.0</v>
      </c>
      <c r="K62" s="1">
        <f t="shared" si="14"/>
        <v>0.60790273556231</v>
      </c>
      <c r="L62" s="1">
        <f t="shared" si="15"/>
        <v>-25.199999999999996</v>
      </c>
      <c r="M62" s="1">
        <f t="shared" si="16"/>
        <v>0.61093468821403585</v>
      </c>
      <c r="N62" s="1">
        <f t="shared" si="17"/>
        <v>-41.248271682964884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09" priority="1" operator="equal">
      <formula>"OTHER ERROR"</formula>
    </cfRule>
    <cfRule type="cellIs" dxfId="208" priority="2" operator="equal">
      <formula>"Statistical Test not applicable"</formula>
    </cfRule>
    <cfRule type="cellIs" dxfId="207" priority="3" operator="equal">
      <formula>"Geography Selected"</formula>
    </cfRule>
  </conditionalFormatting>
  <conditionalFormatting sqref="E10:J62">
    <cfRule type="cellIs" dxfId="206" priority="4" operator="equal">
      <formula>"Not Significantly Different"</formula>
    </cfRule>
  </conditionalFormatting>
  <conditionalFormatting sqref="F10:J62">
    <cfRule type="cellIs" dxfId="2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3ECE209-C47D-4DA3-B057-7D1277C22BC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D031A3F-5492-43A4-A60B-D3D1D6AC46E2}"/>
    <hyperlink ref="A68" r:id="rId2" xr:uid="{0D721E44-D771-404B-8DD4-C9AF0B883158}"/>
    <hyperlink ref="A66" r:id="rId3" xr:uid="{7FF01277-203D-421B-8B07-0250907916E9}"/>
    <hyperlink ref="A67" r:id="rId4" xr:uid="{09F8DFE1-14E4-48BD-BF11-7A63B182C142}"/>
  </hyperlinks>
  <pageMargins left="0.7" right="0.7" top="0.75" bottom="0.75" header="0.3" footer="0.3"/>
  <pageSetup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8F5DB-0718-4937-AF04-D88F751732C7}">
  <sheetPr codeName="Sheet5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341</v>
      </c>
    </row>
    <row r="2" spans="1:16" x14ac:dyDescent="0.35">
      <c r="A2" s="27" t="s">
        <v>109</v>
      </c>
      <c r="B2" t="s">
        <v>340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15.2</v>
      </c>
      <c r="C6" t="s">
        <v>103</v>
      </c>
      <c r="H6" s="15" t="s">
        <v>102</v>
      </c>
      <c r="I6">
        <f>VLOOKUP($B$4,$B$9:$K$62,6,FALSE)</f>
        <v>15.2</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15.2</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15.2</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31</v>
      </c>
      <c r="C11" s="11">
        <v>28.1</v>
      </c>
      <c r="D11" s="14" t="s">
        <v>159</v>
      </c>
      <c r="E11" s="9" t="str">
        <f t="shared" si="0"/>
        <v>Significantly Different</v>
      </c>
      <c r="G11">
        <f t="shared" si="1"/>
        <v>28.1</v>
      </c>
      <c r="H11">
        <f t="shared" si="2"/>
        <v>6</v>
      </c>
      <c r="I11" t="str">
        <f t="shared" si="3"/>
        <v>+/-</v>
      </c>
      <c r="J11" t="str">
        <f t="shared" si="4"/>
        <v>5.5</v>
      </c>
      <c r="K11" s="1">
        <f t="shared" si="5"/>
        <v>3.3434650455927053</v>
      </c>
      <c r="L11" s="1">
        <f t="shared" si="6"/>
        <v>-12.900000000000002</v>
      </c>
      <c r="M11" s="1">
        <f t="shared" si="7"/>
        <v>3.3456748707153832</v>
      </c>
      <c r="N11" s="1">
        <f t="shared" si="8"/>
        <v>-3.8557243302131394</v>
      </c>
      <c r="O11" t="s">
        <v>68</v>
      </c>
    </row>
    <row r="12" spans="1:16" x14ac:dyDescent="0.35">
      <c r="A12" s="13">
        <v>2</v>
      </c>
      <c r="B12" s="12" t="s">
        <v>54</v>
      </c>
      <c r="C12" s="11">
        <v>25</v>
      </c>
      <c r="D12" s="10" t="s">
        <v>151</v>
      </c>
      <c r="E12" s="9" t="str">
        <f t="shared" si="0"/>
        <v>Significantly Different</v>
      </c>
      <c r="G12">
        <f t="shared" si="1"/>
        <v>25</v>
      </c>
      <c r="H12">
        <f t="shared" si="2"/>
        <v>6</v>
      </c>
      <c r="I12" t="str">
        <f t="shared" si="3"/>
        <v>+/-</v>
      </c>
      <c r="J12" t="str">
        <f t="shared" si="4"/>
        <v>1.7</v>
      </c>
      <c r="K12" s="1">
        <f t="shared" si="5"/>
        <v>1.0334346504559271</v>
      </c>
      <c r="L12" s="1">
        <f t="shared" si="6"/>
        <v>-9.8000000000000007</v>
      </c>
      <c r="M12" s="1">
        <f t="shared" si="7"/>
        <v>1.0405618704330513</v>
      </c>
      <c r="N12" s="1">
        <f t="shared" si="8"/>
        <v>-9.4179887601700507</v>
      </c>
      <c r="O12" t="s">
        <v>62</v>
      </c>
    </row>
    <row r="13" spans="1:16" x14ac:dyDescent="0.35">
      <c r="A13" s="13">
        <v>3</v>
      </c>
      <c r="B13" s="12" t="s">
        <v>56</v>
      </c>
      <c r="C13" s="11">
        <v>24.8</v>
      </c>
      <c r="D13" s="10" t="s">
        <v>138</v>
      </c>
      <c r="E13" s="9" t="str">
        <f t="shared" si="0"/>
        <v>Significantly Different</v>
      </c>
      <c r="G13">
        <f t="shared" si="1"/>
        <v>24.8</v>
      </c>
      <c r="H13">
        <f t="shared" si="2"/>
        <v>6</v>
      </c>
      <c r="I13" t="str">
        <f t="shared" si="3"/>
        <v>+/-</v>
      </c>
      <c r="J13" t="str">
        <f t="shared" si="4"/>
        <v>1.5</v>
      </c>
      <c r="K13" s="1">
        <f t="shared" si="5"/>
        <v>0.91185410334346506</v>
      </c>
      <c r="L13" s="1">
        <f t="shared" si="6"/>
        <v>-9.6000000000000014</v>
      </c>
      <c r="M13" s="1">
        <f t="shared" si="7"/>
        <v>0.91992376598307335</v>
      </c>
      <c r="N13" s="1">
        <f t="shared" si="8"/>
        <v>-10.435647338386779</v>
      </c>
      <c r="O13" t="s">
        <v>58</v>
      </c>
    </row>
    <row r="14" spans="1:16" x14ac:dyDescent="0.35">
      <c r="A14" s="13">
        <v>4</v>
      </c>
      <c r="B14" s="12" t="s">
        <v>37</v>
      </c>
      <c r="C14" s="11">
        <v>21.4</v>
      </c>
      <c r="D14" s="10" t="s">
        <v>157</v>
      </c>
      <c r="E14" s="9" t="str">
        <f t="shared" si="0"/>
        <v>Significantly Different</v>
      </c>
      <c r="G14">
        <f t="shared" si="1"/>
        <v>21.4</v>
      </c>
      <c r="H14">
        <f t="shared" si="2"/>
        <v>6</v>
      </c>
      <c r="I14" t="str">
        <f t="shared" si="3"/>
        <v>+/-</v>
      </c>
      <c r="J14" t="str">
        <f t="shared" si="4"/>
        <v>2.1</v>
      </c>
      <c r="K14" s="1">
        <f t="shared" si="5"/>
        <v>1.2765957446808511</v>
      </c>
      <c r="L14" s="1">
        <f t="shared" si="6"/>
        <v>-6.1999999999999993</v>
      </c>
      <c r="M14" s="1">
        <f t="shared" si="7"/>
        <v>1.2823722255154399</v>
      </c>
      <c r="N14" s="1">
        <f t="shared" si="8"/>
        <v>-4.8347896785646274</v>
      </c>
      <c r="O14" t="s">
        <v>73</v>
      </c>
    </row>
    <row r="15" spans="1:16" x14ac:dyDescent="0.35">
      <c r="A15" s="13">
        <v>5</v>
      </c>
      <c r="B15" s="12" t="s">
        <v>32</v>
      </c>
      <c r="C15" s="11">
        <v>21.2</v>
      </c>
      <c r="D15" s="10" t="s">
        <v>164</v>
      </c>
      <c r="E15" s="9" t="str">
        <f t="shared" si="0"/>
        <v>Significantly Different</v>
      </c>
      <c r="G15">
        <f t="shared" si="1"/>
        <v>21.2</v>
      </c>
      <c r="H15">
        <f t="shared" si="2"/>
        <v>6</v>
      </c>
      <c r="I15" t="str">
        <f t="shared" si="3"/>
        <v>+/-</v>
      </c>
      <c r="J15" t="str">
        <f t="shared" si="4"/>
        <v>1.8</v>
      </c>
      <c r="K15" s="1">
        <f t="shared" si="5"/>
        <v>1.094224924012158</v>
      </c>
      <c r="L15" s="1">
        <f t="shared" si="6"/>
        <v>-6</v>
      </c>
      <c r="M15" s="1">
        <f t="shared" si="7"/>
        <v>1.1009586794088044</v>
      </c>
      <c r="N15" s="1">
        <f t="shared" si="8"/>
        <v>-5.4497958117936767</v>
      </c>
      <c r="O15" t="s">
        <v>34</v>
      </c>
    </row>
    <row r="16" spans="1:16" x14ac:dyDescent="0.35">
      <c r="A16" s="13">
        <v>6</v>
      </c>
      <c r="B16" s="12" t="s">
        <v>68</v>
      </c>
      <c r="C16" s="11">
        <v>20</v>
      </c>
      <c r="D16" s="10" t="s">
        <v>122</v>
      </c>
      <c r="E16" s="9" t="str">
        <f t="shared" si="0"/>
        <v>Significantly Different</v>
      </c>
      <c r="G16">
        <f t="shared" si="1"/>
        <v>20</v>
      </c>
      <c r="H16">
        <f t="shared" si="2"/>
        <v>6</v>
      </c>
      <c r="I16" t="str">
        <f t="shared" si="3"/>
        <v>+/-</v>
      </c>
      <c r="J16" t="str">
        <f t="shared" si="4"/>
        <v>1.0</v>
      </c>
      <c r="K16" s="1">
        <f t="shared" si="5"/>
        <v>0.60790273556231</v>
      </c>
      <c r="L16" s="1">
        <f t="shared" si="6"/>
        <v>-4.8000000000000007</v>
      </c>
      <c r="M16" s="1">
        <f t="shared" si="7"/>
        <v>0.61994158219973061</v>
      </c>
      <c r="N16" s="1">
        <f t="shared" si="8"/>
        <v>-7.7426650152555077</v>
      </c>
      <c r="O16" t="s">
        <v>75</v>
      </c>
    </row>
    <row r="17" spans="1:15" x14ac:dyDescent="0.35">
      <c r="A17" s="13">
        <v>7</v>
      </c>
      <c r="B17" s="12" t="s">
        <v>73</v>
      </c>
      <c r="C17" s="11">
        <v>19.600000000000001</v>
      </c>
      <c r="D17" s="10" t="s">
        <v>138</v>
      </c>
      <c r="E17" s="9" t="str">
        <f t="shared" si="0"/>
        <v>Significantly Different</v>
      </c>
      <c r="G17">
        <f t="shared" si="1"/>
        <v>19.600000000000001</v>
      </c>
      <c r="H17">
        <f t="shared" si="2"/>
        <v>6</v>
      </c>
      <c r="I17" t="str">
        <f t="shared" si="3"/>
        <v>+/-</v>
      </c>
      <c r="J17" t="str">
        <f t="shared" si="4"/>
        <v>1.5</v>
      </c>
      <c r="K17" s="1">
        <f t="shared" si="5"/>
        <v>0.91185410334346506</v>
      </c>
      <c r="L17" s="1">
        <f t="shared" si="6"/>
        <v>-4.4000000000000021</v>
      </c>
      <c r="M17" s="1">
        <f t="shared" si="7"/>
        <v>0.91992376598307335</v>
      </c>
      <c r="N17" s="1">
        <f t="shared" si="8"/>
        <v>-4.7830050300939417</v>
      </c>
      <c r="O17" t="s">
        <v>66</v>
      </c>
    </row>
    <row r="18" spans="1:15" x14ac:dyDescent="0.35">
      <c r="A18" s="13">
        <v>8</v>
      </c>
      <c r="B18" s="12" t="s">
        <v>79</v>
      </c>
      <c r="C18" s="11">
        <v>18.899999999999999</v>
      </c>
      <c r="D18" s="10" t="s">
        <v>154</v>
      </c>
      <c r="E18" s="9" t="str">
        <f t="shared" si="0"/>
        <v>Significantly Different</v>
      </c>
      <c r="G18">
        <f t="shared" si="1"/>
        <v>18.899999999999999</v>
      </c>
      <c r="H18">
        <f t="shared" si="2"/>
        <v>6</v>
      </c>
      <c r="I18" t="str">
        <f t="shared" si="3"/>
        <v>+/-</v>
      </c>
      <c r="J18" t="str">
        <f t="shared" si="4"/>
        <v>1.2</v>
      </c>
      <c r="K18" s="1">
        <f t="shared" si="5"/>
        <v>0.72948328267477203</v>
      </c>
      <c r="L18" s="1">
        <f t="shared" si="6"/>
        <v>-3.6999999999999993</v>
      </c>
      <c r="M18" s="1">
        <f t="shared" si="7"/>
        <v>0.73954559638884132</v>
      </c>
      <c r="N18" s="1">
        <f t="shared" si="8"/>
        <v>-5.0030721811702845</v>
      </c>
      <c r="O18" t="s">
        <v>60</v>
      </c>
    </row>
    <row r="19" spans="1:15" x14ac:dyDescent="0.35">
      <c r="A19" s="13">
        <v>9</v>
      </c>
      <c r="B19" s="12" t="s">
        <v>59</v>
      </c>
      <c r="C19" s="11">
        <v>18.600000000000001</v>
      </c>
      <c r="D19" s="10" t="s">
        <v>122</v>
      </c>
      <c r="E19" s="9" t="str">
        <f t="shared" si="0"/>
        <v>Significantly Different</v>
      </c>
      <c r="G19">
        <f t="shared" si="1"/>
        <v>18.600000000000001</v>
      </c>
      <c r="H19">
        <f t="shared" si="2"/>
        <v>6</v>
      </c>
      <c r="I19" t="str">
        <f t="shared" si="3"/>
        <v>+/-</v>
      </c>
      <c r="J19" t="str">
        <f t="shared" si="4"/>
        <v>1.0</v>
      </c>
      <c r="K19" s="1">
        <f t="shared" si="5"/>
        <v>0.60790273556231</v>
      </c>
      <c r="L19" s="1">
        <f t="shared" si="6"/>
        <v>-3.4000000000000021</v>
      </c>
      <c r="M19" s="1">
        <f t="shared" si="7"/>
        <v>0.61994158219973061</v>
      </c>
      <c r="N19" s="1">
        <f t="shared" si="8"/>
        <v>-5.4843877191393204</v>
      </c>
      <c r="O19" t="s">
        <v>31</v>
      </c>
    </row>
    <row r="20" spans="1:15" x14ac:dyDescent="0.35">
      <c r="A20" s="13">
        <v>9</v>
      </c>
      <c r="B20" s="12" t="s">
        <v>47</v>
      </c>
      <c r="C20" s="11">
        <v>18.600000000000001</v>
      </c>
      <c r="D20" s="14" t="s">
        <v>121</v>
      </c>
      <c r="E20" s="9" t="str">
        <f t="shared" si="0"/>
        <v>Significantly Different</v>
      </c>
      <c r="G20">
        <f t="shared" si="1"/>
        <v>18.600000000000001</v>
      </c>
      <c r="H20">
        <f t="shared" si="2"/>
        <v>6</v>
      </c>
      <c r="I20" t="str">
        <f t="shared" si="3"/>
        <v>+/-</v>
      </c>
      <c r="J20" t="str">
        <f t="shared" si="4"/>
        <v>1.1</v>
      </c>
      <c r="K20" s="1">
        <f t="shared" si="5"/>
        <v>0.66869300911854113</v>
      </c>
      <c r="L20" s="1">
        <f t="shared" si="6"/>
        <v>-3.4000000000000021</v>
      </c>
      <c r="M20" s="1">
        <f t="shared" si="7"/>
        <v>0.67965592021270205</v>
      </c>
      <c r="N20" s="1">
        <f t="shared" si="8"/>
        <v>-5.0025312792625325</v>
      </c>
      <c r="O20" t="s">
        <v>50</v>
      </c>
    </row>
    <row r="21" spans="1:15" x14ac:dyDescent="0.35">
      <c r="A21" s="13">
        <v>11</v>
      </c>
      <c r="B21" s="12" t="s">
        <v>51</v>
      </c>
      <c r="C21" s="11">
        <v>17.8</v>
      </c>
      <c r="D21" s="10" t="s">
        <v>154</v>
      </c>
      <c r="E21" s="9" t="str">
        <f t="shared" si="0"/>
        <v>Significantly Different</v>
      </c>
      <c r="G21">
        <f t="shared" si="1"/>
        <v>17.8</v>
      </c>
      <c r="H21">
        <f t="shared" si="2"/>
        <v>6</v>
      </c>
      <c r="I21" t="str">
        <f t="shared" si="3"/>
        <v>+/-</v>
      </c>
      <c r="J21" t="str">
        <f t="shared" si="4"/>
        <v>1.2</v>
      </c>
      <c r="K21" s="1">
        <f t="shared" si="5"/>
        <v>0.72948328267477203</v>
      </c>
      <c r="L21" s="1">
        <f t="shared" si="6"/>
        <v>-2.6000000000000014</v>
      </c>
      <c r="M21" s="1">
        <f t="shared" si="7"/>
        <v>0.73954559638884132</v>
      </c>
      <c r="N21" s="1">
        <f t="shared" si="8"/>
        <v>-3.5156723435250674</v>
      </c>
      <c r="O21" t="s">
        <v>46</v>
      </c>
    </row>
    <row r="22" spans="1:15" x14ac:dyDescent="0.35">
      <c r="A22" s="13">
        <v>12</v>
      </c>
      <c r="B22" s="12" t="s">
        <v>42</v>
      </c>
      <c r="C22" s="11">
        <v>17.7</v>
      </c>
      <c r="D22" s="10" t="s">
        <v>26</v>
      </c>
      <c r="E22" s="9" t="str">
        <f t="shared" si="0"/>
        <v>Significantly Different</v>
      </c>
      <c r="G22">
        <f t="shared" si="1"/>
        <v>17.7</v>
      </c>
      <c r="H22">
        <f t="shared" si="2"/>
        <v>6</v>
      </c>
      <c r="I22" t="str">
        <f t="shared" si="3"/>
        <v>+/-</v>
      </c>
      <c r="J22" t="str">
        <f t="shared" si="4"/>
        <v>0.6</v>
      </c>
      <c r="K22" s="1">
        <f t="shared" si="5"/>
        <v>0.36474164133738601</v>
      </c>
      <c r="L22" s="1">
        <f t="shared" si="6"/>
        <v>-2.5</v>
      </c>
      <c r="M22" s="1">
        <f t="shared" si="7"/>
        <v>0.38447144804478778</v>
      </c>
      <c r="N22" s="1">
        <f t="shared" si="8"/>
        <v>-6.5024334387212299</v>
      </c>
      <c r="O22" t="s">
        <v>29</v>
      </c>
    </row>
    <row r="23" spans="1:15" x14ac:dyDescent="0.35">
      <c r="A23" s="13">
        <v>13</v>
      </c>
      <c r="B23" s="12" t="s">
        <v>76</v>
      </c>
      <c r="C23" s="11">
        <v>17.600000000000001</v>
      </c>
      <c r="D23" s="10" t="s">
        <v>36</v>
      </c>
      <c r="E23" s="9" t="str">
        <f t="shared" si="0"/>
        <v>Significantly Different</v>
      </c>
      <c r="G23">
        <f t="shared" si="1"/>
        <v>17.600000000000001</v>
      </c>
      <c r="H23">
        <f t="shared" si="2"/>
        <v>6</v>
      </c>
      <c r="I23" t="str">
        <f t="shared" si="3"/>
        <v>+/-</v>
      </c>
      <c r="J23" t="str">
        <f t="shared" si="4"/>
        <v>0.7</v>
      </c>
      <c r="K23" s="1">
        <f t="shared" si="5"/>
        <v>0.42553191489361697</v>
      </c>
      <c r="L23" s="1">
        <f t="shared" si="6"/>
        <v>-2.4000000000000021</v>
      </c>
      <c r="M23" s="1">
        <f t="shared" si="7"/>
        <v>0.44255987168878524</v>
      </c>
      <c r="N23" s="1">
        <f t="shared" si="8"/>
        <v>-5.4229950646942484</v>
      </c>
      <c r="O23" t="s">
        <v>82</v>
      </c>
    </row>
    <row r="24" spans="1:15" x14ac:dyDescent="0.35">
      <c r="A24" s="13">
        <v>14</v>
      </c>
      <c r="B24" s="12" t="s">
        <v>52</v>
      </c>
      <c r="C24" s="11">
        <v>17.5</v>
      </c>
      <c r="D24" s="10" t="s">
        <v>26</v>
      </c>
      <c r="E24" s="9" t="str">
        <f t="shared" si="0"/>
        <v>Significantly Different</v>
      </c>
      <c r="G24">
        <f t="shared" si="1"/>
        <v>17.5</v>
      </c>
      <c r="H24">
        <f t="shared" si="2"/>
        <v>6</v>
      </c>
      <c r="I24" t="str">
        <f t="shared" si="3"/>
        <v>+/-</v>
      </c>
      <c r="J24" t="str">
        <f t="shared" si="4"/>
        <v>0.6</v>
      </c>
      <c r="K24" s="1">
        <f t="shared" si="5"/>
        <v>0.36474164133738601</v>
      </c>
      <c r="L24" s="1">
        <f t="shared" si="6"/>
        <v>-2.3000000000000007</v>
      </c>
      <c r="M24" s="1">
        <f t="shared" si="7"/>
        <v>0.38447144804478778</v>
      </c>
      <c r="N24" s="1">
        <f t="shared" si="8"/>
        <v>-5.982238763623533</v>
      </c>
      <c r="O24" t="s">
        <v>65</v>
      </c>
    </row>
    <row r="25" spans="1:15" x14ac:dyDescent="0.35">
      <c r="A25" s="13">
        <v>15</v>
      </c>
      <c r="B25" s="12" t="s">
        <v>64</v>
      </c>
      <c r="C25" s="11">
        <v>16.2</v>
      </c>
      <c r="D25" s="10" t="s">
        <v>36</v>
      </c>
      <c r="E25" s="9" t="str">
        <f t="shared" si="0"/>
        <v>Significantly Different</v>
      </c>
      <c r="G25">
        <f t="shared" si="1"/>
        <v>16.2</v>
      </c>
      <c r="H25">
        <f t="shared" si="2"/>
        <v>6</v>
      </c>
      <c r="I25" t="str">
        <f t="shared" si="3"/>
        <v>+/-</v>
      </c>
      <c r="J25" t="str">
        <f t="shared" si="4"/>
        <v>0.7</v>
      </c>
      <c r="K25" s="1">
        <f t="shared" si="5"/>
        <v>0.42553191489361697</v>
      </c>
      <c r="L25" s="1">
        <f t="shared" si="6"/>
        <v>-1</v>
      </c>
      <c r="M25" s="1">
        <f t="shared" si="7"/>
        <v>0.44255987168878524</v>
      </c>
      <c r="N25" s="1">
        <f t="shared" si="8"/>
        <v>-2.2595812769559349</v>
      </c>
      <c r="O25" t="s">
        <v>81</v>
      </c>
    </row>
    <row r="26" spans="1:15" x14ac:dyDescent="0.35">
      <c r="A26" s="13">
        <v>16</v>
      </c>
      <c r="B26" s="12" t="s">
        <v>81</v>
      </c>
      <c r="C26" s="11">
        <v>16.100000000000001</v>
      </c>
      <c r="D26" s="10" t="s">
        <v>84</v>
      </c>
      <c r="E26" s="9" t="str">
        <f t="shared" si="0"/>
        <v>Not Significantly Different</v>
      </c>
      <c r="G26">
        <f t="shared" si="1"/>
        <v>16.100000000000001</v>
      </c>
      <c r="H26">
        <f t="shared" si="2"/>
        <v>6</v>
      </c>
      <c r="I26" t="str">
        <f t="shared" si="3"/>
        <v>+/-</v>
      </c>
      <c r="J26" t="str">
        <f t="shared" si="4"/>
        <v>0.9</v>
      </c>
      <c r="K26" s="1">
        <f t="shared" si="5"/>
        <v>0.54711246200607899</v>
      </c>
      <c r="L26" s="1">
        <f t="shared" si="6"/>
        <v>-0.90000000000000213</v>
      </c>
      <c r="M26" s="1">
        <f t="shared" si="7"/>
        <v>0.5604586296226679</v>
      </c>
      <c r="N26" s="1">
        <f t="shared" si="8"/>
        <v>-1.6058277140026063</v>
      </c>
      <c r="O26" t="s">
        <v>80</v>
      </c>
    </row>
    <row r="27" spans="1:15" x14ac:dyDescent="0.35">
      <c r="A27" s="13">
        <v>16</v>
      </c>
      <c r="B27" s="12" t="s">
        <v>61</v>
      </c>
      <c r="C27" s="11">
        <v>16.100000000000001</v>
      </c>
      <c r="D27" s="10" t="s">
        <v>36</v>
      </c>
      <c r="E27" s="9" t="str">
        <f t="shared" si="0"/>
        <v>Significantly Different</v>
      </c>
      <c r="G27">
        <f t="shared" si="1"/>
        <v>16.100000000000001</v>
      </c>
      <c r="H27">
        <f t="shared" si="2"/>
        <v>6</v>
      </c>
      <c r="I27" t="str">
        <f t="shared" si="3"/>
        <v>+/-</v>
      </c>
      <c r="J27" t="str">
        <f t="shared" si="4"/>
        <v>0.7</v>
      </c>
      <c r="K27" s="1">
        <f t="shared" si="5"/>
        <v>0.42553191489361697</v>
      </c>
      <c r="L27" s="1">
        <f t="shared" si="6"/>
        <v>-0.90000000000000213</v>
      </c>
      <c r="M27" s="1">
        <f t="shared" si="7"/>
        <v>0.44255987168878524</v>
      </c>
      <c r="N27" s="1">
        <f t="shared" si="8"/>
        <v>-2.0336231492603463</v>
      </c>
      <c r="O27" t="s">
        <v>78</v>
      </c>
    </row>
    <row r="28" spans="1:15" x14ac:dyDescent="0.35">
      <c r="A28" s="13">
        <v>16</v>
      </c>
      <c r="B28" s="12" t="s">
        <v>53</v>
      </c>
      <c r="C28" s="11">
        <v>16.100000000000001</v>
      </c>
      <c r="D28" s="10" t="s">
        <v>155</v>
      </c>
      <c r="E28" s="9" t="str">
        <f t="shared" si="0"/>
        <v>Not Significantly Different</v>
      </c>
      <c r="G28">
        <f t="shared" si="1"/>
        <v>16.100000000000001</v>
      </c>
      <c r="H28">
        <f t="shared" si="2"/>
        <v>6</v>
      </c>
      <c r="I28" t="str">
        <f t="shared" si="3"/>
        <v>+/-</v>
      </c>
      <c r="J28" t="str">
        <f t="shared" si="4"/>
        <v>3.1</v>
      </c>
      <c r="K28" s="1">
        <f t="shared" si="5"/>
        <v>1.884498480243161</v>
      </c>
      <c r="L28" s="1">
        <f t="shared" si="6"/>
        <v>-0.90000000000000213</v>
      </c>
      <c r="M28" s="1">
        <f t="shared" si="7"/>
        <v>1.8884163607305855</v>
      </c>
      <c r="N28" s="1">
        <f t="shared" si="8"/>
        <v>-0.4765898128799374</v>
      </c>
      <c r="O28" t="s">
        <v>79</v>
      </c>
    </row>
    <row r="29" spans="1:15" x14ac:dyDescent="0.35">
      <c r="A29" s="13">
        <v>19</v>
      </c>
      <c r="B29" s="12" t="s">
        <v>46</v>
      </c>
      <c r="C29" s="11">
        <v>16</v>
      </c>
      <c r="D29" s="10" t="s">
        <v>116</v>
      </c>
      <c r="E29" s="9" t="str">
        <f t="shared" si="0"/>
        <v>Not Significantly Different</v>
      </c>
      <c r="G29">
        <f t="shared" si="1"/>
        <v>16</v>
      </c>
      <c r="H29">
        <f t="shared" si="2"/>
        <v>6</v>
      </c>
      <c r="I29" t="str">
        <f t="shared" si="3"/>
        <v>+/-</v>
      </c>
      <c r="J29" t="str">
        <f t="shared" si="4"/>
        <v>0.8</v>
      </c>
      <c r="K29" s="1">
        <f t="shared" si="5"/>
        <v>0.48632218844984804</v>
      </c>
      <c r="L29" s="1">
        <f t="shared" si="6"/>
        <v>-0.80000000000000071</v>
      </c>
      <c r="M29" s="1">
        <f t="shared" si="7"/>
        <v>0.50128943776506518</v>
      </c>
      <c r="N29" s="1">
        <f t="shared" si="8"/>
        <v>-1.5958844127390721</v>
      </c>
      <c r="O29" t="s">
        <v>56</v>
      </c>
    </row>
    <row r="30" spans="1:15" x14ac:dyDescent="0.35">
      <c r="A30" s="13">
        <v>20</v>
      </c>
      <c r="B30" s="12" t="s">
        <v>50</v>
      </c>
      <c r="C30" s="11">
        <v>15.1</v>
      </c>
      <c r="D30" s="10" t="s">
        <v>36</v>
      </c>
      <c r="E30" s="9" t="str">
        <f t="shared" si="0"/>
        <v>Not Significantly Different</v>
      </c>
      <c r="G30">
        <f t="shared" si="1"/>
        <v>15.1</v>
      </c>
      <c r="H30">
        <f t="shared" si="2"/>
        <v>6</v>
      </c>
      <c r="I30" t="str">
        <f t="shared" si="3"/>
        <v>+/-</v>
      </c>
      <c r="J30" t="str">
        <f t="shared" si="4"/>
        <v>0.7</v>
      </c>
      <c r="K30" s="1">
        <f t="shared" si="5"/>
        <v>0.42553191489361697</v>
      </c>
      <c r="L30" s="1">
        <f t="shared" si="6"/>
        <v>9.9999999999999645E-2</v>
      </c>
      <c r="M30" s="1">
        <f t="shared" si="7"/>
        <v>0.44255987168878524</v>
      </c>
      <c r="N30" s="1">
        <f t="shared" si="8"/>
        <v>0.22595812769559268</v>
      </c>
      <c r="O30" t="s">
        <v>77</v>
      </c>
    </row>
    <row r="31" spans="1:15" x14ac:dyDescent="0.35">
      <c r="A31" s="13">
        <v>21</v>
      </c>
      <c r="B31" s="12" t="s">
        <v>72</v>
      </c>
      <c r="C31" s="11">
        <v>15</v>
      </c>
      <c r="D31" s="10" t="s">
        <v>122</v>
      </c>
      <c r="E31" s="9" t="str">
        <f t="shared" si="0"/>
        <v>Not Significantly Different</v>
      </c>
      <c r="G31">
        <f t="shared" si="1"/>
        <v>15</v>
      </c>
      <c r="H31">
        <f t="shared" si="2"/>
        <v>6</v>
      </c>
      <c r="I31" t="str">
        <f t="shared" si="3"/>
        <v>+/-</v>
      </c>
      <c r="J31" t="str">
        <f t="shared" si="4"/>
        <v>1.0</v>
      </c>
      <c r="K31" s="1">
        <f t="shared" si="5"/>
        <v>0.60790273556231</v>
      </c>
      <c r="L31" s="1">
        <f t="shared" si="6"/>
        <v>0.19999999999999929</v>
      </c>
      <c r="M31" s="1">
        <f t="shared" si="7"/>
        <v>0.61994158219973061</v>
      </c>
      <c r="N31" s="1">
        <f t="shared" si="8"/>
        <v>0.32261104230231163</v>
      </c>
      <c r="O31" t="s">
        <v>40</v>
      </c>
    </row>
    <row r="32" spans="1:15" x14ac:dyDescent="0.35">
      <c r="A32" s="13">
        <v>21</v>
      </c>
      <c r="B32" s="12" t="s">
        <v>55</v>
      </c>
      <c r="C32" s="11">
        <v>15</v>
      </c>
      <c r="D32" s="10" t="s">
        <v>36</v>
      </c>
      <c r="E32" s="9" t="str">
        <f t="shared" si="0"/>
        <v>Not Significantly Different</v>
      </c>
      <c r="G32">
        <f t="shared" si="1"/>
        <v>15</v>
      </c>
      <c r="H32">
        <f t="shared" si="2"/>
        <v>6</v>
      </c>
      <c r="I32" t="str">
        <f t="shared" si="3"/>
        <v>+/-</v>
      </c>
      <c r="J32" t="str">
        <f t="shared" si="4"/>
        <v>0.7</v>
      </c>
      <c r="K32" s="1">
        <f t="shared" si="5"/>
        <v>0.42553191489361697</v>
      </c>
      <c r="L32" s="1">
        <f t="shared" si="6"/>
        <v>0.19999999999999929</v>
      </c>
      <c r="M32" s="1">
        <f t="shared" si="7"/>
        <v>0.44255987168878524</v>
      </c>
      <c r="N32" s="1">
        <f t="shared" si="8"/>
        <v>0.45191625539118535</v>
      </c>
      <c r="O32" t="s">
        <v>71</v>
      </c>
    </row>
    <row r="33" spans="1:15" x14ac:dyDescent="0.35">
      <c r="A33" s="13">
        <v>23</v>
      </c>
      <c r="B33" s="12" t="s">
        <v>45</v>
      </c>
      <c r="C33" s="11">
        <v>14.5</v>
      </c>
      <c r="D33" s="10" t="s">
        <v>136</v>
      </c>
      <c r="E33" s="9" t="str">
        <f t="shared" si="0"/>
        <v>Not Significantly Different</v>
      </c>
      <c r="G33">
        <f t="shared" si="1"/>
        <v>14.5</v>
      </c>
      <c r="H33">
        <f t="shared" si="2"/>
        <v>6</v>
      </c>
      <c r="I33" t="str">
        <f t="shared" si="3"/>
        <v>+/-</v>
      </c>
      <c r="J33" t="str">
        <f t="shared" si="4"/>
        <v>1.9</v>
      </c>
      <c r="K33" s="1">
        <f t="shared" si="5"/>
        <v>1.1550151975683889</v>
      </c>
      <c r="L33" s="1">
        <f t="shared" si="6"/>
        <v>0.69999999999999929</v>
      </c>
      <c r="M33" s="1">
        <f t="shared" si="7"/>
        <v>1.1613965455649118</v>
      </c>
      <c r="N33" s="1">
        <f t="shared" si="8"/>
        <v>0.60272264686263055</v>
      </c>
      <c r="O33" t="s">
        <v>76</v>
      </c>
    </row>
    <row r="34" spans="1:15" x14ac:dyDescent="0.35">
      <c r="A34" s="13">
        <v>24</v>
      </c>
      <c r="B34" s="12" t="s">
        <v>34</v>
      </c>
      <c r="C34" s="11">
        <v>14.3</v>
      </c>
      <c r="D34" s="10" t="s">
        <v>44</v>
      </c>
      <c r="E34" s="9" t="str">
        <f t="shared" si="0"/>
        <v>Significantly Different</v>
      </c>
      <c r="G34">
        <f t="shared" si="1"/>
        <v>14.3</v>
      </c>
      <c r="H34">
        <f t="shared" si="2"/>
        <v>6</v>
      </c>
      <c r="I34" t="str">
        <f t="shared" si="3"/>
        <v>+/-</v>
      </c>
      <c r="J34" t="str">
        <f t="shared" si="4"/>
        <v>0.4</v>
      </c>
      <c r="K34" s="1">
        <f t="shared" si="5"/>
        <v>0.24316109422492402</v>
      </c>
      <c r="L34" s="1">
        <f t="shared" si="6"/>
        <v>0.89999999999999858</v>
      </c>
      <c r="M34" s="1">
        <f t="shared" si="7"/>
        <v>0.2718623680850808</v>
      </c>
      <c r="N34" s="1">
        <f t="shared" si="8"/>
        <v>3.3104986406884338</v>
      </c>
      <c r="O34" t="s">
        <v>74</v>
      </c>
    </row>
    <row r="35" spans="1:15" x14ac:dyDescent="0.35">
      <c r="A35" s="13">
        <v>25</v>
      </c>
      <c r="B35" s="12" t="s">
        <v>58</v>
      </c>
      <c r="C35" s="11">
        <v>14.2</v>
      </c>
      <c r="D35" s="10" t="s">
        <v>122</v>
      </c>
      <c r="E35" s="9" t="str">
        <f t="shared" si="0"/>
        <v>Not Significantly Different</v>
      </c>
      <c r="G35">
        <f t="shared" si="1"/>
        <v>14.2</v>
      </c>
      <c r="H35">
        <f t="shared" si="2"/>
        <v>6</v>
      </c>
      <c r="I35" t="str">
        <f t="shared" si="3"/>
        <v>+/-</v>
      </c>
      <c r="J35" t="str">
        <f t="shared" si="4"/>
        <v>1.0</v>
      </c>
      <c r="K35" s="1">
        <f t="shared" si="5"/>
        <v>0.60790273556231</v>
      </c>
      <c r="L35" s="1">
        <f t="shared" si="6"/>
        <v>1</v>
      </c>
      <c r="M35" s="1">
        <f t="shared" si="7"/>
        <v>0.61994158219973061</v>
      </c>
      <c r="N35" s="1">
        <f t="shared" si="8"/>
        <v>1.6130552115115637</v>
      </c>
      <c r="O35" t="s">
        <v>54</v>
      </c>
    </row>
    <row r="36" spans="1:15" x14ac:dyDescent="0.35">
      <c r="A36" s="13">
        <v>26</v>
      </c>
      <c r="B36" s="12" t="s">
        <v>65</v>
      </c>
      <c r="C36" s="11">
        <v>13.8</v>
      </c>
      <c r="D36" s="10" t="s">
        <v>36</v>
      </c>
      <c r="E36" s="9" t="str">
        <f t="shared" si="0"/>
        <v>Significantly Different</v>
      </c>
      <c r="G36">
        <f t="shared" si="1"/>
        <v>13.8</v>
      </c>
      <c r="H36">
        <f t="shared" si="2"/>
        <v>6</v>
      </c>
      <c r="I36" t="str">
        <f t="shared" si="3"/>
        <v>+/-</v>
      </c>
      <c r="J36" t="str">
        <f t="shared" si="4"/>
        <v>0.7</v>
      </c>
      <c r="K36" s="1">
        <f t="shared" si="5"/>
        <v>0.42553191489361697</v>
      </c>
      <c r="L36" s="1">
        <f t="shared" si="6"/>
        <v>1.3999999999999986</v>
      </c>
      <c r="M36" s="1">
        <f t="shared" si="7"/>
        <v>0.44255987168878524</v>
      </c>
      <c r="N36" s="1">
        <f t="shared" si="8"/>
        <v>3.1634137877383055</v>
      </c>
      <c r="O36" t="s">
        <v>72</v>
      </c>
    </row>
    <row r="37" spans="1:15" x14ac:dyDescent="0.35">
      <c r="A37" s="13">
        <v>27</v>
      </c>
      <c r="B37" s="12" t="s">
        <v>80</v>
      </c>
      <c r="C37" s="11">
        <v>13.3</v>
      </c>
      <c r="D37" s="10" t="s">
        <v>121</v>
      </c>
      <c r="E37" s="9" t="str">
        <f t="shared" si="0"/>
        <v>Significantly Different</v>
      </c>
      <c r="G37">
        <f t="shared" si="1"/>
        <v>13.3</v>
      </c>
      <c r="H37">
        <f t="shared" si="2"/>
        <v>6</v>
      </c>
      <c r="I37" t="str">
        <f t="shared" si="3"/>
        <v>+/-</v>
      </c>
      <c r="J37" t="str">
        <f t="shared" si="4"/>
        <v>1.1</v>
      </c>
      <c r="K37" s="1">
        <f t="shared" si="5"/>
        <v>0.66869300911854113</v>
      </c>
      <c r="L37" s="1">
        <f t="shared" si="6"/>
        <v>1.8999999999999986</v>
      </c>
      <c r="M37" s="1">
        <f t="shared" si="7"/>
        <v>0.67965592021270205</v>
      </c>
      <c r="N37" s="1">
        <f t="shared" si="8"/>
        <v>2.7955321854702349</v>
      </c>
      <c r="O37" t="s">
        <v>70</v>
      </c>
    </row>
    <row r="38" spans="1:15" x14ac:dyDescent="0.35">
      <c r="A38" s="13">
        <v>28</v>
      </c>
      <c r="B38" s="12" t="s">
        <v>66</v>
      </c>
      <c r="C38" s="11">
        <v>13.2</v>
      </c>
      <c r="D38" s="10" t="s">
        <v>139</v>
      </c>
      <c r="E38" s="9" t="str">
        <f t="shared" si="0"/>
        <v>Significantly Different</v>
      </c>
      <c r="G38">
        <f t="shared" si="1"/>
        <v>13.2</v>
      </c>
      <c r="H38">
        <f t="shared" si="2"/>
        <v>6</v>
      </c>
      <c r="I38" t="str">
        <f t="shared" si="3"/>
        <v>+/-</v>
      </c>
      <c r="J38" t="str">
        <f t="shared" si="4"/>
        <v>1.4</v>
      </c>
      <c r="K38" s="1">
        <f t="shared" si="5"/>
        <v>0.85106382978723394</v>
      </c>
      <c r="L38" s="1">
        <f t="shared" si="6"/>
        <v>2</v>
      </c>
      <c r="M38" s="1">
        <f t="shared" si="7"/>
        <v>0.8597042932359239</v>
      </c>
      <c r="N38" s="1">
        <f t="shared" si="8"/>
        <v>2.3263813101037418</v>
      </c>
      <c r="O38" t="s">
        <v>69</v>
      </c>
    </row>
    <row r="39" spans="1:15" x14ac:dyDescent="0.35">
      <c r="A39" s="13">
        <v>29</v>
      </c>
      <c r="B39" s="12" t="s">
        <v>63</v>
      </c>
      <c r="C39" s="11">
        <v>12.6</v>
      </c>
      <c r="D39" s="10" t="s">
        <v>174</v>
      </c>
      <c r="E39" s="9" t="str">
        <f t="shared" si="0"/>
        <v>Significantly Different</v>
      </c>
      <c r="G39">
        <f t="shared" si="1"/>
        <v>12.6</v>
      </c>
      <c r="H39">
        <f t="shared" si="2"/>
        <v>6</v>
      </c>
      <c r="I39" t="str">
        <f t="shared" si="3"/>
        <v>+/-</v>
      </c>
      <c r="J39" t="str">
        <f t="shared" si="4"/>
        <v>2.4</v>
      </c>
      <c r="K39" s="1">
        <f t="shared" si="5"/>
        <v>1.4589665653495441</v>
      </c>
      <c r="L39" s="1">
        <f t="shared" si="6"/>
        <v>2.5999999999999996</v>
      </c>
      <c r="M39" s="1">
        <f t="shared" si="7"/>
        <v>1.4640236569960239</v>
      </c>
      <c r="N39" s="1">
        <f t="shared" si="8"/>
        <v>1.7759275866722288</v>
      </c>
      <c r="O39" t="s">
        <v>45</v>
      </c>
    </row>
    <row r="40" spans="1:15" x14ac:dyDescent="0.35">
      <c r="A40" s="13">
        <v>29</v>
      </c>
      <c r="B40" s="12" t="s">
        <v>57</v>
      </c>
      <c r="C40" s="11">
        <v>12.6</v>
      </c>
      <c r="D40" s="10" t="s">
        <v>121</v>
      </c>
      <c r="E40" s="9" t="str">
        <f t="shared" si="0"/>
        <v>Significantly Different</v>
      </c>
      <c r="G40">
        <f t="shared" si="1"/>
        <v>12.6</v>
      </c>
      <c r="H40">
        <f t="shared" si="2"/>
        <v>6</v>
      </c>
      <c r="I40" t="str">
        <f t="shared" si="3"/>
        <v>+/-</v>
      </c>
      <c r="J40" t="str">
        <f t="shared" si="4"/>
        <v>1.1</v>
      </c>
      <c r="K40" s="1">
        <f t="shared" si="5"/>
        <v>0.66869300911854113</v>
      </c>
      <c r="L40" s="1">
        <f t="shared" si="6"/>
        <v>2.5999999999999996</v>
      </c>
      <c r="M40" s="1">
        <f t="shared" si="7"/>
        <v>0.67965592021270205</v>
      </c>
      <c r="N40" s="1">
        <f t="shared" si="8"/>
        <v>3.8254650959066394</v>
      </c>
      <c r="O40" t="s">
        <v>67</v>
      </c>
    </row>
    <row r="41" spans="1:15" x14ac:dyDescent="0.35">
      <c r="A41" s="13">
        <v>31</v>
      </c>
      <c r="B41" s="12" t="s">
        <v>62</v>
      </c>
      <c r="C41" s="11">
        <v>12.5</v>
      </c>
      <c r="D41" s="10" t="s">
        <v>157</v>
      </c>
      <c r="E41" s="9" t="str">
        <f t="shared" si="0"/>
        <v>Significantly Different</v>
      </c>
      <c r="G41">
        <f t="shared" si="1"/>
        <v>12.5</v>
      </c>
      <c r="H41">
        <f t="shared" si="2"/>
        <v>6</v>
      </c>
      <c r="I41" t="str">
        <f t="shared" si="3"/>
        <v>+/-</v>
      </c>
      <c r="J41" t="str">
        <f t="shared" si="4"/>
        <v>2.1</v>
      </c>
      <c r="K41" s="1">
        <f t="shared" si="5"/>
        <v>1.2765957446808511</v>
      </c>
      <c r="L41" s="1">
        <f t="shared" si="6"/>
        <v>2.6999999999999993</v>
      </c>
      <c r="M41" s="1">
        <f t="shared" si="7"/>
        <v>1.2823722255154399</v>
      </c>
      <c r="N41" s="1">
        <f t="shared" si="8"/>
        <v>2.1054729245362083</v>
      </c>
      <c r="O41" t="s">
        <v>48</v>
      </c>
    </row>
    <row r="42" spans="1:15" x14ac:dyDescent="0.35">
      <c r="A42" s="13">
        <v>31</v>
      </c>
      <c r="B42" s="12" t="s">
        <v>78</v>
      </c>
      <c r="C42" s="11">
        <v>12.5</v>
      </c>
      <c r="D42" s="10" t="s">
        <v>134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12.5</v>
      </c>
      <c r="H42">
        <f t="shared" ref="H42:H62" si="11">LEN(TRIM(D42))</f>
        <v>6</v>
      </c>
      <c r="I42" t="str">
        <f t="shared" ref="I42:I73" si="12">IF(H42&gt;=3,MID(TRIM(D42),1,3),"NO")</f>
        <v>+/-</v>
      </c>
      <c r="J42" t="str">
        <f t="shared" ref="J42:J73" si="13">IF(TRIM(I42)="+/-",MID(TRIM(D42),4,H42-3),D42)</f>
        <v>1.3</v>
      </c>
      <c r="K42" s="1">
        <f t="shared" ref="K42:K73" si="14">IF(TRIM(J42)="*****",0,IF(ISERROR(VALUE(J42)),"NA",VALUE(J42/$I$4)))</f>
        <v>0.79027355623100304</v>
      </c>
      <c r="L42" s="1">
        <f t="shared" ref="L42:L62" si="15">IF(AND(ISNUMBER(G42),ISNUMBER($I$6)),$I$6-G42,"N/A")</f>
        <v>2.6999999999999993</v>
      </c>
      <c r="M42" s="1">
        <f t="shared" ref="M42:M62" si="16">IF(AND(ISNUMBER(K42),ISNUMBER($I$7)),SQRT(K42^2+($I$7)^2),"N/A")</f>
        <v>0.79957121203440151</v>
      </c>
      <c r="N42" s="1">
        <f t="shared" ref="N42:N73" si="17">IF(AND(ISNUMBER(L42),ISNUMBER(M42),M42&lt;&gt;0),L42/M42,"NA")</f>
        <v>3.3768099193193963</v>
      </c>
      <c r="O42" t="s">
        <v>37</v>
      </c>
    </row>
    <row r="43" spans="1:15" x14ac:dyDescent="0.35">
      <c r="A43" s="13">
        <v>33</v>
      </c>
      <c r="B43" s="12" t="s">
        <v>60</v>
      </c>
      <c r="C43" s="11">
        <v>12.3</v>
      </c>
      <c r="D43" s="10" t="s">
        <v>162</v>
      </c>
      <c r="E43" s="9" t="str">
        <f t="shared" si="9"/>
        <v>Not Significantly Different</v>
      </c>
      <c r="G43">
        <f t="shared" si="10"/>
        <v>12.3</v>
      </c>
      <c r="H43">
        <f t="shared" si="11"/>
        <v>6</v>
      </c>
      <c r="I43" t="str">
        <f t="shared" si="12"/>
        <v>+/-</v>
      </c>
      <c r="J43" t="str">
        <f t="shared" si="13"/>
        <v>3.2</v>
      </c>
      <c r="K43" s="1">
        <f t="shared" si="14"/>
        <v>1.9452887537993921</v>
      </c>
      <c r="L43" s="1">
        <f t="shared" si="15"/>
        <v>2.8999999999999986</v>
      </c>
      <c r="M43" s="1">
        <f t="shared" si="16"/>
        <v>1.9490844427819329</v>
      </c>
      <c r="N43" s="1">
        <f t="shared" si="17"/>
        <v>1.4878780705164429</v>
      </c>
      <c r="O43" t="s">
        <v>52</v>
      </c>
    </row>
    <row r="44" spans="1:15" x14ac:dyDescent="0.35">
      <c r="A44" s="13">
        <v>34</v>
      </c>
      <c r="B44" s="12" t="s">
        <v>77</v>
      </c>
      <c r="C44" s="11">
        <v>12</v>
      </c>
      <c r="D44" s="10" t="s">
        <v>137</v>
      </c>
      <c r="E44" s="9" t="str">
        <f t="shared" si="9"/>
        <v>Significantly Different</v>
      </c>
      <c r="G44">
        <f t="shared" si="10"/>
        <v>12</v>
      </c>
      <c r="H44">
        <f t="shared" si="11"/>
        <v>6</v>
      </c>
      <c r="I44" t="str">
        <f t="shared" si="12"/>
        <v>+/-</v>
      </c>
      <c r="J44" t="str">
        <f t="shared" si="13"/>
        <v>1.6</v>
      </c>
      <c r="K44" s="1">
        <f t="shared" si="14"/>
        <v>0.97264437689969607</v>
      </c>
      <c r="L44" s="1">
        <f t="shared" si="15"/>
        <v>3.1999999999999993</v>
      </c>
      <c r="M44" s="1">
        <f t="shared" si="16"/>
        <v>0.98021370799982366</v>
      </c>
      <c r="N44" s="1">
        <f t="shared" si="17"/>
        <v>3.2645942143879658</v>
      </c>
      <c r="O44" t="s">
        <v>64</v>
      </c>
    </row>
    <row r="45" spans="1:15" x14ac:dyDescent="0.35">
      <c r="A45" s="13">
        <v>35</v>
      </c>
      <c r="B45" s="12" t="s">
        <v>30</v>
      </c>
      <c r="C45" s="11">
        <v>11.8</v>
      </c>
      <c r="D45" s="10" t="s">
        <v>84</v>
      </c>
      <c r="E45" s="9" t="str">
        <f t="shared" si="9"/>
        <v>Significantly Different</v>
      </c>
      <c r="G45">
        <f t="shared" si="10"/>
        <v>11.8</v>
      </c>
      <c r="H45">
        <f t="shared" si="11"/>
        <v>6</v>
      </c>
      <c r="I45" t="str">
        <f t="shared" si="12"/>
        <v>+/-</v>
      </c>
      <c r="J45" t="str">
        <f t="shared" si="13"/>
        <v>0.9</v>
      </c>
      <c r="K45" s="1">
        <f t="shared" si="14"/>
        <v>0.54711246200607899</v>
      </c>
      <c r="L45" s="1">
        <f t="shared" si="15"/>
        <v>3.3999999999999986</v>
      </c>
      <c r="M45" s="1">
        <f t="shared" si="16"/>
        <v>0.5604586296226679</v>
      </c>
      <c r="N45" s="1">
        <f t="shared" si="17"/>
        <v>6.0664602528987173</v>
      </c>
      <c r="O45" t="s">
        <v>63</v>
      </c>
    </row>
    <row r="46" spans="1:15" x14ac:dyDescent="0.35">
      <c r="A46" s="13">
        <v>36</v>
      </c>
      <c r="B46" s="12" t="s">
        <v>69</v>
      </c>
      <c r="C46" s="11">
        <v>11.7</v>
      </c>
      <c r="D46" s="10" t="s">
        <v>134</v>
      </c>
      <c r="E46" s="9" t="str">
        <f t="shared" si="9"/>
        <v>Significantly Different</v>
      </c>
      <c r="G46">
        <f t="shared" si="10"/>
        <v>11.7</v>
      </c>
      <c r="H46">
        <f t="shared" si="11"/>
        <v>6</v>
      </c>
      <c r="I46" t="str">
        <f t="shared" si="12"/>
        <v>+/-</v>
      </c>
      <c r="J46" t="str">
        <f t="shared" si="13"/>
        <v>1.3</v>
      </c>
      <c r="K46" s="1">
        <f t="shared" si="14"/>
        <v>0.79027355623100304</v>
      </c>
      <c r="L46" s="1">
        <f t="shared" si="15"/>
        <v>3.5</v>
      </c>
      <c r="M46" s="1">
        <f t="shared" si="16"/>
        <v>0.79957121203440151</v>
      </c>
      <c r="N46" s="1">
        <f t="shared" si="17"/>
        <v>4.3773461917103296</v>
      </c>
      <c r="O46" t="s">
        <v>61</v>
      </c>
    </row>
    <row r="47" spans="1:15" x14ac:dyDescent="0.35">
      <c r="A47" s="13">
        <v>37</v>
      </c>
      <c r="B47" s="12" t="s">
        <v>48</v>
      </c>
      <c r="C47" s="11">
        <v>11.4</v>
      </c>
      <c r="D47" s="10" t="s">
        <v>36</v>
      </c>
      <c r="E47" s="9" t="str">
        <f t="shared" si="9"/>
        <v>Significantly Different</v>
      </c>
      <c r="G47">
        <f t="shared" si="10"/>
        <v>11.4</v>
      </c>
      <c r="H47">
        <f t="shared" si="11"/>
        <v>6</v>
      </c>
      <c r="I47" t="str">
        <f t="shared" si="12"/>
        <v>+/-</v>
      </c>
      <c r="J47" t="str">
        <f t="shared" si="13"/>
        <v>0.7</v>
      </c>
      <c r="K47" s="1">
        <f t="shared" si="14"/>
        <v>0.42553191489361697</v>
      </c>
      <c r="L47" s="1">
        <f t="shared" si="15"/>
        <v>3.7999999999999989</v>
      </c>
      <c r="M47" s="1">
        <f t="shared" si="16"/>
        <v>0.44255987168878524</v>
      </c>
      <c r="N47" s="1">
        <f t="shared" si="17"/>
        <v>8.5864088524325499</v>
      </c>
      <c r="O47" t="s">
        <v>59</v>
      </c>
    </row>
    <row r="48" spans="1:15" x14ac:dyDescent="0.35">
      <c r="A48" s="13">
        <v>37</v>
      </c>
      <c r="B48" s="12" t="s">
        <v>38</v>
      </c>
      <c r="C48" s="11">
        <v>11.4</v>
      </c>
      <c r="D48" s="10" t="s">
        <v>116</v>
      </c>
      <c r="E48" s="9" t="str">
        <f t="shared" si="9"/>
        <v>Significantly Different</v>
      </c>
      <c r="G48">
        <f t="shared" si="10"/>
        <v>11.4</v>
      </c>
      <c r="H48">
        <f t="shared" si="11"/>
        <v>6</v>
      </c>
      <c r="I48" t="str">
        <f t="shared" si="12"/>
        <v>+/-</v>
      </c>
      <c r="J48" t="str">
        <f t="shared" si="13"/>
        <v>0.8</v>
      </c>
      <c r="K48" s="1">
        <f t="shared" si="14"/>
        <v>0.48632218844984804</v>
      </c>
      <c r="L48" s="1">
        <f t="shared" si="15"/>
        <v>3.7999999999999989</v>
      </c>
      <c r="M48" s="1">
        <f t="shared" si="16"/>
        <v>0.50128943776506518</v>
      </c>
      <c r="N48" s="1">
        <f t="shared" si="17"/>
        <v>7.5804509605105839</v>
      </c>
      <c r="O48" t="s">
        <v>57</v>
      </c>
    </row>
    <row r="49" spans="1:15" x14ac:dyDescent="0.35">
      <c r="A49" s="13">
        <v>39</v>
      </c>
      <c r="B49" s="12" t="s">
        <v>29</v>
      </c>
      <c r="C49" s="11">
        <v>11.2</v>
      </c>
      <c r="D49" s="10" t="s">
        <v>136</v>
      </c>
      <c r="E49" s="9" t="str">
        <f t="shared" si="9"/>
        <v>Significantly Different</v>
      </c>
      <c r="G49">
        <f t="shared" si="10"/>
        <v>11.2</v>
      </c>
      <c r="H49">
        <f t="shared" si="11"/>
        <v>6</v>
      </c>
      <c r="I49" t="str">
        <f t="shared" si="12"/>
        <v>+/-</v>
      </c>
      <c r="J49" t="str">
        <f t="shared" si="13"/>
        <v>1.9</v>
      </c>
      <c r="K49" s="1">
        <f t="shared" si="14"/>
        <v>1.1550151975683889</v>
      </c>
      <c r="L49" s="1">
        <f t="shared" si="15"/>
        <v>4</v>
      </c>
      <c r="M49" s="1">
        <f t="shared" si="16"/>
        <v>1.1613965455649118</v>
      </c>
      <c r="N49" s="1">
        <f t="shared" si="17"/>
        <v>3.4441294106436064</v>
      </c>
      <c r="O49" t="s">
        <v>55</v>
      </c>
    </row>
    <row r="50" spans="1:15" x14ac:dyDescent="0.35">
      <c r="A50" s="13">
        <v>40</v>
      </c>
      <c r="B50" s="12" t="s">
        <v>75</v>
      </c>
      <c r="C50" s="11">
        <v>11.1</v>
      </c>
      <c r="D50" s="10" t="s">
        <v>122</v>
      </c>
      <c r="E50" s="9" t="str">
        <f t="shared" si="9"/>
        <v>Significantly Different</v>
      </c>
      <c r="G50">
        <f t="shared" si="10"/>
        <v>11.1</v>
      </c>
      <c r="H50">
        <f t="shared" si="11"/>
        <v>6</v>
      </c>
      <c r="I50" t="str">
        <f t="shared" si="12"/>
        <v>+/-</v>
      </c>
      <c r="J50" t="str">
        <f t="shared" si="13"/>
        <v>1.0</v>
      </c>
      <c r="K50" s="1">
        <f t="shared" si="14"/>
        <v>0.60790273556231</v>
      </c>
      <c r="L50" s="1">
        <f t="shared" si="15"/>
        <v>4.0999999999999996</v>
      </c>
      <c r="M50" s="1">
        <f t="shared" si="16"/>
        <v>0.61994158219973061</v>
      </c>
      <c r="N50" s="1">
        <f t="shared" si="17"/>
        <v>6.6135263671974114</v>
      </c>
      <c r="O50" t="s">
        <v>53</v>
      </c>
    </row>
    <row r="51" spans="1:15" x14ac:dyDescent="0.35">
      <c r="A51" s="13">
        <v>40</v>
      </c>
      <c r="B51" s="12" t="s">
        <v>35</v>
      </c>
      <c r="C51" s="11">
        <v>11.1</v>
      </c>
      <c r="D51" s="10" t="s">
        <v>116</v>
      </c>
      <c r="E51" s="9" t="str">
        <f t="shared" si="9"/>
        <v>Significantly Different</v>
      </c>
      <c r="G51">
        <f t="shared" si="10"/>
        <v>11.1</v>
      </c>
      <c r="H51">
        <f t="shared" si="11"/>
        <v>6</v>
      </c>
      <c r="I51" t="str">
        <f t="shared" si="12"/>
        <v>+/-</v>
      </c>
      <c r="J51" t="str">
        <f t="shared" si="13"/>
        <v>0.8</v>
      </c>
      <c r="K51" s="1">
        <f t="shared" si="14"/>
        <v>0.48632218844984804</v>
      </c>
      <c r="L51" s="1">
        <f t="shared" si="15"/>
        <v>4.0999999999999996</v>
      </c>
      <c r="M51" s="1">
        <f t="shared" si="16"/>
        <v>0.50128943776506518</v>
      </c>
      <c r="N51" s="1">
        <f t="shared" si="17"/>
        <v>8.178907615287736</v>
      </c>
      <c r="O51" t="s">
        <v>51</v>
      </c>
    </row>
    <row r="52" spans="1:15" x14ac:dyDescent="0.35">
      <c r="A52" s="13">
        <v>42</v>
      </c>
      <c r="B52" s="12" t="s">
        <v>82</v>
      </c>
      <c r="C52" s="11">
        <v>10.9</v>
      </c>
      <c r="D52" s="10" t="s">
        <v>139</v>
      </c>
      <c r="E52" s="9" t="str">
        <f t="shared" si="9"/>
        <v>Significantly Different</v>
      </c>
      <c r="G52">
        <f t="shared" si="10"/>
        <v>10.9</v>
      </c>
      <c r="H52">
        <f t="shared" si="11"/>
        <v>6</v>
      </c>
      <c r="I52" t="str">
        <f t="shared" si="12"/>
        <v>+/-</v>
      </c>
      <c r="J52" t="str">
        <f t="shared" si="13"/>
        <v>1.4</v>
      </c>
      <c r="K52" s="1">
        <f t="shared" si="14"/>
        <v>0.85106382978723394</v>
      </c>
      <c r="L52" s="1">
        <f t="shared" si="15"/>
        <v>4.2999999999999989</v>
      </c>
      <c r="M52" s="1">
        <f t="shared" si="16"/>
        <v>0.8597042932359239</v>
      </c>
      <c r="N52" s="1">
        <f t="shared" si="17"/>
        <v>5.0017198167230434</v>
      </c>
      <c r="O52" t="s">
        <v>49</v>
      </c>
    </row>
    <row r="53" spans="1:15" x14ac:dyDescent="0.35">
      <c r="A53" s="13">
        <v>42</v>
      </c>
      <c r="B53" s="12" t="s">
        <v>71</v>
      </c>
      <c r="C53" s="11">
        <v>10.9</v>
      </c>
      <c r="D53" s="10" t="s">
        <v>84</v>
      </c>
      <c r="E53" s="9" t="str">
        <f t="shared" si="9"/>
        <v>Significantly Different</v>
      </c>
      <c r="G53">
        <f t="shared" si="10"/>
        <v>10.9</v>
      </c>
      <c r="H53">
        <f t="shared" si="11"/>
        <v>6</v>
      </c>
      <c r="I53" t="str">
        <f t="shared" si="12"/>
        <v>+/-</v>
      </c>
      <c r="J53" t="str">
        <f t="shared" si="13"/>
        <v>0.9</v>
      </c>
      <c r="K53" s="1">
        <f t="shared" si="14"/>
        <v>0.54711246200607899</v>
      </c>
      <c r="L53" s="1">
        <f t="shared" si="15"/>
        <v>4.2999999999999989</v>
      </c>
      <c r="M53" s="1">
        <f t="shared" si="16"/>
        <v>0.5604586296226679</v>
      </c>
      <c r="N53" s="1">
        <f t="shared" si="17"/>
        <v>7.6722879669013206</v>
      </c>
      <c r="O53" t="s">
        <v>47</v>
      </c>
    </row>
    <row r="54" spans="1:15" x14ac:dyDescent="0.35">
      <c r="A54" s="13">
        <v>44</v>
      </c>
      <c r="B54" s="12" t="s">
        <v>49</v>
      </c>
      <c r="C54" s="11">
        <v>10.8</v>
      </c>
      <c r="D54" s="10" t="s">
        <v>137</v>
      </c>
      <c r="E54" s="9" t="str">
        <f t="shared" si="9"/>
        <v>Significantly Different</v>
      </c>
      <c r="G54">
        <f t="shared" si="10"/>
        <v>10.8</v>
      </c>
      <c r="H54">
        <f t="shared" si="11"/>
        <v>6</v>
      </c>
      <c r="I54" t="str">
        <f t="shared" si="12"/>
        <v>+/-</v>
      </c>
      <c r="J54" t="str">
        <f t="shared" si="13"/>
        <v>1.6</v>
      </c>
      <c r="K54" s="1">
        <f t="shared" si="14"/>
        <v>0.97264437689969607</v>
      </c>
      <c r="L54" s="1">
        <f t="shared" si="15"/>
        <v>4.3999999999999986</v>
      </c>
      <c r="M54" s="1">
        <f t="shared" si="16"/>
        <v>0.98021370799982366</v>
      </c>
      <c r="N54" s="1">
        <f t="shared" si="17"/>
        <v>4.4888170447834526</v>
      </c>
      <c r="O54" t="s">
        <v>42</v>
      </c>
    </row>
    <row r="55" spans="1:15" x14ac:dyDescent="0.35">
      <c r="A55" s="13">
        <v>45</v>
      </c>
      <c r="B55" s="12" t="s">
        <v>70</v>
      </c>
      <c r="C55" s="11">
        <v>10.6</v>
      </c>
      <c r="D55" s="10" t="s">
        <v>137</v>
      </c>
      <c r="E55" s="9" t="str">
        <f t="shared" si="9"/>
        <v>Significantly Different</v>
      </c>
      <c r="G55">
        <f t="shared" si="10"/>
        <v>10.6</v>
      </c>
      <c r="H55">
        <f t="shared" si="11"/>
        <v>6</v>
      </c>
      <c r="I55" t="str">
        <f t="shared" si="12"/>
        <v>+/-</v>
      </c>
      <c r="J55" t="str">
        <f t="shared" si="13"/>
        <v>1.6</v>
      </c>
      <c r="K55" s="1">
        <f t="shared" si="14"/>
        <v>0.97264437689969607</v>
      </c>
      <c r="L55" s="1">
        <f t="shared" si="15"/>
        <v>4.5999999999999996</v>
      </c>
      <c r="M55" s="1">
        <f t="shared" si="16"/>
        <v>0.98021370799982366</v>
      </c>
      <c r="N55" s="1">
        <f t="shared" si="17"/>
        <v>4.6928541831827015</v>
      </c>
      <c r="O55" t="s">
        <v>43</v>
      </c>
    </row>
    <row r="56" spans="1:15" x14ac:dyDescent="0.35">
      <c r="A56" s="13">
        <v>46</v>
      </c>
      <c r="B56" s="12" t="s">
        <v>40</v>
      </c>
      <c r="C56" s="11">
        <v>10.4</v>
      </c>
      <c r="D56" s="10" t="s">
        <v>121</v>
      </c>
      <c r="E56" s="9" t="str">
        <f t="shared" si="9"/>
        <v>Significantly Different</v>
      </c>
      <c r="G56">
        <f t="shared" si="10"/>
        <v>10.4</v>
      </c>
      <c r="H56">
        <f t="shared" si="11"/>
        <v>6</v>
      </c>
      <c r="I56" t="str">
        <f t="shared" si="12"/>
        <v>+/-</v>
      </c>
      <c r="J56" t="str">
        <f t="shared" si="13"/>
        <v>1.1</v>
      </c>
      <c r="K56" s="1">
        <f t="shared" si="14"/>
        <v>0.66869300911854113</v>
      </c>
      <c r="L56" s="1">
        <f t="shared" si="15"/>
        <v>4.7999999999999989</v>
      </c>
      <c r="M56" s="1">
        <f t="shared" si="16"/>
        <v>0.67965592021270205</v>
      </c>
      <c r="N56" s="1">
        <f t="shared" si="17"/>
        <v>7.0623971001353345</v>
      </c>
      <c r="O56" t="s">
        <v>41</v>
      </c>
    </row>
    <row r="57" spans="1:15" x14ac:dyDescent="0.35">
      <c r="A57" s="13">
        <v>47</v>
      </c>
      <c r="B57" s="12" t="s">
        <v>27</v>
      </c>
      <c r="C57" s="11">
        <v>9.3000000000000007</v>
      </c>
      <c r="D57" s="10" t="s">
        <v>174</v>
      </c>
      <c r="E57" s="9" t="str">
        <f t="shared" si="9"/>
        <v>Significantly Different</v>
      </c>
      <c r="G57">
        <f t="shared" si="10"/>
        <v>9.3000000000000007</v>
      </c>
      <c r="H57">
        <f t="shared" si="11"/>
        <v>6</v>
      </c>
      <c r="I57" t="str">
        <f t="shared" si="12"/>
        <v>+/-</v>
      </c>
      <c r="J57" t="str">
        <f t="shared" si="13"/>
        <v>2.4</v>
      </c>
      <c r="K57" s="1">
        <f t="shared" si="14"/>
        <v>1.4589665653495441</v>
      </c>
      <c r="L57" s="1">
        <f t="shared" si="15"/>
        <v>5.8999999999999986</v>
      </c>
      <c r="M57" s="1">
        <f t="shared" si="16"/>
        <v>1.4640236569960239</v>
      </c>
      <c r="N57" s="1">
        <f t="shared" si="17"/>
        <v>4.0299895236023646</v>
      </c>
      <c r="O57" t="s">
        <v>38</v>
      </c>
    </row>
    <row r="58" spans="1:15" x14ac:dyDescent="0.35">
      <c r="A58" s="13">
        <v>48</v>
      </c>
      <c r="B58" s="12" t="s">
        <v>74</v>
      </c>
      <c r="C58" s="11">
        <v>9.1</v>
      </c>
      <c r="D58" s="10" t="s">
        <v>116</v>
      </c>
      <c r="E58" s="9" t="str">
        <f t="shared" si="9"/>
        <v>Significantly Different</v>
      </c>
      <c r="G58">
        <f t="shared" si="10"/>
        <v>9.1</v>
      </c>
      <c r="H58">
        <f t="shared" si="11"/>
        <v>6</v>
      </c>
      <c r="I58" t="str">
        <f t="shared" si="12"/>
        <v>+/-</v>
      </c>
      <c r="J58" t="str">
        <f t="shared" si="13"/>
        <v>0.8</v>
      </c>
      <c r="K58" s="1">
        <f t="shared" si="14"/>
        <v>0.48632218844984804</v>
      </c>
      <c r="L58" s="1">
        <f t="shared" si="15"/>
        <v>6.1</v>
      </c>
      <c r="M58" s="1">
        <f t="shared" si="16"/>
        <v>0.50128943776506518</v>
      </c>
      <c r="N58" s="1">
        <f t="shared" si="17"/>
        <v>12.168618647135414</v>
      </c>
      <c r="O58" t="s">
        <v>35</v>
      </c>
    </row>
    <row r="59" spans="1:15" x14ac:dyDescent="0.35">
      <c r="A59" s="13">
        <v>49</v>
      </c>
      <c r="B59" s="12" t="s">
        <v>41</v>
      </c>
      <c r="C59" s="11">
        <v>8.8000000000000007</v>
      </c>
      <c r="D59" s="10" t="s">
        <v>164</v>
      </c>
      <c r="E59" s="9" t="str">
        <f t="shared" si="9"/>
        <v>Significantly Different</v>
      </c>
      <c r="G59">
        <f t="shared" si="10"/>
        <v>8.8000000000000007</v>
      </c>
      <c r="H59">
        <f t="shared" si="11"/>
        <v>6</v>
      </c>
      <c r="I59" t="str">
        <f t="shared" si="12"/>
        <v>+/-</v>
      </c>
      <c r="J59" t="str">
        <f t="shared" si="13"/>
        <v>1.8</v>
      </c>
      <c r="K59" s="1">
        <f t="shared" si="14"/>
        <v>1.094224924012158</v>
      </c>
      <c r="L59" s="1">
        <f t="shared" si="15"/>
        <v>6.3999999999999986</v>
      </c>
      <c r="M59" s="1">
        <f t="shared" si="16"/>
        <v>1.1009586794088044</v>
      </c>
      <c r="N59" s="1">
        <f t="shared" si="17"/>
        <v>5.8131155325799213</v>
      </c>
      <c r="O59" t="s">
        <v>32</v>
      </c>
    </row>
    <row r="60" spans="1:15" x14ac:dyDescent="0.35">
      <c r="A60" s="13">
        <v>50</v>
      </c>
      <c r="B60" s="12" t="s">
        <v>43</v>
      </c>
      <c r="C60" s="11">
        <v>8.3000000000000007</v>
      </c>
      <c r="D60" s="10" t="s">
        <v>122</v>
      </c>
      <c r="E60" s="9" t="str">
        <f t="shared" si="9"/>
        <v>Significantly Different</v>
      </c>
      <c r="G60">
        <f t="shared" si="10"/>
        <v>8.3000000000000007</v>
      </c>
      <c r="H60">
        <f t="shared" si="11"/>
        <v>6</v>
      </c>
      <c r="I60" t="str">
        <f t="shared" si="12"/>
        <v>+/-</v>
      </c>
      <c r="J60" t="str">
        <f t="shared" si="13"/>
        <v>1.0</v>
      </c>
      <c r="K60" s="1">
        <f t="shared" si="14"/>
        <v>0.60790273556231</v>
      </c>
      <c r="L60" s="1">
        <f t="shared" si="15"/>
        <v>6.8999999999999986</v>
      </c>
      <c r="M60" s="1">
        <f t="shared" si="16"/>
        <v>0.61994158219973061</v>
      </c>
      <c r="N60" s="1">
        <f t="shared" si="17"/>
        <v>11.130080959429788</v>
      </c>
      <c r="O60" t="s">
        <v>30</v>
      </c>
    </row>
    <row r="61" spans="1:15" x14ac:dyDescent="0.35">
      <c r="A61" s="13">
        <v>51</v>
      </c>
      <c r="B61" s="12" t="s">
        <v>67</v>
      </c>
      <c r="C61" s="11">
        <v>6.3</v>
      </c>
      <c r="D61" s="10" t="s">
        <v>154</v>
      </c>
      <c r="E61" s="9" t="str">
        <f t="shared" si="9"/>
        <v>Significantly Different</v>
      </c>
      <c r="G61">
        <f t="shared" si="10"/>
        <v>6.3</v>
      </c>
      <c r="H61">
        <f t="shared" si="11"/>
        <v>6</v>
      </c>
      <c r="I61" t="str">
        <f t="shared" si="12"/>
        <v>+/-</v>
      </c>
      <c r="J61" t="str">
        <f t="shared" si="13"/>
        <v>1.2</v>
      </c>
      <c r="K61" s="1">
        <f t="shared" si="14"/>
        <v>0.72948328267477203</v>
      </c>
      <c r="L61" s="1">
        <f t="shared" si="15"/>
        <v>8.8999999999999986</v>
      </c>
      <c r="M61" s="1">
        <f t="shared" si="16"/>
        <v>0.73954559638884132</v>
      </c>
      <c r="N61" s="1">
        <f t="shared" si="17"/>
        <v>12.034416868220415</v>
      </c>
      <c r="O61" t="s">
        <v>27</v>
      </c>
    </row>
    <row r="62" spans="1:15" ht="15" thickBot="1" x14ac:dyDescent="0.4">
      <c r="A62" s="8"/>
      <c r="B62" s="7" t="s">
        <v>25</v>
      </c>
      <c r="C62" s="6">
        <v>51.7</v>
      </c>
      <c r="D62" s="5" t="s">
        <v>136</v>
      </c>
      <c r="E62" s="4" t="str">
        <f t="shared" si="9"/>
        <v>Significantly Different</v>
      </c>
      <c r="G62">
        <f t="shared" si="10"/>
        <v>51.7</v>
      </c>
      <c r="H62">
        <f t="shared" si="11"/>
        <v>6</v>
      </c>
      <c r="I62" t="str">
        <f t="shared" si="12"/>
        <v>+/-</v>
      </c>
      <c r="J62" t="str">
        <f t="shared" si="13"/>
        <v>1.9</v>
      </c>
      <c r="K62" s="1">
        <f t="shared" si="14"/>
        <v>1.1550151975683889</v>
      </c>
      <c r="L62" s="1">
        <f t="shared" si="15"/>
        <v>-36.5</v>
      </c>
      <c r="M62" s="1">
        <f t="shared" si="16"/>
        <v>1.1613965455649118</v>
      </c>
      <c r="N62" s="1">
        <f t="shared" si="17"/>
        <v>-31.42768087212291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04" priority="1" operator="equal">
      <formula>"OTHER ERROR"</formula>
    </cfRule>
    <cfRule type="cellIs" dxfId="203" priority="2" operator="equal">
      <formula>"Statistical Test not applicable"</formula>
    </cfRule>
    <cfRule type="cellIs" dxfId="202" priority="3" operator="equal">
      <formula>"Geography Selected"</formula>
    </cfRule>
  </conditionalFormatting>
  <conditionalFormatting sqref="E10:J62">
    <cfRule type="cellIs" dxfId="201" priority="4" operator="equal">
      <formula>"Not Significantly Different"</formula>
    </cfRule>
  </conditionalFormatting>
  <conditionalFormatting sqref="F10:J62">
    <cfRule type="cellIs" dxfId="2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0064CD1-F13A-4F97-A80C-B64999AC816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71010E2-19C5-484E-B14C-4046555B8DCA}"/>
    <hyperlink ref="A68" r:id="rId2" xr:uid="{95D5C67E-9C10-4DAF-9564-B56DAD0049A0}"/>
    <hyperlink ref="A66" r:id="rId3" xr:uid="{5AEB4F2B-0DE1-4261-8FB3-C5D7347335B2}"/>
    <hyperlink ref="A67" r:id="rId4" xr:uid="{A0ABD3DB-9969-4C3D-A6C5-B8A6DE8FC926}"/>
  </hyperlinks>
  <pageMargins left="0.7" right="0.7" top="0.75" bottom="0.75" header="0.3" footer="0.3"/>
  <pageSetup orientation="portrait" r:id="rId5"/>
  <drawing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9EEA3-CDD2-4E24-980D-71F53DF41DD7}">
  <sheetPr codeName="Sheet5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343</v>
      </c>
    </row>
    <row r="2" spans="1:16" x14ac:dyDescent="0.35">
      <c r="A2" s="27" t="s">
        <v>109</v>
      </c>
      <c r="B2" t="s">
        <v>342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11.2</v>
      </c>
      <c r="C6" t="s">
        <v>103</v>
      </c>
      <c r="H6" s="15" t="s">
        <v>102</v>
      </c>
      <c r="I6">
        <f>VLOOKUP($B$4,$B$9:$K$62,6,FALSE)</f>
        <v>11.2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18.2</v>
      </c>
      <c r="D11" s="14" t="s">
        <v>180</v>
      </c>
      <c r="E11" s="9" t="str">
        <f t="shared" si="0"/>
        <v>Significantly Different</v>
      </c>
      <c r="G11">
        <f t="shared" si="1"/>
        <v>18.2</v>
      </c>
      <c r="H11">
        <f t="shared" si="2"/>
        <v>6</v>
      </c>
      <c r="I11" t="str">
        <f t="shared" si="3"/>
        <v>+/-</v>
      </c>
      <c r="J11" t="str">
        <f t="shared" si="4"/>
        <v>2.7</v>
      </c>
      <c r="K11" s="1">
        <f t="shared" si="5"/>
        <v>1.6413373860182372</v>
      </c>
      <c r="L11" s="1">
        <f t="shared" si="6"/>
        <v>-7</v>
      </c>
      <c r="M11" s="1">
        <f t="shared" si="7"/>
        <v>1.6424627460311607</v>
      </c>
      <c r="N11" s="1">
        <f t="shared" si="8"/>
        <v>-4.261892707712712</v>
      </c>
      <c r="O11" t="s">
        <v>68</v>
      </c>
    </row>
    <row r="12" spans="1:16" x14ac:dyDescent="0.35">
      <c r="A12" s="13">
        <v>2</v>
      </c>
      <c r="B12" s="12" t="s">
        <v>56</v>
      </c>
      <c r="C12" s="11">
        <v>14.9</v>
      </c>
      <c r="D12" s="10" t="s">
        <v>36</v>
      </c>
      <c r="E12" s="9" t="str">
        <f t="shared" si="0"/>
        <v>Significantly Different</v>
      </c>
      <c r="G12">
        <f t="shared" si="1"/>
        <v>14.9</v>
      </c>
      <c r="H12">
        <f t="shared" si="2"/>
        <v>6</v>
      </c>
      <c r="I12" t="str">
        <f t="shared" si="3"/>
        <v>+/-</v>
      </c>
      <c r="J12" t="str">
        <f t="shared" si="4"/>
        <v>0.7</v>
      </c>
      <c r="K12" s="1">
        <f t="shared" si="5"/>
        <v>0.42553191489361697</v>
      </c>
      <c r="L12" s="1">
        <f t="shared" si="6"/>
        <v>-3.7000000000000011</v>
      </c>
      <c r="M12" s="1">
        <f t="shared" si="7"/>
        <v>0.42985214661796195</v>
      </c>
      <c r="N12" s="1">
        <f t="shared" si="8"/>
        <v>-8.6076108473838477</v>
      </c>
      <c r="O12" t="s">
        <v>62</v>
      </c>
    </row>
    <row r="13" spans="1:16" x14ac:dyDescent="0.35">
      <c r="A13" s="13">
        <v>3</v>
      </c>
      <c r="B13" s="12" t="s">
        <v>54</v>
      </c>
      <c r="C13" s="11">
        <v>14.4</v>
      </c>
      <c r="D13" s="10" t="s">
        <v>116</v>
      </c>
      <c r="E13" s="9" t="str">
        <f t="shared" si="0"/>
        <v>Significantly Different</v>
      </c>
      <c r="G13">
        <f t="shared" si="1"/>
        <v>14.4</v>
      </c>
      <c r="H13">
        <f t="shared" si="2"/>
        <v>6</v>
      </c>
      <c r="I13" t="str">
        <f t="shared" si="3"/>
        <v>+/-</v>
      </c>
      <c r="J13" t="str">
        <f t="shared" si="4"/>
        <v>0.8</v>
      </c>
      <c r="K13" s="1">
        <f t="shared" si="5"/>
        <v>0.48632218844984804</v>
      </c>
      <c r="L13" s="1">
        <f t="shared" si="6"/>
        <v>-3.2000000000000011</v>
      </c>
      <c r="M13" s="1">
        <f t="shared" si="7"/>
        <v>0.49010685399991183</v>
      </c>
      <c r="N13" s="1">
        <f t="shared" si="8"/>
        <v>-6.5291884287759352</v>
      </c>
      <c r="O13" t="s">
        <v>58</v>
      </c>
    </row>
    <row r="14" spans="1:16" x14ac:dyDescent="0.35">
      <c r="A14" s="13">
        <v>4</v>
      </c>
      <c r="B14" s="12" t="s">
        <v>37</v>
      </c>
      <c r="C14" s="11">
        <v>14</v>
      </c>
      <c r="D14" s="10" t="s">
        <v>122</v>
      </c>
      <c r="E14" s="9" t="str">
        <f t="shared" si="0"/>
        <v>Significantly Different</v>
      </c>
      <c r="G14">
        <f t="shared" si="1"/>
        <v>14</v>
      </c>
      <c r="H14">
        <f t="shared" si="2"/>
        <v>6</v>
      </c>
      <c r="I14" t="str">
        <f t="shared" si="3"/>
        <v>+/-</v>
      </c>
      <c r="J14" t="str">
        <f t="shared" si="4"/>
        <v>1.0</v>
      </c>
      <c r="K14" s="1">
        <f t="shared" si="5"/>
        <v>0.60790273556231</v>
      </c>
      <c r="L14" s="1">
        <f t="shared" si="6"/>
        <v>-2.8000000000000007</v>
      </c>
      <c r="M14" s="1">
        <f t="shared" si="7"/>
        <v>0.61093468821403585</v>
      </c>
      <c r="N14" s="1">
        <f t="shared" si="8"/>
        <v>-4.5831412981072113</v>
      </c>
      <c r="O14" t="s">
        <v>73</v>
      </c>
    </row>
    <row r="15" spans="1:16" x14ac:dyDescent="0.35">
      <c r="A15" s="13">
        <v>4</v>
      </c>
      <c r="B15" s="12" t="s">
        <v>52</v>
      </c>
      <c r="C15" s="11">
        <v>14</v>
      </c>
      <c r="D15" s="10" t="s">
        <v>28</v>
      </c>
      <c r="E15" s="9" t="str">
        <f t="shared" si="0"/>
        <v>Significantly Different</v>
      </c>
      <c r="G15">
        <f t="shared" si="1"/>
        <v>14</v>
      </c>
      <c r="H15">
        <f t="shared" si="2"/>
        <v>6</v>
      </c>
      <c r="I15" t="str">
        <f t="shared" si="3"/>
        <v>+/-</v>
      </c>
      <c r="J15" t="str">
        <f t="shared" si="4"/>
        <v>0.3</v>
      </c>
      <c r="K15" s="1">
        <f t="shared" si="5"/>
        <v>0.18237082066869301</v>
      </c>
      <c r="L15" s="1">
        <f t="shared" si="6"/>
        <v>-2.8000000000000007</v>
      </c>
      <c r="M15" s="1">
        <f t="shared" si="7"/>
        <v>0.19223572402239389</v>
      </c>
      <c r="N15" s="1">
        <f t="shared" si="8"/>
        <v>-14.565450902735558</v>
      </c>
      <c r="O15" t="s">
        <v>34</v>
      </c>
    </row>
    <row r="16" spans="1:16" x14ac:dyDescent="0.35">
      <c r="A16" s="13">
        <v>6</v>
      </c>
      <c r="B16" s="12" t="s">
        <v>68</v>
      </c>
      <c r="C16" s="11">
        <v>13</v>
      </c>
      <c r="D16" s="10" t="s">
        <v>26</v>
      </c>
      <c r="E16" s="9" t="str">
        <f t="shared" si="0"/>
        <v>Significantly Different</v>
      </c>
      <c r="G16">
        <f t="shared" si="1"/>
        <v>13</v>
      </c>
      <c r="H16">
        <f t="shared" si="2"/>
        <v>6</v>
      </c>
      <c r="I16" t="str">
        <f t="shared" si="3"/>
        <v>+/-</v>
      </c>
      <c r="J16" t="str">
        <f t="shared" si="4"/>
        <v>0.6</v>
      </c>
      <c r="K16" s="1">
        <f t="shared" si="5"/>
        <v>0.36474164133738601</v>
      </c>
      <c r="L16" s="1">
        <f t="shared" si="6"/>
        <v>-1.8000000000000007</v>
      </c>
      <c r="M16" s="1">
        <f t="shared" si="7"/>
        <v>0.36977279819442066</v>
      </c>
      <c r="N16" s="1">
        <f t="shared" si="8"/>
        <v>-4.8678540141116313</v>
      </c>
      <c r="O16" t="s">
        <v>75</v>
      </c>
    </row>
    <row r="17" spans="1:15" x14ac:dyDescent="0.35">
      <c r="A17" s="13">
        <v>6</v>
      </c>
      <c r="B17" s="12" t="s">
        <v>79</v>
      </c>
      <c r="C17" s="11">
        <v>13</v>
      </c>
      <c r="D17" s="10" t="s">
        <v>36</v>
      </c>
      <c r="E17" s="9" t="str">
        <f t="shared" si="0"/>
        <v>Significantly Different</v>
      </c>
      <c r="G17">
        <f t="shared" si="1"/>
        <v>13</v>
      </c>
      <c r="H17">
        <f t="shared" si="2"/>
        <v>6</v>
      </c>
      <c r="I17" t="str">
        <f t="shared" si="3"/>
        <v>+/-</v>
      </c>
      <c r="J17" t="str">
        <f t="shared" si="4"/>
        <v>0.7</v>
      </c>
      <c r="K17" s="1">
        <f t="shared" si="5"/>
        <v>0.42553191489361697</v>
      </c>
      <c r="L17" s="1">
        <f t="shared" si="6"/>
        <v>-1.8000000000000007</v>
      </c>
      <c r="M17" s="1">
        <f t="shared" si="7"/>
        <v>0.42985214661796195</v>
      </c>
      <c r="N17" s="1">
        <f t="shared" si="8"/>
        <v>-4.187486358186737</v>
      </c>
      <c r="O17" t="s">
        <v>66</v>
      </c>
    </row>
    <row r="18" spans="1:15" x14ac:dyDescent="0.35">
      <c r="A18" s="13">
        <v>8</v>
      </c>
      <c r="B18" s="12" t="s">
        <v>32</v>
      </c>
      <c r="C18" s="11">
        <v>12.9</v>
      </c>
      <c r="D18" s="10" t="s">
        <v>116</v>
      </c>
      <c r="E18" s="9" t="str">
        <f t="shared" si="0"/>
        <v>Significantly Different</v>
      </c>
      <c r="G18">
        <f t="shared" si="1"/>
        <v>12.9</v>
      </c>
      <c r="H18">
        <f t="shared" si="2"/>
        <v>6</v>
      </c>
      <c r="I18" t="str">
        <f t="shared" si="3"/>
        <v>+/-</v>
      </c>
      <c r="J18" t="str">
        <f t="shared" si="4"/>
        <v>0.8</v>
      </c>
      <c r="K18" s="1">
        <f t="shared" si="5"/>
        <v>0.48632218844984804</v>
      </c>
      <c r="L18" s="1">
        <f t="shared" si="6"/>
        <v>-1.7000000000000011</v>
      </c>
      <c r="M18" s="1">
        <f t="shared" si="7"/>
        <v>0.49010685399991183</v>
      </c>
      <c r="N18" s="1">
        <f t="shared" si="8"/>
        <v>-3.4686313527872166</v>
      </c>
      <c r="O18" t="s">
        <v>60</v>
      </c>
    </row>
    <row r="19" spans="1:15" x14ac:dyDescent="0.35">
      <c r="A19" s="13">
        <v>9</v>
      </c>
      <c r="B19" s="12" t="s">
        <v>46</v>
      </c>
      <c r="C19" s="11">
        <v>12.3</v>
      </c>
      <c r="D19" s="10" t="s">
        <v>44</v>
      </c>
      <c r="E19" s="9" t="str">
        <f t="shared" si="0"/>
        <v>Significantly Different</v>
      </c>
      <c r="G19">
        <f t="shared" si="1"/>
        <v>12.3</v>
      </c>
      <c r="H19">
        <f t="shared" si="2"/>
        <v>6</v>
      </c>
      <c r="I19" t="str">
        <f t="shared" si="3"/>
        <v>+/-</v>
      </c>
      <c r="J19" t="str">
        <f t="shared" si="4"/>
        <v>0.4</v>
      </c>
      <c r="K19" s="1">
        <f t="shared" si="5"/>
        <v>0.24316109422492402</v>
      </c>
      <c r="L19" s="1">
        <f t="shared" si="6"/>
        <v>-1.1000000000000014</v>
      </c>
      <c r="M19" s="1">
        <f t="shared" si="7"/>
        <v>0.25064471888253259</v>
      </c>
      <c r="N19" s="1">
        <f t="shared" si="8"/>
        <v>-4.3886821350324503</v>
      </c>
      <c r="O19" t="s">
        <v>31</v>
      </c>
    </row>
    <row r="20" spans="1:15" x14ac:dyDescent="0.35">
      <c r="A20" s="13">
        <v>9</v>
      </c>
      <c r="B20" s="12" t="s">
        <v>42</v>
      </c>
      <c r="C20" s="11">
        <v>12.3</v>
      </c>
      <c r="D20" s="14" t="s">
        <v>28</v>
      </c>
      <c r="E20" s="9" t="str">
        <f t="shared" si="0"/>
        <v>Significantly Different</v>
      </c>
      <c r="G20">
        <f t="shared" si="1"/>
        <v>12.3</v>
      </c>
      <c r="H20">
        <f t="shared" si="2"/>
        <v>6</v>
      </c>
      <c r="I20" t="str">
        <f t="shared" si="3"/>
        <v>+/-</v>
      </c>
      <c r="J20" t="str">
        <f t="shared" si="4"/>
        <v>0.3</v>
      </c>
      <c r="K20" s="1">
        <f t="shared" si="5"/>
        <v>0.18237082066869301</v>
      </c>
      <c r="L20" s="1">
        <f t="shared" si="6"/>
        <v>-1.1000000000000014</v>
      </c>
      <c r="M20" s="1">
        <f t="shared" si="7"/>
        <v>0.19223572402239389</v>
      </c>
      <c r="N20" s="1">
        <f t="shared" si="8"/>
        <v>-5.7221414260746899</v>
      </c>
      <c r="O20" t="s">
        <v>50</v>
      </c>
    </row>
    <row r="21" spans="1:15" x14ac:dyDescent="0.35">
      <c r="A21" s="13">
        <v>11</v>
      </c>
      <c r="B21" s="12" t="s">
        <v>73</v>
      </c>
      <c r="C21" s="11">
        <v>12.2</v>
      </c>
      <c r="D21" s="10" t="s">
        <v>36</v>
      </c>
      <c r="E21" s="9" t="str">
        <f t="shared" si="0"/>
        <v>Significantly Different</v>
      </c>
      <c r="G21">
        <f t="shared" si="1"/>
        <v>12.2</v>
      </c>
      <c r="H21">
        <f t="shared" si="2"/>
        <v>6</v>
      </c>
      <c r="I21" t="str">
        <f t="shared" si="3"/>
        <v>+/-</v>
      </c>
      <c r="J21" t="str">
        <f t="shared" si="4"/>
        <v>0.7</v>
      </c>
      <c r="K21" s="1">
        <f t="shared" si="5"/>
        <v>0.42553191489361697</v>
      </c>
      <c r="L21" s="1">
        <f t="shared" si="6"/>
        <v>-1</v>
      </c>
      <c r="M21" s="1">
        <f t="shared" si="7"/>
        <v>0.42985214661796195</v>
      </c>
      <c r="N21" s="1">
        <f t="shared" si="8"/>
        <v>-2.3263813101037418</v>
      </c>
      <c r="O21" t="s">
        <v>46</v>
      </c>
    </row>
    <row r="22" spans="1:15" x14ac:dyDescent="0.35">
      <c r="A22" s="13">
        <v>12</v>
      </c>
      <c r="B22" s="12" t="s">
        <v>50</v>
      </c>
      <c r="C22" s="11">
        <v>12</v>
      </c>
      <c r="D22" s="10" t="s">
        <v>28</v>
      </c>
      <c r="E22" s="9" t="str">
        <f t="shared" si="0"/>
        <v>Significantly Different</v>
      </c>
      <c r="G22">
        <f t="shared" si="1"/>
        <v>12</v>
      </c>
      <c r="H22">
        <f t="shared" si="2"/>
        <v>6</v>
      </c>
      <c r="I22" t="str">
        <f t="shared" si="3"/>
        <v>+/-</v>
      </c>
      <c r="J22" t="str">
        <f t="shared" si="4"/>
        <v>0.3</v>
      </c>
      <c r="K22" s="1">
        <f t="shared" si="5"/>
        <v>0.18237082066869301</v>
      </c>
      <c r="L22" s="1">
        <f t="shared" si="6"/>
        <v>-0.80000000000000071</v>
      </c>
      <c r="M22" s="1">
        <f t="shared" si="7"/>
        <v>0.19223572402239389</v>
      </c>
      <c r="N22" s="1">
        <f t="shared" si="8"/>
        <v>-4.1615574007815903</v>
      </c>
      <c r="O22" t="s">
        <v>29</v>
      </c>
    </row>
    <row r="23" spans="1:15" x14ac:dyDescent="0.35">
      <c r="A23" s="13">
        <v>13</v>
      </c>
      <c r="B23" s="12" t="s">
        <v>59</v>
      </c>
      <c r="C23" s="11">
        <v>11.9</v>
      </c>
      <c r="D23" s="10" t="s">
        <v>26</v>
      </c>
      <c r="E23" s="9" t="str">
        <f t="shared" si="0"/>
        <v>Significantly Different</v>
      </c>
      <c r="G23">
        <f t="shared" si="1"/>
        <v>11.9</v>
      </c>
      <c r="H23">
        <f t="shared" si="2"/>
        <v>6</v>
      </c>
      <c r="I23" t="str">
        <f t="shared" si="3"/>
        <v>+/-</v>
      </c>
      <c r="J23" t="str">
        <f t="shared" si="4"/>
        <v>0.6</v>
      </c>
      <c r="K23" s="1">
        <f t="shared" si="5"/>
        <v>0.36474164133738601</v>
      </c>
      <c r="L23" s="1">
        <f t="shared" si="6"/>
        <v>-0.70000000000000107</v>
      </c>
      <c r="M23" s="1">
        <f t="shared" si="7"/>
        <v>0.36977279819442066</v>
      </c>
      <c r="N23" s="1">
        <f t="shared" si="8"/>
        <v>-1.893054338821192</v>
      </c>
      <c r="O23" t="s">
        <v>82</v>
      </c>
    </row>
    <row r="24" spans="1:15" x14ac:dyDescent="0.35">
      <c r="A24" s="13">
        <v>14</v>
      </c>
      <c r="B24" s="12" t="s">
        <v>34</v>
      </c>
      <c r="C24" s="11">
        <v>11.8</v>
      </c>
      <c r="D24" s="10" t="s">
        <v>28</v>
      </c>
      <c r="E24" s="9" t="str">
        <f t="shared" si="0"/>
        <v>Significantly Different</v>
      </c>
      <c r="G24">
        <f t="shared" si="1"/>
        <v>11.8</v>
      </c>
      <c r="H24">
        <f t="shared" si="2"/>
        <v>6</v>
      </c>
      <c r="I24" t="str">
        <f t="shared" si="3"/>
        <v>+/-</v>
      </c>
      <c r="J24" t="str">
        <f t="shared" si="4"/>
        <v>0.3</v>
      </c>
      <c r="K24" s="1">
        <f t="shared" si="5"/>
        <v>0.18237082066869301</v>
      </c>
      <c r="L24" s="1">
        <f t="shared" si="6"/>
        <v>-0.60000000000000142</v>
      </c>
      <c r="M24" s="1">
        <f t="shared" si="7"/>
        <v>0.19223572402239389</v>
      </c>
      <c r="N24" s="1">
        <f t="shared" si="8"/>
        <v>-3.1211680505861978</v>
      </c>
      <c r="O24" t="s">
        <v>65</v>
      </c>
    </row>
    <row r="25" spans="1:15" x14ac:dyDescent="0.35">
      <c r="A25" s="13">
        <v>15</v>
      </c>
      <c r="B25" s="12" t="s">
        <v>53</v>
      </c>
      <c r="C25" s="11">
        <v>11.2</v>
      </c>
      <c r="D25" s="10" t="s">
        <v>134</v>
      </c>
      <c r="E25" s="9" t="str">
        <f t="shared" si="0"/>
        <v>Not Significantly Different</v>
      </c>
      <c r="G25">
        <f t="shared" si="1"/>
        <v>11.2</v>
      </c>
      <c r="H25">
        <f t="shared" si="2"/>
        <v>6</v>
      </c>
      <c r="I25" t="str">
        <f t="shared" si="3"/>
        <v>+/-</v>
      </c>
      <c r="J25" t="str">
        <f t="shared" si="4"/>
        <v>1.3</v>
      </c>
      <c r="K25" s="1">
        <f t="shared" si="5"/>
        <v>0.79027355623100304</v>
      </c>
      <c r="L25" s="1">
        <f t="shared" si="6"/>
        <v>0</v>
      </c>
      <c r="M25" s="1">
        <f t="shared" si="7"/>
        <v>0.79260819516141623</v>
      </c>
      <c r="N25" s="1">
        <f t="shared" si="8"/>
        <v>0</v>
      </c>
      <c r="O25" t="s">
        <v>81</v>
      </c>
    </row>
    <row r="26" spans="1:15" x14ac:dyDescent="0.35">
      <c r="A26" s="13">
        <v>16</v>
      </c>
      <c r="B26" s="12" t="s">
        <v>65</v>
      </c>
      <c r="C26" s="11">
        <v>11.1</v>
      </c>
      <c r="D26" s="10" t="s">
        <v>44</v>
      </c>
      <c r="E26" s="9" t="str">
        <f t="shared" si="0"/>
        <v>Not Significantly Different</v>
      </c>
      <c r="G26">
        <f t="shared" si="1"/>
        <v>11.1</v>
      </c>
      <c r="H26">
        <f t="shared" si="2"/>
        <v>6</v>
      </c>
      <c r="I26" t="str">
        <f t="shared" si="3"/>
        <v>+/-</v>
      </c>
      <c r="J26" t="str">
        <f t="shared" si="4"/>
        <v>0.4</v>
      </c>
      <c r="K26" s="1">
        <f t="shared" si="5"/>
        <v>0.24316109422492402</v>
      </c>
      <c r="L26" s="1">
        <f t="shared" si="6"/>
        <v>9.9999999999999645E-2</v>
      </c>
      <c r="M26" s="1">
        <f t="shared" si="7"/>
        <v>0.25064471888253259</v>
      </c>
      <c r="N26" s="1">
        <f t="shared" si="8"/>
        <v>0.39897110318476625</v>
      </c>
      <c r="O26" t="s">
        <v>80</v>
      </c>
    </row>
    <row r="27" spans="1:15" x14ac:dyDescent="0.35">
      <c r="A27" s="13">
        <v>16</v>
      </c>
      <c r="B27" s="12" t="s">
        <v>64</v>
      </c>
      <c r="C27" s="11">
        <v>11.1</v>
      </c>
      <c r="D27" s="10" t="s">
        <v>44</v>
      </c>
      <c r="E27" s="9" t="str">
        <f t="shared" si="0"/>
        <v>Not Significantly Different</v>
      </c>
      <c r="G27">
        <f t="shared" si="1"/>
        <v>11.1</v>
      </c>
      <c r="H27">
        <f t="shared" si="2"/>
        <v>6</v>
      </c>
      <c r="I27" t="str">
        <f t="shared" si="3"/>
        <v>+/-</v>
      </c>
      <c r="J27" t="str">
        <f t="shared" si="4"/>
        <v>0.4</v>
      </c>
      <c r="K27" s="1">
        <f t="shared" si="5"/>
        <v>0.24316109422492402</v>
      </c>
      <c r="L27" s="1">
        <f t="shared" si="6"/>
        <v>9.9999999999999645E-2</v>
      </c>
      <c r="M27" s="1">
        <f t="shared" si="7"/>
        <v>0.25064471888253259</v>
      </c>
      <c r="N27" s="1">
        <f t="shared" si="8"/>
        <v>0.39897110318476625</v>
      </c>
      <c r="O27" t="s">
        <v>78</v>
      </c>
    </row>
    <row r="28" spans="1:15" x14ac:dyDescent="0.35">
      <c r="A28" s="13">
        <v>16</v>
      </c>
      <c r="B28" s="12" t="s">
        <v>51</v>
      </c>
      <c r="C28" s="11">
        <v>11.1</v>
      </c>
      <c r="D28" s="10" t="s">
        <v>26</v>
      </c>
      <c r="E28" s="9" t="str">
        <f t="shared" si="0"/>
        <v>Not Significantly Different</v>
      </c>
      <c r="G28">
        <f t="shared" si="1"/>
        <v>11.1</v>
      </c>
      <c r="H28">
        <f t="shared" si="2"/>
        <v>6</v>
      </c>
      <c r="I28" t="str">
        <f t="shared" si="3"/>
        <v>+/-</v>
      </c>
      <c r="J28" t="str">
        <f t="shared" si="4"/>
        <v>0.6</v>
      </c>
      <c r="K28" s="1">
        <f t="shared" si="5"/>
        <v>0.36474164133738601</v>
      </c>
      <c r="L28" s="1">
        <f t="shared" si="6"/>
        <v>9.9999999999999645E-2</v>
      </c>
      <c r="M28" s="1">
        <f t="shared" si="7"/>
        <v>0.36977279819442066</v>
      </c>
      <c r="N28" s="1">
        <f t="shared" si="8"/>
        <v>0.27043633411731177</v>
      </c>
      <c r="O28" t="s">
        <v>79</v>
      </c>
    </row>
    <row r="29" spans="1:15" x14ac:dyDescent="0.35">
      <c r="A29" s="13">
        <v>19</v>
      </c>
      <c r="B29" s="12" t="s">
        <v>72</v>
      </c>
      <c r="C29" s="11">
        <v>11</v>
      </c>
      <c r="D29" s="10" t="s">
        <v>83</v>
      </c>
      <c r="E29" s="9" t="str">
        <f t="shared" si="0"/>
        <v>Not Significantly Different</v>
      </c>
      <c r="G29">
        <f t="shared" si="1"/>
        <v>11</v>
      </c>
      <c r="H29">
        <f t="shared" si="2"/>
        <v>6</v>
      </c>
      <c r="I29" t="str">
        <f t="shared" si="3"/>
        <v>+/-</v>
      </c>
      <c r="J29" t="str">
        <f t="shared" si="4"/>
        <v>0.5</v>
      </c>
      <c r="K29" s="1">
        <f t="shared" si="5"/>
        <v>0.303951367781155</v>
      </c>
      <c r="L29" s="1">
        <f t="shared" si="6"/>
        <v>0.19999999999999929</v>
      </c>
      <c r="M29" s="1">
        <f t="shared" si="7"/>
        <v>0.30997079109986531</v>
      </c>
      <c r="N29" s="1">
        <f t="shared" si="8"/>
        <v>0.64522208460462327</v>
      </c>
      <c r="O29" t="s">
        <v>56</v>
      </c>
    </row>
    <row r="30" spans="1:15" x14ac:dyDescent="0.35">
      <c r="A30" s="13">
        <v>20</v>
      </c>
      <c r="B30" s="12" t="s">
        <v>71</v>
      </c>
      <c r="C30" s="11">
        <v>10.8</v>
      </c>
      <c r="D30" s="10" t="s">
        <v>83</v>
      </c>
      <c r="E30" s="9" t="str">
        <f t="shared" si="0"/>
        <v>Not Significantly Different</v>
      </c>
      <c r="G30">
        <f t="shared" si="1"/>
        <v>10.8</v>
      </c>
      <c r="H30">
        <f t="shared" si="2"/>
        <v>6</v>
      </c>
      <c r="I30" t="str">
        <f t="shared" si="3"/>
        <v>+/-</v>
      </c>
      <c r="J30" t="str">
        <f t="shared" si="4"/>
        <v>0.5</v>
      </c>
      <c r="K30" s="1">
        <f t="shared" si="5"/>
        <v>0.303951367781155</v>
      </c>
      <c r="L30" s="1">
        <f t="shared" si="6"/>
        <v>0.39999999999999858</v>
      </c>
      <c r="M30" s="1">
        <f t="shared" si="7"/>
        <v>0.30997079109986531</v>
      </c>
      <c r="N30" s="1">
        <f t="shared" si="8"/>
        <v>1.2904441692092465</v>
      </c>
      <c r="O30" t="s">
        <v>77</v>
      </c>
    </row>
    <row r="31" spans="1:15" x14ac:dyDescent="0.35">
      <c r="A31" s="13">
        <v>20</v>
      </c>
      <c r="B31" s="12" t="s">
        <v>76</v>
      </c>
      <c r="C31" s="11">
        <v>10.8</v>
      </c>
      <c r="D31" s="10" t="s">
        <v>44</v>
      </c>
      <c r="E31" s="9" t="str">
        <f t="shared" si="0"/>
        <v>Not Significantly Different</v>
      </c>
      <c r="G31">
        <f t="shared" si="1"/>
        <v>10.8</v>
      </c>
      <c r="H31">
        <f t="shared" si="2"/>
        <v>6</v>
      </c>
      <c r="I31" t="str">
        <f t="shared" si="3"/>
        <v>+/-</v>
      </c>
      <c r="J31" t="str">
        <f t="shared" si="4"/>
        <v>0.4</v>
      </c>
      <c r="K31" s="1">
        <f t="shared" si="5"/>
        <v>0.24316109422492402</v>
      </c>
      <c r="L31" s="1">
        <f t="shared" si="6"/>
        <v>0.39999999999999858</v>
      </c>
      <c r="M31" s="1">
        <f t="shared" si="7"/>
        <v>0.25064471888253259</v>
      </c>
      <c r="N31" s="1">
        <f t="shared" si="8"/>
        <v>1.595884412739065</v>
      </c>
      <c r="O31" t="s">
        <v>40</v>
      </c>
    </row>
    <row r="32" spans="1:15" x14ac:dyDescent="0.35">
      <c r="A32" s="13">
        <v>20</v>
      </c>
      <c r="B32" s="12" t="s">
        <v>57</v>
      </c>
      <c r="C32" s="11">
        <v>10.8</v>
      </c>
      <c r="D32" s="10" t="s">
        <v>26</v>
      </c>
      <c r="E32" s="9" t="str">
        <f t="shared" si="0"/>
        <v>Not Significantly Different</v>
      </c>
      <c r="G32">
        <f t="shared" si="1"/>
        <v>10.8</v>
      </c>
      <c r="H32">
        <f t="shared" si="2"/>
        <v>6</v>
      </c>
      <c r="I32" t="str">
        <f t="shared" si="3"/>
        <v>+/-</v>
      </c>
      <c r="J32" t="str">
        <f t="shared" si="4"/>
        <v>0.6</v>
      </c>
      <c r="K32" s="1">
        <f t="shared" si="5"/>
        <v>0.36474164133738601</v>
      </c>
      <c r="L32" s="1">
        <f t="shared" si="6"/>
        <v>0.39999999999999858</v>
      </c>
      <c r="M32" s="1">
        <f t="shared" si="7"/>
        <v>0.36977279819442066</v>
      </c>
      <c r="N32" s="1">
        <f t="shared" si="8"/>
        <v>1.0817453364692471</v>
      </c>
      <c r="O32" t="s">
        <v>71</v>
      </c>
    </row>
    <row r="33" spans="1:15" x14ac:dyDescent="0.35">
      <c r="A33" s="13">
        <v>23</v>
      </c>
      <c r="B33" s="12" t="s">
        <v>47</v>
      </c>
      <c r="C33" s="11">
        <v>10.7</v>
      </c>
      <c r="D33" s="10" t="s">
        <v>83</v>
      </c>
      <c r="E33" s="9" t="str">
        <f t="shared" si="0"/>
        <v>Not Significantly Different</v>
      </c>
      <c r="G33">
        <f t="shared" si="1"/>
        <v>10.7</v>
      </c>
      <c r="H33">
        <f t="shared" si="2"/>
        <v>6</v>
      </c>
      <c r="I33" t="str">
        <f t="shared" si="3"/>
        <v>+/-</v>
      </c>
      <c r="J33" t="str">
        <f t="shared" si="4"/>
        <v>0.5</v>
      </c>
      <c r="K33" s="1">
        <f t="shared" si="5"/>
        <v>0.303951367781155</v>
      </c>
      <c r="L33" s="1">
        <f t="shared" si="6"/>
        <v>0.5</v>
      </c>
      <c r="M33" s="1">
        <f t="shared" si="7"/>
        <v>0.30997079109986531</v>
      </c>
      <c r="N33" s="1">
        <f t="shared" si="8"/>
        <v>1.6130552115115637</v>
      </c>
      <c r="O33" t="s">
        <v>76</v>
      </c>
    </row>
    <row r="34" spans="1:15" x14ac:dyDescent="0.35">
      <c r="A34" s="13">
        <v>24</v>
      </c>
      <c r="B34" s="12" t="s">
        <v>45</v>
      </c>
      <c r="C34" s="11">
        <v>10.6</v>
      </c>
      <c r="D34" s="10" t="s">
        <v>36</v>
      </c>
      <c r="E34" s="9" t="str">
        <f t="shared" si="0"/>
        <v>Not Significantly Different</v>
      </c>
      <c r="G34">
        <f t="shared" si="1"/>
        <v>10.6</v>
      </c>
      <c r="H34">
        <f t="shared" si="2"/>
        <v>6</v>
      </c>
      <c r="I34" t="str">
        <f t="shared" si="3"/>
        <v>+/-</v>
      </c>
      <c r="J34" t="str">
        <f t="shared" si="4"/>
        <v>0.7</v>
      </c>
      <c r="K34" s="1">
        <f t="shared" si="5"/>
        <v>0.42553191489361697</v>
      </c>
      <c r="L34" s="1">
        <f t="shared" si="6"/>
        <v>0.59999999999999964</v>
      </c>
      <c r="M34" s="1">
        <f t="shared" si="7"/>
        <v>0.42985214661796195</v>
      </c>
      <c r="N34" s="1">
        <f t="shared" si="8"/>
        <v>1.3958287860622443</v>
      </c>
      <c r="O34" t="s">
        <v>74</v>
      </c>
    </row>
    <row r="35" spans="1:15" x14ac:dyDescent="0.35">
      <c r="A35" s="13">
        <v>25</v>
      </c>
      <c r="B35" s="12" t="s">
        <v>58</v>
      </c>
      <c r="C35" s="11">
        <v>10.5</v>
      </c>
      <c r="D35" s="10" t="s">
        <v>83</v>
      </c>
      <c r="E35" s="9" t="str">
        <f t="shared" si="0"/>
        <v>Significantly Different</v>
      </c>
      <c r="G35">
        <f t="shared" si="1"/>
        <v>10.5</v>
      </c>
      <c r="H35">
        <f t="shared" si="2"/>
        <v>6</v>
      </c>
      <c r="I35" t="str">
        <f t="shared" si="3"/>
        <v>+/-</v>
      </c>
      <c r="J35" t="str">
        <f t="shared" si="4"/>
        <v>0.5</v>
      </c>
      <c r="K35" s="1">
        <f t="shared" si="5"/>
        <v>0.303951367781155</v>
      </c>
      <c r="L35" s="1">
        <f t="shared" si="6"/>
        <v>0.69999999999999929</v>
      </c>
      <c r="M35" s="1">
        <f t="shared" si="7"/>
        <v>0.30997079109986531</v>
      </c>
      <c r="N35" s="1">
        <f t="shared" si="8"/>
        <v>2.2582772961161872</v>
      </c>
      <c r="O35" t="s">
        <v>54</v>
      </c>
    </row>
    <row r="36" spans="1:15" x14ac:dyDescent="0.35">
      <c r="A36" s="13">
        <v>26</v>
      </c>
      <c r="B36" s="12" t="s">
        <v>61</v>
      </c>
      <c r="C36" s="11">
        <v>10.4</v>
      </c>
      <c r="D36" s="10" t="s">
        <v>44</v>
      </c>
      <c r="E36" s="9" t="str">
        <f t="shared" si="0"/>
        <v>Significantly Different</v>
      </c>
      <c r="G36">
        <f t="shared" si="1"/>
        <v>10.4</v>
      </c>
      <c r="H36">
        <f t="shared" si="2"/>
        <v>6</v>
      </c>
      <c r="I36" t="str">
        <f t="shared" si="3"/>
        <v>+/-</v>
      </c>
      <c r="J36" t="str">
        <f t="shared" si="4"/>
        <v>0.4</v>
      </c>
      <c r="K36" s="1">
        <f t="shared" si="5"/>
        <v>0.24316109422492402</v>
      </c>
      <c r="L36" s="1">
        <f t="shared" si="6"/>
        <v>0.79999999999999893</v>
      </c>
      <c r="M36" s="1">
        <f t="shared" si="7"/>
        <v>0.25064471888253259</v>
      </c>
      <c r="N36" s="1">
        <f t="shared" si="8"/>
        <v>3.1917688254781371</v>
      </c>
      <c r="O36" t="s">
        <v>72</v>
      </c>
    </row>
    <row r="37" spans="1:15" x14ac:dyDescent="0.35">
      <c r="A37" s="13">
        <v>27</v>
      </c>
      <c r="B37" s="12" t="s">
        <v>55</v>
      </c>
      <c r="C37" s="11">
        <v>10.199999999999999</v>
      </c>
      <c r="D37" s="10" t="s">
        <v>28</v>
      </c>
      <c r="E37" s="9" t="str">
        <f t="shared" si="0"/>
        <v>Significantly Different</v>
      </c>
      <c r="G37">
        <f t="shared" si="1"/>
        <v>10.199999999999999</v>
      </c>
      <c r="H37">
        <f t="shared" si="2"/>
        <v>6</v>
      </c>
      <c r="I37" t="str">
        <f t="shared" si="3"/>
        <v>+/-</v>
      </c>
      <c r="J37" t="str">
        <f t="shared" si="4"/>
        <v>0.3</v>
      </c>
      <c r="K37" s="1">
        <f t="shared" si="5"/>
        <v>0.18237082066869301</v>
      </c>
      <c r="L37" s="1">
        <f t="shared" si="6"/>
        <v>1</v>
      </c>
      <c r="M37" s="1">
        <f t="shared" si="7"/>
        <v>0.19223572402239389</v>
      </c>
      <c r="N37" s="1">
        <f t="shared" si="8"/>
        <v>5.2019467509769841</v>
      </c>
      <c r="O37" t="s">
        <v>70</v>
      </c>
    </row>
    <row r="38" spans="1:15" x14ac:dyDescent="0.35">
      <c r="A38" s="13">
        <v>28</v>
      </c>
      <c r="B38" s="12" t="s">
        <v>40</v>
      </c>
      <c r="C38" s="11">
        <v>10</v>
      </c>
      <c r="D38" s="10" t="s">
        <v>83</v>
      </c>
      <c r="E38" s="9" t="str">
        <f t="shared" si="0"/>
        <v>Significantly Different</v>
      </c>
      <c r="G38">
        <f t="shared" si="1"/>
        <v>10</v>
      </c>
      <c r="H38">
        <f t="shared" si="2"/>
        <v>6</v>
      </c>
      <c r="I38" t="str">
        <f t="shared" si="3"/>
        <v>+/-</v>
      </c>
      <c r="J38" t="str">
        <f t="shared" si="4"/>
        <v>0.5</v>
      </c>
      <c r="K38" s="1">
        <f t="shared" si="5"/>
        <v>0.303951367781155</v>
      </c>
      <c r="L38" s="1">
        <f t="shared" si="6"/>
        <v>1.1999999999999993</v>
      </c>
      <c r="M38" s="1">
        <f t="shared" si="7"/>
        <v>0.30997079109986531</v>
      </c>
      <c r="N38" s="1">
        <f t="shared" si="8"/>
        <v>3.8713325076277507</v>
      </c>
      <c r="O38" t="s">
        <v>69</v>
      </c>
    </row>
    <row r="39" spans="1:15" x14ac:dyDescent="0.35">
      <c r="A39" s="13">
        <v>29</v>
      </c>
      <c r="B39" s="12" t="s">
        <v>63</v>
      </c>
      <c r="C39" s="11">
        <v>9.9</v>
      </c>
      <c r="D39" s="10" t="s">
        <v>134</v>
      </c>
      <c r="E39" s="9" t="str">
        <f t="shared" si="0"/>
        <v>Not Significantly Different</v>
      </c>
      <c r="G39">
        <f t="shared" si="1"/>
        <v>9.9</v>
      </c>
      <c r="H39">
        <f t="shared" si="2"/>
        <v>6</v>
      </c>
      <c r="I39" t="str">
        <f t="shared" si="3"/>
        <v>+/-</v>
      </c>
      <c r="J39" t="str">
        <f t="shared" si="4"/>
        <v>1.3</v>
      </c>
      <c r="K39" s="1">
        <f t="shared" si="5"/>
        <v>0.79027355623100304</v>
      </c>
      <c r="L39" s="1">
        <f t="shared" si="6"/>
        <v>1.2999999999999989</v>
      </c>
      <c r="M39" s="1">
        <f t="shared" si="7"/>
        <v>0.79260819516141623</v>
      </c>
      <c r="N39" s="1">
        <f t="shared" si="8"/>
        <v>1.6401546286501003</v>
      </c>
      <c r="O39" t="s">
        <v>45</v>
      </c>
    </row>
    <row r="40" spans="1:15" x14ac:dyDescent="0.35">
      <c r="A40" s="13">
        <v>29</v>
      </c>
      <c r="B40" s="12" t="s">
        <v>30</v>
      </c>
      <c r="C40" s="11">
        <v>9.9</v>
      </c>
      <c r="D40" s="10" t="s">
        <v>44</v>
      </c>
      <c r="E40" s="9" t="str">
        <f t="shared" si="0"/>
        <v>Significantly Different</v>
      </c>
      <c r="G40">
        <f t="shared" si="1"/>
        <v>9.9</v>
      </c>
      <c r="H40">
        <f t="shared" si="2"/>
        <v>6</v>
      </c>
      <c r="I40" t="str">
        <f t="shared" si="3"/>
        <v>+/-</v>
      </c>
      <c r="J40" t="str">
        <f t="shared" si="4"/>
        <v>0.4</v>
      </c>
      <c r="K40" s="1">
        <f t="shared" si="5"/>
        <v>0.24316109422492402</v>
      </c>
      <c r="L40" s="1">
        <f t="shared" si="6"/>
        <v>1.2999999999999989</v>
      </c>
      <c r="M40" s="1">
        <f t="shared" si="7"/>
        <v>0.25064471888253259</v>
      </c>
      <c r="N40" s="1">
        <f t="shared" si="8"/>
        <v>5.1866243414019753</v>
      </c>
      <c r="O40" t="s">
        <v>67</v>
      </c>
    </row>
    <row r="41" spans="1:15" x14ac:dyDescent="0.35">
      <c r="A41" s="13">
        <v>31</v>
      </c>
      <c r="B41" s="12" t="s">
        <v>60</v>
      </c>
      <c r="C41" s="11">
        <v>9.8000000000000007</v>
      </c>
      <c r="D41" s="10" t="s">
        <v>154</v>
      </c>
      <c r="E41" s="9" t="str">
        <f t="shared" si="0"/>
        <v>Significantly Different</v>
      </c>
      <c r="G41">
        <f t="shared" si="1"/>
        <v>9.8000000000000007</v>
      </c>
      <c r="H41">
        <f t="shared" si="2"/>
        <v>6</v>
      </c>
      <c r="I41" t="str">
        <f t="shared" si="3"/>
        <v>+/-</v>
      </c>
      <c r="J41" t="str">
        <f t="shared" si="4"/>
        <v>1.2</v>
      </c>
      <c r="K41" s="1">
        <f t="shared" si="5"/>
        <v>0.72948328267477203</v>
      </c>
      <c r="L41" s="1">
        <f t="shared" si="6"/>
        <v>1.3999999999999986</v>
      </c>
      <c r="M41" s="1">
        <f t="shared" si="7"/>
        <v>0.73201182849801194</v>
      </c>
      <c r="N41" s="1">
        <f t="shared" si="8"/>
        <v>1.9125374010316294</v>
      </c>
      <c r="O41" t="s">
        <v>48</v>
      </c>
    </row>
    <row r="42" spans="1:15" x14ac:dyDescent="0.35">
      <c r="A42" s="13">
        <v>31</v>
      </c>
      <c r="B42" s="12" t="s">
        <v>69</v>
      </c>
      <c r="C42" s="11">
        <v>9.8000000000000007</v>
      </c>
      <c r="D42" s="10" t="s">
        <v>84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9.8000000000000007</v>
      </c>
      <c r="H42">
        <f t="shared" ref="H42:H62" si="11">LEN(TRIM(D42))</f>
        <v>6</v>
      </c>
      <c r="I42" t="str">
        <f t="shared" ref="I42:I73" si="12">IF(H42&gt;=3,MID(TRIM(D42),1,3),"NO")</f>
        <v>+/-</v>
      </c>
      <c r="J42" t="str">
        <f t="shared" ref="J42:J73" si="13">IF(TRIM(I42)="+/-",MID(TRIM(D42),4,H42-3),D42)</f>
        <v>0.9</v>
      </c>
      <c r="K42" s="1">
        <f t="shared" ref="K42:K73" si="14">IF(TRIM(J42)="*****",0,IF(ISERROR(VALUE(J42)),"NA",VALUE(J42/$I$4)))</f>
        <v>0.54711246200607899</v>
      </c>
      <c r="L42" s="1">
        <f t="shared" ref="L42:L62" si="15">IF(AND(ISNUMBER(G42),ISNUMBER($I$6)),$I$6-G42,"N/A")</f>
        <v>1.3999999999999986</v>
      </c>
      <c r="M42" s="1">
        <f t="shared" ref="M42:M62" si="16">IF(AND(ISNUMBER(K42),ISNUMBER($I$7)),SQRT(K42^2+($I$7)^2),"N/A")</f>
        <v>0.55047933970440222</v>
      </c>
      <c r="N42" s="1">
        <f t="shared" ref="N42:N73" si="17">IF(AND(ISNUMBER(L42),ISNUMBER(M42),M42&lt;&gt;0),L42/M42,"NA")</f>
        <v>2.5432380455037134</v>
      </c>
      <c r="O42" t="s">
        <v>37</v>
      </c>
    </row>
    <row r="43" spans="1:15" x14ac:dyDescent="0.35">
      <c r="A43" s="13">
        <v>33</v>
      </c>
      <c r="B43" s="12" t="s">
        <v>81</v>
      </c>
      <c r="C43" s="11">
        <v>9.6999999999999993</v>
      </c>
      <c r="D43" s="10" t="s">
        <v>83</v>
      </c>
      <c r="E43" s="9" t="str">
        <f t="shared" si="9"/>
        <v>Significantly Different</v>
      </c>
      <c r="G43">
        <f t="shared" si="10"/>
        <v>9.6999999999999993</v>
      </c>
      <c r="H43">
        <f t="shared" si="11"/>
        <v>6</v>
      </c>
      <c r="I43" t="str">
        <f t="shared" si="12"/>
        <v>+/-</v>
      </c>
      <c r="J43" t="str">
        <f t="shared" si="13"/>
        <v>0.5</v>
      </c>
      <c r="K43" s="1">
        <f t="shared" si="14"/>
        <v>0.303951367781155</v>
      </c>
      <c r="L43" s="1">
        <f t="shared" si="15"/>
        <v>1.5</v>
      </c>
      <c r="M43" s="1">
        <f t="shared" si="16"/>
        <v>0.30997079109986531</v>
      </c>
      <c r="N43" s="1">
        <f t="shared" si="17"/>
        <v>4.8391656345346918</v>
      </c>
      <c r="O43" t="s">
        <v>52</v>
      </c>
    </row>
    <row r="44" spans="1:15" x14ac:dyDescent="0.35">
      <c r="A44" s="13">
        <v>33</v>
      </c>
      <c r="B44" s="12" t="s">
        <v>48</v>
      </c>
      <c r="C44" s="11">
        <v>9.6999999999999993</v>
      </c>
      <c r="D44" s="10" t="s">
        <v>44</v>
      </c>
      <c r="E44" s="9" t="str">
        <f t="shared" si="9"/>
        <v>Significantly Different</v>
      </c>
      <c r="G44">
        <f t="shared" si="10"/>
        <v>9.6999999999999993</v>
      </c>
      <c r="H44">
        <f t="shared" si="11"/>
        <v>6</v>
      </c>
      <c r="I44" t="str">
        <f t="shared" si="12"/>
        <v>+/-</v>
      </c>
      <c r="J44" t="str">
        <f t="shared" si="13"/>
        <v>0.4</v>
      </c>
      <c r="K44" s="1">
        <f t="shared" si="14"/>
        <v>0.24316109422492402</v>
      </c>
      <c r="L44" s="1">
        <f t="shared" si="15"/>
        <v>1.5</v>
      </c>
      <c r="M44" s="1">
        <f t="shared" si="16"/>
        <v>0.25064471888253259</v>
      </c>
      <c r="N44" s="1">
        <f t="shared" si="17"/>
        <v>5.9845665477715153</v>
      </c>
      <c r="O44" t="s">
        <v>64</v>
      </c>
    </row>
    <row r="45" spans="1:15" x14ac:dyDescent="0.35">
      <c r="A45" s="13">
        <v>33</v>
      </c>
      <c r="B45" s="12" t="s">
        <v>49</v>
      </c>
      <c r="C45" s="11">
        <v>9.6999999999999993</v>
      </c>
      <c r="D45" s="10" t="s">
        <v>122</v>
      </c>
      <c r="E45" s="9" t="str">
        <f t="shared" si="9"/>
        <v>Significantly Different</v>
      </c>
      <c r="G45">
        <f t="shared" si="10"/>
        <v>9.6999999999999993</v>
      </c>
      <c r="H45">
        <f t="shared" si="11"/>
        <v>6</v>
      </c>
      <c r="I45" t="str">
        <f t="shared" si="12"/>
        <v>+/-</v>
      </c>
      <c r="J45" t="str">
        <f t="shared" si="13"/>
        <v>1.0</v>
      </c>
      <c r="K45" s="1">
        <f t="shared" si="14"/>
        <v>0.60790273556231</v>
      </c>
      <c r="L45" s="1">
        <f t="shared" si="15"/>
        <v>1.5</v>
      </c>
      <c r="M45" s="1">
        <f t="shared" si="16"/>
        <v>0.61093468821403585</v>
      </c>
      <c r="N45" s="1">
        <f t="shared" si="17"/>
        <v>2.4552542668431485</v>
      </c>
      <c r="O45" t="s">
        <v>63</v>
      </c>
    </row>
    <row r="46" spans="1:15" x14ac:dyDescent="0.35">
      <c r="A46" s="13">
        <v>36</v>
      </c>
      <c r="B46" s="12" t="s">
        <v>70</v>
      </c>
      <c r="C46" s="11">
        <v>9.6</v>
      </c>
      <c r="D46" s="10" t="s">
        <v>84</v>
      </c>
      <c r="E46" s="9" t="str">
        <f t="shared" si="9"/>
        <v>Significantly Different</v>
      </c>
      <c r="G46">
        <f t="shared" si="10"/>
        <v>9.6</v>
      </c>
      <c r="H46">
        <f t="shared" si="11"/>
        <v>6</v>
      </c>
      <c r="I46" t="str">
        <f t="shared" si="12"/>
        <v>+/-</v>
      </c>
      <c r="J46" t="str">
        <f t="shared" si="13"/>
        <v>0.9</v>
      </c>
      <c r="K46" s="1">
        <f t="shared" si="14"/>
        <v>0.54711246200607899</v>
      </c>
      <c r="L46" s="1">
        <f t="shared" si="15"/>
        <v>1.5999999999999996</v>
      </c>
      <c r="M46" s="1">
        <f t="shared" si="16"/>
        <v>0.55047933970440222</v>
      </c>
      <c r="N46" s="1">
        <f t="shared" si="17"/>
        <v>2.9065577662899607</v>
      </c>
      <c r="O46" t="s">
        <v>61</v>
      </c>
    </row>
    <row r="47" spans="1:15" x14ac:dyDescent="0.35">
      <c r="A47" s="13">
        <v>37</v>
      </c>
      <c r="B47" s="12" t="s">
        <v>77</v>
      </c>
      <c r="C47" s="11">
        <v>9.5</v>
      </c>
      <c r="D47" s="10" t="s">
        <v>116</v>
      </c>
      <c r="E47" s="9" t="str">
        <f t="shared" si="9"/>
        <v>Significantly Different</v>
      </c>
      <c r="G47">
        <f t="shared" si="10"/>
        <v>9.5</v>
      </c>
      <c r="H47">
        <f t="shared" si="11"/>
        <v>6</v>
      </c>
      <c r="I47" t="str">
        <f t="shared" si="12"/>
        <v>+/-</v>
      </c>
      <c r="J47" t="str">
        <f t="shared" si="13"/>
        <v>0.8</v>
      </c>
      <c r="K47" s="1">
        <f t="shared" si="14"/>
        <v>0.48632218844984804</v>
      </c>
      <c r="L47" s="1">
        <f t="shared" si="15"/>
        <v>1.6999999999999993</v>
      </c>
      <c r="M47" s="1">
        <f t="shared" si="16"/>
        <v>0.49010685399991183</v>
      </c>
      <c r="N47" s="1">
        <f t="shared" si="17"/>
        <v>3.468631352787213</v>
      </c>
      <c r="O47" t="s">
        <v>59</v>
      </c>
    </row>
    <row r="48" spans="1:15" x14ac:dyDescent="0.35">
      <c r="A48" s="13">
        <v>38</v>
      </c>
      <c r="B48" s="12" t="s">
        <v>38</v>
      </c>
      <c r="C48" s="11">
        <v>9.4</v>
      </c>
      <c r="D48" s="10" t="s">
        <v>44</v>
      </c>
      <c r="E48" s="9" t="str">
        <f t="shared" si="9"/>
        <v>Significantly Different</v>
      </c>
      <c r="G48">
        <f t="shared" si="10"/>
        <v>9.4</v>
      </c>
      <c r="H48">
        <f t="shared" si="11"/>
        <v>6</v>
      </c>
      <c r="I48" t="str">
        <f t="shared" si="12"/>
        <v>+/-</v>
      </c>
      <c r="J48" t="str">
        <f t="shared" si="13"/>
        <v>0.4</v>
      </c>
      <c r="K48" s="1">
        <f t="shared" si="14"/>
        <v>0.24316109422492402</v>
      </c>
      <c r="L48" s="1">
        <f t="shared" si="15"/>
        <v>1.7999999999999989</v>
      </c>
      <c r="M48" s="1">
        <f t="shared" si="16"/>
        <v>0.25064471888253259</v>
      </c>
      <c r="N48" s="1">
        <f t="shared" si="17"/>
        <v>7.1814798573258143</v>
      </c>
      <c r="O48" t="s">
        <v>57</v>
      </c>
    </row>
    <row r="49" spans="1:15" x14ac:dyDescent="0.35">
      <c r="A49" s="13">
        <v>39</v>
      </c>
      <c r="B49" s="12" t="s">
        <v>66</v>
      </c>
      <c r="C49" s="11">
        <v>9.3000000000000007</v>
      </c>
      <c r="D49" s="10" t="s">
        <v>36</v>
      </c>
      <c r="E49" s="9" t="str">
        <f t="shared" si="9"/>
        <v>Significantly Different</v>
      </c>
      <c r="G49">
        <f t="shared" si="10"/>
        <v>9.3000000000000007</v>
      </c>
      <c r="H49">
        <f t="shared" si="11"/>
        <v>6</v>
      </c>
      <c r="I49" t="str">
        <f t="shared" si="12"/>
        <v>+/-</v>
      </c>
      <c r="J49" t="str">
        <f t="shared" si="13"/>
        <v>0.7</v>
      </c>
      <c r="K49" s="1">
        <f t="shared" si="14"/>
        <v>0.42553191489361697</v>
      </c>
      <c r="L49" s="1">
        <f t="shared" si="15"/>
        <v>1.8999999999999986</v>
      </c>
      <c r="M49" s="1">
        <f t="shared" si="16"/>
        <v>0.42985214661796195</v>
      </c>
      <c r="N49" s="1">
        <f t="shared" si="17"/>
        <v>4.4201244891971063</v>
      </c>
      <c r="O49" t="s">
        <v>55</v>
      </c>
    </row>
    <row r="50" spans="1:15" x14ac:dyDescent="0.35">
      <c r="A50" s="13">
        <v>39</v>
      </c>
      <c r="B50" s="12" t="s">
        <v>29</v>
      </c>
      <c r="C50" s="11">
        <v>9.3000000000000007</v>
      </c>
      <c r="D50" s="10" t="s">
        <v>116</v>
      </c>
      <c r="E50" s="9" t="str">
        <f t="shared" si="9"/>
        <v>Significantly Different</v>
      </c>
      <c r="G50">
        <f t="shared" si="10"/>
        <v>9.3000000000000007</v>
      </c>
      <c r="H50">
        <f t="shared" si="11"/>
        <v>6</v>
      </c>
      <c r="I50" t="str">
        <f t="shared" si="12"/>
        <v>+/-</v>
      </c>
      <c r="J50" t="str">
        <f t="shared" si="13"/>
        <v>0.8</v>
      </c>
      <c r="K50" s="1">
        <f t="shared" si="14"/>
        <v>0.48632218844984804</v>
      </c>
      <c r="L50" s="1">
        <f t="shared" si="15"/>
        <v>1.8999999999999986</v>
      </c>
      <c r="M50" s="1">
        <f t="shared" si="16"/>
        <v>0.49010685399991183</v>
      </c>
      <c r="N50" s="1">
        <f t="shared" si="17"/>
        <v>3.8767056295857074</v>
      </c>
      <c r="O50" t="s">
        <v>53</v>
      </c>
    </row>
    <row r="51" spans="1:15" x14ac:dyDescent="0.35">
      <c r="A51" s="13">
        <v>41</v>
      </c>
      <c r="B51" s="12" t="s">
        <v>74</v>
      </c>
      <c r="C51" s="11">
        <v>9.1</v>
      </c>
      <c r="D51" s="10" t="s">
        <v>83</v>
      </c>
      <c r="E51" s="9" t="str">
        <f t="shared" si="9"/>
        <v>Significantly Different</v>
      </c>
      <c r="G51">
        <f t="shared" si="10"/>
        <v>9.1</v>
      </c>
      <c r="H51">
        <f t="shared" si="11"/>
        <v>6</v>
      </c>
      <c r="I51" t="str">
        <f t="shared" si="12"/>
        <v>+/-</v>
      </c>
      <c r="J51" t="str">
        <f t="shared" si="13"/>
        <v>0.5</v>
      </c>
      <c r="K51" s="1">
        <f t="shared" si="14"/>
        <v>0.303951367781155</v>
      </c>
      <c r="L51" s="1">
        <f t="shared" si="15"/>
        <v>2.0999999999999996</v>
      </c>
      <c r="M51" s="1">
        <f t="shared" si="16"/>
        <v>0.30997079109986531</v>
      </c>
      <c r="N51" s="1">
        <f t="shared" si="17"/>
        <v>6.774831888348567</v>
      </c>
      <c r="O51" t="s">
        <v>51</v>
      </c>
    </row>
    <row r="52" spans="1:15" x14ac:dyDescent="0.35">
      <c r="A52" s="13">
        <v>41</v>
      </c>
      <c r="B52" s="12" t="s">
        <v>35</v>
      </c>
      <c r="C52" s="11">
        <v>9.1</v>
      </c>
      <c r="D52" s="10" t="s">
        <v>44</v>
      </c>
      <c r="E52" s="9" t="str">
        <f t="shared" si="9"/>
        <v>Significantly Different</v>
      </c>
      <c r="G52">
        <f t="shared" si="10"/>
        <v>9.1</v>
      </c>
      <c r="H52">
        <f t="shared" si="11"/>
        <v>6</v>
      </c>
      <c r="I52" t="str">
        <f t="shared" si="12"/>
        <v>+/-</v>
      </c>
      <c r="J52" t="str">
        <f t="shared" si="13"/>
        <v>0.4</v>
      </c>
      <c r="K52" s="1">
        <f t="shared" si="14"/>
        <v>0.24316109422492402</v>
      </c>
      <c r="L52" s="1">
        <f t="shared" si="15"/>
        <v>2.0999999999999996</v>
      </c>
      <c r="M52" s="1">
        <f t="shared" si="16"/>
        <v>0.25064471888253259</v>
      </c>
      <c r="N52" s="1">
        <f t="shared" si="17"/>
        <v>8.3783931668801195</v>
      </c>
      <c r="O52" t="s">
        <v>49</v>
      </c>
    </row>
    <row r="53" spans="1:15" x14ac:dyDescent="0.35">
      <c r="A53" s="13">
        <v>43</v>
      </c>
      <c r="B53" s="12" t="s">
        <v>78</v>
      </c>
      <c r="C53" s="11">
        <v>9</v>
      </c>
      <c r="D53" s="10" t="s">
        <v>26</v>
      </c>
      <c r="E53" s="9" t="str">
        <f t="shared" si="9"/>
        <v>Significantly Different</v>
      </c>
      <c r="G53">
        <f t="shared" si="10"/>
        <v>9</v>
      </c>
      <c r="H53">
        <f t="shared" si="11"/>
        <v>6</v>
      </c>
      <c r="I53" t="str">
        <f t="shared" si="12"/>
        <v>+/-</v>
      </c>
      <c r="J53" t="str">
        <f t="shared" si="13"/>
        <v>0.6</v>
      </c>
      <c r="K53" s="1">
        <f t="shared" si="14"/>
        <v>0.36474164133738601</v>
      </c>
      <c r="L53" s="1">
        <f t="shared" si="15"/>
        <v>2.1999999999999993</v>
      </c>
      <c r="M53" s="1">
        <f t="shared" si="16"/>
        <v>0.36977279819442066</v>
      </c>
      <c r="N53" s="1">
        <f t="shared" si="17"/>
        <v>5.9495993505808782</v>
      </c>
      <c r="O53" t="s">
        <v>47</v>
      </c>
    </row>
    <row r="54" spans="1:15" x14ac:dyDescent="0.35">
      <c r="A54" s="13">
        <v>43</v>
      </c>
      <c r="B54" s="12" t="s">
        <v>27</v>
      </c>
      <c r="C54" s="11">
        <v>9</v>
      </c>
      <c r="D54" s="10" t="s">
        <v>138</v>
      </c>
      <c r="E54" s="9" t="str">
        <f t="shared" si="9"/>
        <v>Significantly Different</v>
      </c>
      <c r="G54">
        <f t="shared" si="10"/>
        <v>9</v>
      </c>
      <c r="H54">
        <f t="shared" si="11"/>
        <v>6</v>
      </c>
      <c r="I54" t="str">
        <f t="shared" si="12"/>
        <v>+/-</v>
      </c>
      <c r="J54" t="str">
        <f t="shared" si="13"/>
        <v>1.5</v>
      </c>
      <c r="K54" s="1">
        <f t="shared" si="14"/>
        <v>0.91185410334346506</v>
      </c>
      <c r="L54" s="1">
        <f t="shared" si="15"/>
        <v>2.1999999999999993</v>
      </c>
      <c r="M54" s="1">
        <f t="shared" si="16"/>
        <v>0.91387819929318592</v>
      </c>
      <c r="N54" s="1">
        <f t="shared" si="17"/>
        <v>2.4073229908553779</v>
      </c>
      <c r="O54" t="s">
        <v>42</v>
      </c>
    </row>
    <row r="55" spans="1:15" x14ac:dyDescent="0.35">
      <c r="A55" s="13">
        <v>45</v>
      </c>
      <c r="B55" s="12" t="s">
        <v>75</v>
      </c>
      <c r="C55" s="11">
        <v>8.8000000000000007</v>
      </c>
      <c r="D55" s="10" t="s">
        <v>83</v>
      </c>
      <c r="E55" s="9" t="str">
        <f t="shared" si="9"/>
        <v>Significantly Different</v>
      </c>
      <c r="G55">
        <f t="shared" si="10"/>
        <v>8.8000000000000007</v>
      </c>
      <c r="H55">
        <f t="shared" si="11"/>
        <v>6</v>
      </c>
      <c r="I55" t="str">
        <f t="shared" si="12"/>
        <v>+/-</v>
      </c>
      <c r="J55" t="str">
        <f t="shared" si="13"/>
        <v>0.5</v>
      </c>
      <c r="K55" s="1">
        <f t="shared" si="14"/>
        <v>0.303951367781155</v>
      </c>
      <c r="L55" s="1">
        <f t="shared" si="15"/>
        <v>2.3999999999999986</v>
      </c>
      <c r="M55" s="1">
        <f t="shared" si="16"/>
        <v>0.30997079109986531</v>
      </c>
      <c r="N55" s="1">
        <f t="shared" si="17"/>
        <v>7.7426650152555014</v>
      </c>
      <c r="O55" t="s">
        <v>43</v>
      </c>
    </row>
    <row r="56" spans="1:15" x14ac:dyDescent="0.35">
      <c r="A56" s="13">
        <v>45</v>
      </c>
      <c r="B56" s="12" t="s">
        <v>82</v>
      </c>
      <c r="C56" s="11">
        <v>8.8000000000000007</v>
      </c>
      <c r="D56" s="10" t="s">
        <v>116</v>
      </c>
      <c r="E56" s="9" t="str">
        <f t="shared" si="9"/>
        <v>Significantly Different</v>
      </c>
      <c r="G56">
        <f t="shared" si="10"/>
        <v>8.8000000000000007</v>
      </c>
      <c r="H56">
        <f t="shared" si="11"/>
        <v>6</v>
      </c>
      <c r="I56" t="str">
        <f t="shared" si="12"/>
        <v>+/-</v>
      </c>
      <c r="J56" t="str">
        <f t="shared" si="13"/>
        <v>0.8</v>
      </c>
      <c r="K56" s="1">
        <f t="shared" si="14"/>
        <v>0.48632218844984804</v>
      </c>
      <c r="L56" s="1">
        <f t="shared" si="15"/>
        <v>2.3999999999999986</v>
      </c>
      <c r="M56" s="1">
        <f t="shared" si="16"/>
        <v>0.49010685399991183</v>
      </c>
      <c r="N56" s="1">
        <f t="shared" si="17"/>
        <v>4.896891321581947</v>
      </c>
      <c r="O56" t="s">
        <v>41</v>
      </c>
    </row>
    <row r="57" spans="1:15" x14ac:dyDescent="0.35">
      <c r="A57" s="13">
        <v>47</v>
      </c>
      <c r="B57" s="12" t="s">
        <v>62</v>
      </c>
      <c r="C57" s="11">
        <v>8.4</v>
      </c>
      <c r="D57" s="10" t="s">
        <v>134</v>
      </c>
      <c r="E57" s="9" t="str">
        <f t="shared" si="9"/>
        <v>Significantly Different</v>
      </c>
      <c r="G57">
        <f t="shared" si="10"/>
        <v>8.4</v>
      </c>
      <c r="H57">
        <f t="shared" si="11"/>
        <v>6</v>
      </c>
      <c r="I57" t="str">
        <f t="shared" si="12"/>
        <v>+/-</v>
      </c>
      <c r="J57" t="str">
        <f t="shared" si="13"/>
        <v>1.3</v>
      </c>
      <c r="K57" s="1">
        <f t="shared" si="14"/>
        <v>0.79027355623100304</v>
      </c>
      <c r="L57" s="1">
        <f t="shared" si="15"/>
        <v>2.7999999999999989</v>
      </c>
      <c r="M57" s="1">
        <f t="shared" si="16"/>
        <v>0.79260819516141623</v>
      </c>
      <c r="N57" s="1">
        <f t="shared" si="17"/>
        <v>3.5326407386309868</v>
      </c>
      <c r="O57" t="s">
        <v>38</v>
      </c>
    </row>
    <row r="58" spans="1:15" x14ac:dyDescent="0.35">
      <c r="A58" s="13">
        <v>48</v>
      </c>
      <c r="B58" s="12" t="s">
        <v>80</v>
      </c>
      <c r="C58" s="11">
        <v>8.3000000000000007</v>
      </c>
      <c r="D58" s="10" t="s">
        <v>83</v>
      </c>
      <c r="E58" s="9" t="str">
        <f t="shared" si="9"/>
        <v>Significantly Different</v>
      </c>
      <c r="G58">
        <f t="shared" si="10"/>
        <v>8.3000000000000007</v>
      </c>
      <c r="H58">
        <f t="shared" si="11"/>
        <v>6</v>
      </c>
      <c r="I58" t="str">
        <f t="shared" si="12"/>
        <v>+/-</v>
      </c>
      <c r="J58" t="str">
        <f t="shared" si="13"/>
        <v>0.5</v>
      </c>
      <c r="K58" s="1">
        <f t="shared" si="14"/>
        <v>0.303951367781155</v>
      </c>
      <c r="L58" s="1">
        <f t="shared" si="15"/>
        <v>2.8999999999999986</v>
      </c>
      <c r="M58" s="1">
        <f t="shared" si="16"/>
        <v>0.30997079109986531</v>
      </c>
      <c r="N58" s="1">
        <f t="shared" si="17"/>
        <v>9.3557202267670654</v>
      </c>
      <c r="O58" t="s">
        <v>35</v>
      </c>
    </row>
    <row r="59" spans="1:15" x14ac:dyDescent="0.35">
      <c r="A59" s="13">
        <v>49</v>
      </c>
      <c r="B59" s="12" t="s">
        <v>41</v>
      </c>
      <c r="C59" s="11">
        <v>8.1999999999999993</v>
      </c>
      <c r="D59" s="10" t="s">
        <v>121</v>
      </c>
      <c r="E59" s="9" t="str">
        <f t="shared" si="9"/>
        <v>Significantly Different</v>
      </c>
      <c r="G59">
        <f t="shared" si="10"/>
        <v>8.1999999999999993</v>
      </c>
      <c r="H59">
        <f t="shared" si="11"/>
        <v>6</v>
      </c>
      <c r="I59" t="str">
        <f t="shared" si="12"/>
        <v>+/-</v>
      </c>
      <c r="J59" t="str">
        <f t="shared" si="13"/>
        <v>1.1</v>
      </c>
      <c r="K59" s="1">
        <f t="shared" si="14"/>
        <v>0.66869300911854113</v>
      </c>
      <c r="L59" s="1">
        <f t="shared" si="15"/>
        <v>3</v>
      </c>
      <c r="M59" s="1">
        <f t="shared" si="16"/>
        <v>0.67145051776214359</v>
      </c>
      <c r="N59" s="1">
        <f t="shared" si="17"/>
        <v>4.467939067198289</v>
      </c>
      <c r="O59" t="s">
        <v>32</v>
      </c>
    </row>
    <row r="60" spans="1:15" x14ac:dyDescent="0.35">
      <c r="A60" s="13">
        <v>50</v>
      </c>
      <c r="B60" s="12" t="s">
        <v>67</v>
      </c>
      <c r="C60" s="11">
        <v>7.8</v>
      </c>
      <c r="D60" s="10" t="s">
        <v>84</v>
      </c>
      <c r="E60" s="9" t="str">
        <f t="shared" si="9"/>
        <v>Significantly Different</v>
      </c>
      <c r="G60">
        <f t="shared" si="10"/>
        <v>7.8</v>
      </c>
      <c r="H60">
        <f t="shared" si="11"/>
        <v>6</v>
      </c>
      <c r="I60" t="str">
        <f t="shared" si="12"/>
        <v>+/-</v>
      </c>
      <c r="J60" t="str">
        <f t="shared" si="13"/>
        <v>0.9</v>
      </c>
      <c r="K60" s="1">
        <f t="shared" si="14"/>
        <v>0.54711246200607899</v>
      </c>
      <c r="L60" s="1">
        <f t="shared" si="15"/>
        <v>3.3999999999999995</v>
      </c>
      <c r="M60" s="1">
        <f t="shared" si="16"/>
        <v>0.55047933970440222</v>
      </c>
      <c r="N60" s="1">
        <f t="shared" si="17"/>
        <v>6.1764352533661659</v>
      </c>
      <c r="O60" t="s">
        <v>30</v>
      </c>
    </row>
    <row r="61" spans="1:15" x14ac:dyDescent="0.35">
      <c r="A61" s="13">
        <v>51</v>
      </c>
      <c r="B61" s="12" t="s">
        <v>43</v>
      </c>
      <c r="C61" s="11">
        <v>7.7</v>
      </c>
      <c r="D61" s="10" t="s">
        <v>116</v>
      </c>
      <c r="E61" s="9" t="str">
        <f t="shared" si="9"/>
        <v>Significantly Different</v>
      </c>
      <c r="G61">
        <f t="shared" si="10"/>
        <v>7.7</v>
      </c>
      <c r="H61">
        <f t="shared" si="11"/>
        <v>6</v>
      </c>
      <c r="I61" t="str">
        <f t="shared" si="12"/>
        <v>+/-</v>
      </c>
      <c r="J61" t="str">
        <f t="shared" si="13"/>
        <v>0.8</v>
      </c>
      <c r="K61" s="1">
        <f t="shared" si="14"/>
        <v>0.48632218844984804</v>
      </c>
      <c r="L61" s="1">
        <f t="shared" si="15"/>
        <v>3.4999999999999991</v>
      </c>
      <c r="M61" s="1">
        <f t="shared" si="16"/>
        <v>0.49010685399991183</v>
      </c>
      <c r="N61" s="1">
        <f t="shared" si="17"/>
        <v>7.141299843973675</v>
      </c>
      <c r="O61" t="s">
        <v>27</v>
      </c>
    </row>
    <row r="62" spans="1:15" ht="15" thickBot="1" x14ac:dyDescent="0.4">
      <c r="A62" s="8"/>
      <c r="B62" s="7" t="s">
        <v>25</v>
      </c>
      <c r="C62" s="6">
        <v>38.700000000000003</v>
      </c>
      <c r="D62" s="5" t="s">
        <v>121</v>
      </c>
      <c r="E62" s="4" t="str">
        <f t="shared" si="9"/>
        <v>Significantly Different</v>
      </c>
      <c r="G62">
        <f t="shared" si="10"/>
        <v>38.700000000000003</v>
      </c>
      <c r="H62">
        <f t="shared" si="11"/>
        <v>6</v>
      </c>
      <c r="I62" t="str">
        <f t="shared" si="12"/>
        <v>+/-</v>
      </c>
      <c r="J62" t="str">
        <f t="shared" si="13"/>
        <v>1.1</v>
      </c>
      <c r="K62" s="1">
        <f t="shared" si="14"/>
        <v>0.66869300911854113</v>
      </c>
      <c r="L62" s="1">
        <f t="shared" si="15"/>
        <v>-27.500000000000004</v>
      </c>
      <c r="M62" s="1">
        <f t="shared" si="16"/>
        <v>0.67145051776214359</v>
      </c>
      <c r="N62" s="1">
        <f t="shared" si="17"/>
        <v>-40.956108115984321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99" priority="1" operator="equal">
      <formula>"OTHER ERROR"</formula>
    </cfRule>
    <cfRule type="cellIs" dxfId="198" priority="2" operator="equal">
      <formula>"Statistical Test not applicable"</formula>
    </cfRule>
    <cfRule type="cellIs" dxfId="197" priority="3" operator="equal">
      <formula>"Geography Selected"</formula>
    </cfRule>
  </conditionalFormatting>
  <conditionalFormatting sqref="E10:J62">
    <cfRule type="cellIs" dxfId="196" priority="4" operator="equal">
      <formula>"Not Significantly Different"</formula>
    </cfRule>
  </conditionalFormatting>
  <conditionalFormatting sqref="F10:J62">
    <cfRule type="cellIs" dxfId="1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81D9808-20CB-4B97-A174-3AEEF310228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5AEF931-325D-42B4-B50C-4EBE8B7EB759}"/>
    <hyperlink ref="A68" r:id="rId2" xr:uid="{854BBA33-8171-4530-8D90-D5A4E0FB5188}"/>
    <hyperlink ref="A66" r:id="rId3" xr:uid="{35D5D89E-0F9B-412E-BE39-B3B45794F085}"/>
    <hyperlink ref="A67" r:id="rId4" xr:uid="{8211E213-2DB5-46F7-869D-A646455C37FD}"/>
  </hyperlinks>
  <pageMargins left="0.7" right="0.7" top="0.75" bottom="0.75" header="0.3" footer="0.3"/>
  <pageSetup orientation="portrait" r:id="rId5"/>
  <drawing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6C6B-5B6A-4180-A33E-8C2B7F2C14D8}">
  <sheetPr codeName="Sheet5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345</v>
      </c>
    </row>
    <row r="2" spans="1:16" x14ac:dyDescent="0.35">
      <c r="A2" s="27" t="s">
        <v>109</v>
      </c>
      <c r="B2" t="s">
        <v>344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15.5</v>
      </c>
      <c r="C6" t="s">
        <v>103</v>
      </c>
      <c r="H6" s="15" t="s">
        <v>102</v>
      </c>
      <c r="I6">
        <f>VLOOKUP($B$4,$B$9:$K$62,6,FALSE)</f>
        <v>15.5</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15.5</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15.5</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31</v>
      </c>
      <c r="C11" s="11">
        <v>28.3</v>
      </c>
      <c r="D11" s="14" t="s">
        <v>159</v>
      </c>
      <c r="E11" s="9" t="str">
        <f t="shared" si="0"/>
        <v>Significantly Different</v>
      </c>
      <c r="G11">
        <f t="shared" si="1"/>
        <v>28.3</v>
      </c>
      <c r="H11">
        <f t="shared" si="2"/>
        <v>6</v>
      </c>
      <c r="I11" t="str">
        <f t="shared" si="3"/>
        <v>+/-</v>
      </c>
      <c r="J11" t="str">
        <f t="shared" si="4"/>
        <v>5.5</v>
      </c>
      <c r="K11" s="1">
        <f t="shared" si="5"/>
        <v>3.3434650455927053</v>
      </c>
      <c r="L11" s="1">
        <f t="shared" si="6"/>
        <v>-12.8</v>
      </c>
      <c r="M11" s="1">
        <f t="shared" si="7"/>
        <v>3.3456748707153832</v>
      </c>
      <c r="N11" s="1">
        <f t="shared" si="8"/>
        <v>-3.8258349943200138</v>
      </c>
      <c r="O11" t="s">
        <v>68</v>
      </c>
    </row>
    <row r="12" spans="1:16" x14ac:dyDescent="0.35">
      <c r="A12" s="13">
        <v>2</v>
      </c>
      <c r="B12" s="12" t="s">
        <v>56</v>
      </c>
      <c r="C12" s="11">
        <v>25.2</v>
      </c>
      <c r="D12" s="10" t="s">
        <v>138</v>
      </c>
      <c r="E12" s="9" t="str">
        <f t="shared" si="0"/>
        <v>Significantly Different</v>
      </c>
      <c r="G12">
        <f t="shared" si="1"/>
        <v>25.2</v>
      </c>
      <c r="H12">
        <f t="shared" si="2"/>
        <v>6</v>
      </c>
      <c r="I12" t="str">
        <f t="shared" si="3"/>
        <v>+/-</v>
      </c>
      <c r="J12" t="str">
        <f t="shared" si="4"/>
        <v>1.5</v>
      </c>
      <c r="K12" s="1">
        <f t="shared" si="5"/>
        <v>0.91185410334346506</v>
      </c>
      <c r="L12" s="1">
        <f t="shared" si="6"/>
        <v>-9.6999999999999993</v>
      </c>
      <c r="M12" s="1">
        <f t="shared" si="7"/>
        <v>0.91992376598307335</v>
      </c>
      <c r="N12" s="1">
        <f t="shared" si="8"/>
        <v>-10.544351998161639</v>
      </c>
      <c r="O12" t="s">
        <v>62</v>
      </c>
    </row>
    <row r="13" spans="1:16" x14ac:dyDescent="0.35">
      <c r="A13" s="13">
        <v>2</v>
      </c>
      <c r="B13" s="12" t="s">
        <v>54</v>
      </c>
      <c r="C13" s="11">
        <v>25.2</v>
      </c>
      <c r="D13" s="10" t="s">
        <v>151</v>
      </c>
      <c r="E13" s="9" t="str">
        <f t="shared" si="0"/>
        <v>Significantly Different</v>
      </c>
      <c r="G13">
        <f t="shared" si="1"/>
        <v>25.2</v>
      </c>
      <c r="H13">
        <f t="shared" si="2"/>
        <v>6</v>
      </c>
      <c r="I13" t="str">
        <f t="shared" si="3"/>
        <v>+/-</v>
      </c>
      <c r="J13" t="str">
        <f t="shared" si="4"/>
        <v>1.7</v>
      </c>
      <c r="K13" s="1">
        <f t="shared" si="5"/>
        <v>1.0334346504559271</v>
      </c>
      <c r="L13" s="1">
        <f t="shared" si="6"/>
        <v>-9.6999999999999993</v>
      </c>
      <c r="M13" s="1">
        <f t="shared" si="7"/>
        <v>1.0405618704330513</v>
      </c>
      <c r="N13" s="1">
        <f t="shared" si="8"/>
        <v>-9.3218868340458645</v>
      </c>
      <c r="O13" t="s">
        <v>58</v>
      </c>
    </row>
    <row r="14" spans="1:16" x14ac:dyDescent="0.35">
      <c r="A14" s="13">
        <v>4</v>
      </c>
      <c r="B14" s="12" t="s">
        <v>37</v>
      </c>
      <c r="C14" s="11">
        <v>21.8</v>
      </c>
      <c r="D14" s="10" t="s">
        <v>157</v>
      </c>
      <c r="E14" s="9" t="str">
        <f t="shared" si="0"/>
        <v>Significantly Different</v>
      </c>
      <c r="G14">
        <f t="shared" si="1"/>
        <v>21.8</v>
      </c>
      <c r="H14">
        <f t="shared" si="2"/>
        <v>6</v>
      </c>
      <c r="I14" t="str">
        <f t="shared" si="3"/>
        <v>+/-</v>
      </c>
      <c r="J14" t="str">
        <f t="shared" si="4"/>
        <v>2.1</v>
      </c>
      <c r="K14" s="1">
        <f t="shared" si="5"/>
        <v>1.2765957446808511</v>
      </c>
      <c r="L14" s="1">
        <f t="shared" si="6"/>
        <v>-6.3000000000000007</v>
      </c>
      <c r="M14" s="1">
        <f t="shared" si="7"/>
        <v>1.2823722255154399</v>
      </c>
      <c r="N14" s="1">
        <f t="shared" si="8"/>
        <v>-4.9127701572511544</v>
      </c>
      <c r="O14" t="s">
        <v>73</v>
      </c>
    </row>
    <row r="15" spans="1:16" x14ac:dyDescent="0.35">
      <c r="A15" s="13">
        <v>5</v>
      </c>
      <c r="B15" s="12" t="s">
        <v>32</v>
      </c>
      <c r="C15" s="11">
        <v>21.6</v>
      </c>
      <c r="D15" s="10" t="s">
        <v>164</v>
      </c>
      <c r="E15" s="9" t="str">
        <f t="shared" si="0"/>
        <v>Significantly Different</v>
      </c>
      <c r="G15">
        <f t="shared" si="1"/>
        <v>21.6</v>
      </c>
      <c r="H15">
        <f t="shared" si="2"/>
        <v>6</v>
      </c>
      <c r="I15" t="str">
        <f t="shared" si="3"/>
        <v>+/-</v>
      </c>
      <c r="J15" t="str">
        <f t="shared" si="4"/>
        <v>1.8</v>
      </c>
      <c r="K15" s="1">
        <f t="shared" si="5"/>
        <v>1.094224924012158</v>
      </c>
      <c r="L15" s="1">
        <f t="shared" si="6"/>
        <v>-6.1000000000000014</v>
      </c>
      <c r="M15" s="1">
        <f t="shared" si="7"/>
        <v>1.1009586794088044</v>
      </c>
      <c r="N15" s="1">
        <f t="shared" si="8"/>
        <v>-5.5406257419902394</v>
      </c>
      <c r="O15" t="s">
        <v>34</v>
      </c>
    </row>
    <row r="16" spans="1:16" x14ac:dyDescent="0.35">
      <c r="A16" s="13">
        <v>6</v>
      </c>
      <c r="B16" s="12" t="s">
        <v>68</v>
      </c>
      <c r="C16" s="11">
        <v>20.2</v>
      </c>
      <c r="D16" s="10" t="s">
        <v>122</v>
      </c>
      <c r="E16" s="9" t="str">
        <f t="shared" si="0"/>
        <v>Significantly Different</v>
      </c>
      <c r="G16">
        <f t="shared" si="1"/>
        <v>20.2</v>
      </c>
      <c r="H16">
        <f t="shared" si="2"/>
        <v>6</v>
      </c>
      <c r="I16" t="str">
        <f t="shared" si="3"/>
        <v>+/-</v>
      </c>
      <c r="J16" t="str">
        <f t="shared" si="4"/>
        <v>1.0</v>
      </c>
      <c r="K16" s="1">
        <f t="shared" si="5"/>
        <v>0.60790273556231</v>
      </c>
      <c r="L16" s="1">
        <f t="shared" si="6"/>
        <v>-4.6999999999999993</v>
      </c>
      <c r="M16" s="1">
        <f t="shared" si="7"/>
        <v>0.61994158219973061</v>
      </c>
      <c r="N16" s="1">
        <f t="shared" si="8"/>
        <v>-7.5813594941043485</v>
      </c>
      <c r="O16" t="s">
        <v>75</v>
      </c>
    </row>
    <row r="17" spans="1:15" x14ac:dyDescent="0.35">
      <c r="A17" s="13">
        <v>7</v>
      </c>
      <c r="B17" s="12" t="s">
        <v>73</v>
      </c>
      <c r="C17" s="11">
        <v>20</v>
      </c>
      <c r="D17" s="10" t="s">
        <v>138</v>
      </c>
      <c r="E17" s="9" t="str">
        <f t="shared" si="0"/>
        <v>Significantly Different</v>
      </c>
      <c r="G17">
        <f t="shared" si="1"/>
        <v>20</v>
      </c>
      <c r="H17">
        <f t="shared" si="2"/>
        <v>6</v>
      </c>
      <c r="I17" t="str">
        <f t="shared" si="3"/>
        <v>+/-</v>
      </c>
      <c r="J17" t="str">
        <f t="shared" si="4"/>
        <v>1.5</v>
      </c>
      <c r="K17" s="1">
        <f t="shared" si="5"/>
        <v>0.91185410334346506</v>
      </c>
      <c r="L17" s="1">
        <f t="shared" si="6"/>
        <v>-4.5</v>
      </c>
      <c r="M17" s="1">
        <f t="shared" si="7"/>
        <v>0.91992376598307335</v>
      </c>
      <c r="N17" s="1">
        <f t="shared" si="8"/>
        <v>-4.8917096898688017</v>
      </c>
      <c r="O17" t="s">
        <v>66</v>
      </c>
    </row>
    <row r="18" spans="1:15" x14ac:dyDescent="0.35">
      <c r="A18" s="13">
        <v>8</v>
      </c>
      <c r="B18" s="12" t="s">
        <v>79</v>
      </c>
      <c r="C18" s="11">
        <v>19.3</v>
      </c>
      <c r="D18" s="10" t="s">
        <v>154</v>
      </c>
      <c r="E18" s="9" t="str">
        <f t="shared" si="0"/>
        <v>Significantly Different</v>
      </c>
      <c r="G18">
        <f t="shared" si="1"/>
        <v>19.3</v>
      </c>
      <c r="H18">
        <f t="shared" si="2"/>
        <v>6</v>
      </c>
      <c r="I18" t="str">
        <f t="shared" si="3"/>
        <v>+/-</v>
      </c>
      <c r="J18" t="str">
        <f t="shared" si="4"/>
        <v>1.2</v>
      </c>
      <c r="K18" s="1">
        <f t="shared" si="5"/>
        <v>0.72948328267477203</v>
      </c>
      <c r="L18" s="1">
        <f t="shared" si="6"/>
        <v>-3.8000000000000007</v>
      </c>
      <c r="M18" s="1">
        <f t="shared" si="7"/>
        <v>0.73954559638884132</v>
      </c>
      <c r="N18" s="1">
        <f t="shared" si="8"/>
        <v>-5.138290348228943</v>
      </c>
      <c r="O18" t="s">
        <v>60</v>
      </c>
    </row>
    <row r="19" spans="1:15" x14ac:dyDescent="0.35">
      <c r="A19" s="13">
        <v>9</v>
      </c>
      <c r="B19" s="12" t="s">
        <v>47</v>
      </c>
      <c r="C19" s="11">
        <v>19.100000000000001</v>
      </c>
      <c r="D19" s="10" t="s">
        <v>121</v>
      </c>
      <c r="E19" s="9" t="str">
        <f t="shared" si="0"/>
        <v>Significantly Different</v>
      </c>
      <c r="G19">
        <f t="shared" si="1"/>
        <v>19.100000000000001</v>
      </c>
      <c r="H19">
        <f t="shared" si="2"/>
        <v>6</v>
      </c>
      <c r="I19" t="str">
        <f t="shared" si="3"/>
        <v>+/-</v>
      </c>
      <c r="J19" t="str">
        <f t="shared" si="4"/>
        <v>1.1</v>
      </c>
      <c r="K19" s="1">
        <f t="shared" si="5"/>
        <v>0.66869300911854113</v>
      </c>
      <c r="L19" s="1">
        <f t="shared" si="6"/>
        <v>-3.6000000000000014</v>
      </c>
      <c r="M19" s="1">
        <f t="shared" si="7"/>
        <v>0.67965592021270205</v>
      </c>
      <c r="N19" s="1">
        <f t="shared" si="8"/>
        <v>-5.2967978251015042</v>
      </c>
      <c r="O19" t="s">
        <v>31</v>
      </c>
    </row>
    <row r="20" spans="1:15" x14ac:dyDescent="0.35">
      <c r="A20" s="13">
        <v>10</v>
      </c>
      <c r="B20" s="12" t="s">
        <v>59</v>
      </c>
      <c r="C20" s="11">
        <v>18.899999999999999</v>
      </c>
      <c r="D20" s="14" t="s">
        <v>122</v>
      </c>
      <c r="E20" s="9" t="str">
        <f t="shared" si="0"/>
        <v>Significantly Different</v>
      </c>
      <c r="G20">
        <f t="shared" si="1"/>
        <v>18.899999999999999</v>
      </c>
      <c r="H20">
        <f t="shared" si="2"/>
        <v>6</v>
      </c>
      <c r="I20" t="str">
        <f t="shared" si="3"/>
        <v>+/-</v>
      </c>
      <c r="J20" t="str">
        <f t="shared" si="4"/>
        <v>1.0</v>
      </c>
      <c r="K20" s="1">
        <f t="shared" si="5"/>
        <v>0.60790273556231</v>
      </c>
      <c r="L20" s="1">
        <f t="shared" si="6"/>
        <v>-3.3999999999999986</v>
      </c>
      <c r="M20" s="1">
        <f t="shared" si="7"/>
        <v>0.61994158219973061</v>
      </c>
      <c r="N20" s="1">
        <f t="shared" si="8"/>
        <v>-5.4843877191393151</v>
      </c>
      <c r="O20" t="s">
        <v>50</v>
      </c>
    </row>
    <row r="21" spans="1:15" x14ac:dyDescent="0.35">
      <c r="A21" s="13">
        <v>11</v>
      </c>
      <c r="B21" s="12" t="s">
        <v>51</v>
      </c>
      <c r="C21" s="11">
        <v>18.3</v>
      </c>
      <c r="D21" s="10" t="s">
        <v>121</v>
      </c>
      <c r="E21" s="9" t="str">
        <f t="shared" si="0"/>
        <v>Significantly Different</v>
      </c>
      <c r="G21">
        <f t="shared" si="1"/>
        <v>18.3</v>
      </c>
      <c r="H21">
        <f t="shared" si="2"/>
        <v>6</v>
      </c>
      <c r="I21" t="str">
        <f t="shared" si="3"/>
        <v>+/-</v>
      </c>
      <c r="J21" t="str">
        <f t="shared" si="4"/>
        <v>1.1</v>
      </c>
      <c r="K21" s="1">
        <f t="shared" si="5"/>
        <v>0.66869300911854113</v>
      </c>
      <c r="L21" s="1">
        <f t="shared" si="6"/>
        <v>-2.8000000000000007</v>
      </c>
      <c r="M21" s="1">
        <f t="shared" si="7"/>
        <v>0.67965592021270205</v>
      </c>
      <c r="N21" s="1">
        <f t="shared" si="8"/>
        <v>-4.1197316417456138</v>
      </c>
      <c r="O21" t="s">
        <v>46</v>
      </c>
    </row>
    <row r="22" spans="1:15" x14ac:dyDescent="0.35">
      <c r="A22" s="13">
        <v>12</v>
      </c>
      <c r="B22" s="12" t="s">
        <v>76</v>
      </c>
      <c r="C22" s="11">
        <v>18</v>
      </c>
      <c r="D22" s="10" t="s">
        <v>36</v>
      </c>
      <c r="E22" s="9" t="str">
        <f t="shared" si="0"/>
        <v>Significantly Different</v>
      </c>
      <c r="G22">
        <f t="shared" si="1"/>
        <v>18</v>
      </c>
      <c r="H22">
        <f t="shared" si="2"/>
        <v>6</v>
      </c>
      <c r="I22" t="str">
        <f t="shared" si="3"/>
        <v>+/-</v>
      </c>
      <c r="J22" t="str">
        <f t="shared" si="4"/>
        <v>0.7</v>
      </c>
      <c r="K22" s="1">
        <f t="shared" si="5"/>
        <v>0.42553191489361697</v>
      </c>
      <c r="L22" s="1">
        <f t="shared" si="6"/>
        <v>-2.5</v>
      </c>
      <c r="M22" s="1">
        <f t="shared" si="7"/>
        <v>0.44255987168878524</v>
      </c>
      <c r="N22" s="1">
        <f t="shared" si="8"/>
        <v>-5.6489531923898371</v>
      </c>
      <c r="O22" t="s">
        <v>29</v>
      </c>
    </row>
    <row r="23" spans="1:15" x14ac:dyDescent="0.35">
      <c r="A23" s="13">
        <v>13</v>
      </c>
      <c r="B23" s="12" t="s">
        <v>52</v>
      </c>
      <c r="C23" s="11">
        <v>17.899999999999999</v>
      </c>
      <c r="D23" s="10" t="s">
        <v>26</v>
      </c>
      <c r="E23" s="9" t="str">
        <f t="shared" si="0"/>
        <v>Significantly Different</v>
      </c>
      <c r="G23">
        <f t="shared" si="1"/>
        <v>17.899999999999999</v>
      </c>
      <c r="H23">
        <f t="shared" si="2"/>
        <v>6</v>
      </c>
      <c r="I23" t="str">
        <f t="shared" si="3"/>
        <v>+/-</v>
      </c>
      <c r="J23" t="str">
        <f t="shared" si="4"/>
        <v>0.6</v>
      </c>
      <c r="K23" s="1">
        <f t="shared" si="5"/>
        <v>0.36474164133738601</v>
      </c>
      <c r="L23" s="1">
        <f t="shared" si="6"/>
        <v>-2.3999999999999986</v>
      </c>
      <c r="M23" s="1">
        <f t="shared" si="7"/>
        <v>0.38447144804478778</v>
      </c>
      <c r="N23" s="1">
        <f t="shared" si="8"/>
        <v>-6.242336101172377</v>
      </c>
      <c r="O23" t="s">
        <v>82</v>
      </c>
    </row>
    <row r="24" spans="1:15" x14ac:dyDescent="0.35">
      <c r="A24" s="13">
        <v>13</v>
      </c>
      <c r="B24" s="12" t="s">
        <v>42</v>
      </c>
      <c r="C24" s="11">
        <v>17.899999999999999</v>
      </c>
      <c r="D24" s="10" t="s">
        <v>83</v>
      </c>
      <c r="E24" s="9" t="str">
        <f t="shared" si="0"/>
        <v>Significantly Different</v>
      </c>
      <c r="G24">
        <f t="shared" si="1"/>
        <v>17.899999999999999</v>
      </c>
      <c r="H24">
        <f t="shared" si="2"/>
        <v>6</v>
      </c>
      <c r="I24" t="str">
        <f t="shared" si="3"/>
        <v>+/-</v>
      </c>
      <c r="J24" t="str">
        <f t="shared" si="4"/>
        <v>0.5</v>
      </c>
      <c r="K24" s="1">
        <f t="shared" si="5"/>
        <v>0.303951367781155</v>
      </c>
      <c r="L24" s="1">
        <f t="shared" si="6"/>
        <v>-2.3999999999999986</v>
      </c>
      <c r="M24" s="1">
        <f t="shared" si="7"/>
        <v>0.32736564177109445</v>
      </c>
      <c r="N24" s="1">
        <f t="shared" si="8"/>
        <v>-7.3312519512300041</v>
      </c>
      <c r="O24" t="s">
        <v>65</v>
      </c>
    </row>
    <row r="25" spans="1:15" x14ac:dyDescent="0.35">
      <c r="A25" s="13">
        <v>15</v>
      </c>
      <c r="B25" s="12" t="s">
        <v>64</v>
      </c>
      <c r="C25" s="11">
        <v>16.5</v>
      </c>
      <c r="D25" s="10" t="s">
        <v>36</v>
      </c>
      <c r="E25" s="9" t="str">
        <f t="shared" si="0"/>
        <v>Significantly Different</v>
      </c>
      <c r="G25">
        <f t="shared" si="1"/>
        <v>16.5</v>
      </c>
      <c r="H25">
        <f t="shared" si="2"/>
        <v>6</v>
      </c>
      <c r="I25" t="str">
        <f t="shared" si="3"/>
        <v>+/-</v>
      </c>
      <c r="J25" t="str">
        <f t="shared" si="4"/>
        <v>0.7</v>
      </c>
      <c r="K25" s="1">
        <f t="shared" si="5"/>
        <v>0.42553191489361697</v>
      </c>
      <c r="L25" s="1">
        <f t="shared" si="6"/>
        <v>-1</v>
      </c>
      <c r="M25" s="1">
        <f t="shared" si="7"/>
        <v>0.44255987168878524</v>
      </c>
      <c r="N25" s="1">
        <f t="shared" si="8"/>
        <v>-2.2595812769559349</v>
      </c>
      <c r="O25" t="s">
        <v>81</v>
      </c>
    </row>
    <row r="26" spans="1:15" x14ac:dyDescent="0.35">
      <c r="A26" s="13">
        <v>15</v>
      </c>
      <c r="B26" s="12" t="s">
        <v>61</v>
      </c>
      <c r="C26" s="11">
        <v>16.5</v>
      </c>
      <c r="D26" s="10" t="s">
        <v>36</v>
      </c>
      <c r="E26" s="9" t="str">
        <f t="shared" si="0"/>
        <v>Significantly Different</v>
      </c>
      <c r="G26">
        <f t="shared" si="1"/>
        <v>16.5</v>
      </c>
      <c r="H26">
        <f t="shared" si="2"/>
        <v>6</v>
      </c>
      <c r="I26" t="str">
        <f t="shared" si="3"/>
        <v>+/-</v>
      </c>
      <c r="J26" t="str">
        <f t="shared" si="4"/>
        <v>0.7</v>
      </c>
      <c r="K26" s="1">
        <f t="shared" si="5"/>
        <v>0.42553191489361697</v>
      </c>
      <c r="L26" s="1">
        <f t="shared" si="6"/>
        <v>-1</v>
      </c>
      <c r="M26" s="1">
        <f t="shared" si="7"/>
        <v>0.44255987168878524</v>
      </c>
      <c r="N26" s="1">
        <f t="shared" si="8"/>
        <v>-2.2595812769559349</v>
      </c>
      <c r="O26" t="s">
        <v>80</v>
      </c>
    </row>
    <row r="27" spans="1:15" x14ac:dyDescent="0.35">
      <c r="A27" s="13">
        <v>17</v>
      </c>
      <c r="B27" s="12" t="s">
        <v>81</v>
      </c>
      <c r="C27" s="11">
        <v>16.399999999999999</v>
      </c>
      <c r="D27" s="10" t="s">
        <v>122</v>
      </c>
      <c r="E27" s="9" t="str">
        <f t="shared" si="0"/>
        <v>Not Significantly Different</v>
      </c>
      <c r="G27">
        <f t="shared" si="1"/>
        <v>16.399999999999999</v>
      </c>
      <c r="H27">
        <f t="shared" si="2"/>
        <v>6</v>
      </c>
      <c r="I27" t="str">
        <f t="shared" si="3"/>
        <v>+/-</v>
      </c>
      <c r="J27" t="str">
        <f t="shared" si="4"/>
        <v>1.0</v>
      </c>
      <c r="K27" s="1">
        <f t="shared" si="5"/>
        <v>0.60790273556231</v>
      </c>
      <c r="L27" s="1">
        <f t="shared" si="6"/>
        <v>-0.89999999999999858</v>
      </c>
      <c r="M27" s="1">
        <f t="shared" si="7"/>
        <v>0.61994158219973061</v>
      </c>
      <c r="N27" s="1">
        <f t="shared" si="8"/>
        <v>-1.4517496903604052</v>
      </c>
      <c r="O27" t="s">
        <v>78</v>
      </c>
    </row>
    <row r="28" spans="1:15" x14ac:dyDescent="0.35">
      <c r="A28" s="13">
        <v>18</v>
      </c>
      <c r="B28" s="12" t="s">
        <v>46</v>
      </c>
      <c r="C28" s="11">
        <v>16.3</v>
      </c>
      <c r="D28" s="10" t="s">
        <v>116</v>
      </c>
      <c r="E28" s="9" t="str">
        <f t="shared" si="0"/>
        <v>Not Significantly Different</v>
      </c>
      <c r="G28">
        <f t="shared" si="1"/>
        <v>16.3</v>
      </c>
      <c r="H28">
        <f t="shared" si="2"/>
        <v>6</v>
      </c>
      <c r="I28" t="str">
        <f t="shared" si="3"/>
        <v>+/-</v>
      </c>
      <c r="J28" t="str">
        <f t="shared" si="4"/>
        <v>0.8</v>
      </c>
      <c r="K28" s="1">
        <f t="shared" si="5"/>
        <v>0.48632218844984804</v>
      </c>
      <c r="L28" s="1">
        <f t="shared" si="6"/>
        <v>-0.80000000000000071</v>
      </c>
      <c r="M28" s="1">
        <f t="shared" si="7"/>
        <v>0.50128943776506518</v>
      </c>
      <c r="N28" s="1">
        <f t="shared" si="8"/>
        <v>-1.5958844127390721</v>
      </c>
      <c r="O28" t="s">
        <v>79</v>
      </c>
    </row>
    <row r="29" spans="1:15" x14ac:dyDescent="0.35">
      <c r="A29" s="13">
        <v>18</v>
      </c>
      <c r="B29" s="12" t="s">
        <v>53</v>
      </c>
      <c r="C29" s="11">
        <v>16.3</v>
      </c>
      <c r="D29" s="10" t="s">
        <v>155</v>
      </c>
      <c r="E29" s="9" t="str">
        <f t="shared" si="0"/>
        <v>Not Significantly Different</v>
      </c>
      <c r="G29">
        <f t="shared" si="1"/>
        <v>16.3</v>
      </c>
      <c r="H29">
        <f t="shared" si="2"/>
        <v>6</v>
      </c>
      <c r="I29" t="str">
        <f t="shared" si="3"/>
        <v>+/-</v>
      </c>
      <c r="J29" t="str">
        <f t="shared" si="4"/>
        <v>3.1</v>
      </c>
      <c r="K29" s="1">
        <f t="shared" si="5"/>
        <v>1.884498480243161</v>
      </c>
      <c r="L29" s="1">
        <f t="shared" si="6"/>
        <v>-0.80000000000000071</v>
      </c>
      <c r="M29" s="1">
        <f t="shared" si="7"/>
        <v>1.8884163607305855</v>
      </c>
      <c r="N29" s="1">
        <f t="shared" si="8"/>
        <v>-0.42363538922661043</v>
      </c>
      <c r="O29" t="s">
        <v>56</v>
      </c>
    </row>
    <row r="30" spans="1:15" x14ac:dyDescent="0.35">
      <c r="A30" s="13">
        <v>20</v>
      </c>
      <c r="B30" s="12" t="s">
        <v>50</v>
      </c>
      <c r="C30" s="11">
        <v>15.5</v>
      </c>
      <c r="D30" s="10" t="s">
        <v>116</v>
      </c>
      <c r="E30" s="9" t="str">
        <f t="shared" si="0"/>
        <v>Not Significantly Different</v>
      </c>
      <c r="G30">
        <f t="shared" si="1"/>
        <v>15.5</v>
      </c>
      <c r="H30">
        <f t="shared" si="2"/>
        <v>6</v>
      </c>
      <c r="I30" t="str">
        <f t="shared" si="3"/>
        <v>+/-</v>
      </c>
      <c r="J30" t="str">
        <f t="shared" si="4"/>
        <v>0.8</v>
      </c>
      <c r="K30" s="1">
        <f t="shared" si="5"/>
        <v>0.48632218844984804</v>
      </c>
      <c r="L30" s="1">
        <f t="shared" si="6"/>
        <v>0</v>
      </c>
      <c r="M30" s="1">
        <f t="shared" si="7"/>
        <v>0.50128943776506518</v>
      </c>
      <c r="N30" s="1">
        <f t="shared" si="8"/>
        <v>0</v>
      </c>
      <c r="O30" t="s">
        <v>77</v>
      </c>
    </row>
    <row r="31" spans="1:15" x14ac:dyDescent="0.35">
      <c r="A31" s="13">
        <v>21</v>
      </c>
      <c r="B31" s="12" t="s">
        <v>72</v>
      </c>
      <c r="C31" s="11">
        <v>15.4</v>
      </c>
      <c r="D31" s="10" t="s">
        <v>122</v>
      </c>
      <c r="E31" s="9" t="str">
        <f t="shared" si="0"/>
        <v>Not Significantly Different</v>
      </c>
      <c r="G31">
        <f t="shared" si="1"/>
        <v>15.4</v>
      </c>
      <c r="H31">
        <f t="shared" si="2"/>
        <v>6</v>
      </c>
      <c r="I31" t="str">
        <f t="shared" si="3"/>
        <v>+/-</v>
      </c>
      <c r="J31" t="str">
        <f t="shared" si="4"/>
        <v>1.0</v>
      </c>
      <c r="K31" s="1">
        <f t="shared" si="5"/>
        <v>0.60790273556231</v>
      </c>
      <c r="L31" s="1">
        <f t="shared" si="6"/>
        <v>9.9999999999999645E-2</v>
      </c>
      <c r="M31" s="1">
        <f t="shared" si="7"/>
        <v>0.61994158219973061</v>
      </c>
      <c r="N31" s="1">
        <f t="shared" si="8"/>
        <v>0.16130552115115582</v>
      </c>
      <c r="O31" t="s">
        <v>40</v>
      </c>
    </row>
    <row r="32" spans="1:15" x14ac:dyDescent="0.35">
      <c r="A32" s="13">
        <v>22</v>
      </c>
      <c r="B32" s="12" t="s">
        <v>55</v>
      </c>
      <c r="C32" s="11">
        <v>15.3</v>
      </c>
      <c r="D32" s="10" t="s">
        <v>36</v>
      </c>
      <c r="E32" s="9" t="str">
        <f t="shared" si="0"/>
        <v>Not Significantly Different</v>
      </c>
      <c r="G32">
        <f t="shared" si="1"/>
        <v>15.3</v>
      </c>
      <c r="H32">
        <f t="shared" si="2"/>
        <v>6</v>
      </c>
      <c r="I32" t="str">
        <f t="shared" si="3"/>
        <v>+/-</v>
      </c>
      <c r="J32" t="str">
        <f t="shared" si="4"/>
        <v>0.7</v>
      </c>
      <c r="K32" s="1">
        <f t="shared" si="5"/>
        <v>0.42553191489361697</v>
      </c>
      <c r="L32" s="1">
        <f t="shared" si="6"/>
        <v>0.19999999999999929</v>
      </c>
      <c r="M32" s="1">
        <f t="shared" si="7"/>
        <v>0.44255987168878524</v>
      </c>
      <c r="N32" s="1">
        <f t="shared" si="8"/>
        <v>0.45191625539118535</v>
      </c>
      <c r="O32" t="s">
        <v>71</v>
      </c>
    </row>
    <row r="33" spans="1:15" x14ac:dyDescent="0.35">
      <c r="A33" s="13">
        <v>23</v>
      </c>
      <c r="B33" s="12" t="s">
        <v>58</v>
      </c>
      <c r="C33" s="11">
        <v>14.6</v>
      </c>
      <c r="D33" s="10" t="s">
        <v>122</v>
      </c>
      <c r="E33" s="9" t="str">
        <f t="shared" si="0"/>
        <v>Not Significantly Different</v>
      </c>
      <c r="G33">
        <f t="shared" si="1"/>
        <v>14.6</v>
      </c>
      <c r="H33">
        <f t="shared" si="2"/>
        <v>6</v>
      </c>
      <c r="I33" t="str">
        <f t="shared" si="3"/>
        <v>+/-</v>
      </c>
      <c r="J33" t="str">
        <f t="shared" si="4"/>
        <v>1.0</v>
      </c>
      <c r="K33" s="1">
        <f t="shared" si="5"/>
        <v>0.60790273556231</v>
      </c>
      <c r="L33" s="1">
        <f t="shared" si="6"/>
        <v>0.90000000000000036</v>
      </c>
      <c r="M33" s="1">
        <f t="shared" si="7"/>
        <v>0.61994158219973061</v>
      </c>
      <c r="N33" s="1">
        <f t="shared" si="8"/>
        <v>1.4517496903604081</v>
      </c>
      <c r="O33" t="s">
        <v>76</v>
      </c>
    </row>
    <row r="34" spans="1:15" x14ac:dyDescent="0.35">
      <c r="A34" s="13">
        <v>23</v>
      </c>
      <c r="B34" s="12" t="s">
        <v>34</v>
      </c>
      <c r="C34" s="11">
        <v>14.6</v>
      </c>
      <c r="D34" s="10" t="s">
        <v>44</v>
      </c>
      <c r="E34" s="9" t="str">
        <f t="shared" si="0"/>
        <v>Significantly Different</v>
      </c>
      <c r="G34">
        <f t="shared" si="1"/>
        <v>14.6</v>
      </c>
      <c r="H34">
        <f t="shared" si="2"/>
        <v>6</v>
      </c>
      <c r="I34" t="str">
        <f t="shared" si="3"/>
        <v>+/-</v>
      </c>
      <c r="J34" t="str">
        <f t="shared" si="4"/>
        <v>0.4</v>
      </c>
      <c r="K34" s="1">
        <f t="shared" si="5"/>
        <v>0.24316109422492402</v>
      </c>
      <c r="L34" s="1">
        <f t="shared" si="6"/>
        <v>0.90000000000000036</v>
      </c>
      <c r="M34" s="1">
        <f t="shared" si="7"/>
        <v>0.2718623680850808</v>
      </c>
      <c r="N34" s="1">
        <f t="shared" si="8"/>
        <v>3.31049864068844</v>
      </c>
      <c r="O34" t="s">
        <v>74</v>
      </c>
    </row>
    <row r="35" spans="1:15" x14ac:dyDescent="0.35">
      <c r="A35" s="13">
        <v>23</v>
      </c>
      <c r="B35" s="12" t="s">
        <v>45</v>
      </c>
      <c r="C35" s="11">
        <v>14.6</v>
      </c>
      <c r="D35" s="10" t="s">
        <v>136</v>
      </c>
      <c r="E35" s="9" t="str">
        <f t="shared" si="0"/>
        <v>Not Significantly Different</v>
      </c>
      <c r="G35">
        <f t="shared" si="1"/>
        <v>14.6</v>
      </c>
      <c r="H35">
        <f t="shared" si="2"/>
        <v>6</v>
      </c>
      <c r="I35" t="str">
        <f t="shared" si="3"/>
        <v>+/-</v>
      </c>
      <c r="J35" t="str">
        <f t="shared" si="4"/>
        <v>1.9</v>
      </c>
      <c r="K35" s="1">
        <f t="shared" si="5"/>
        <v>1.1550151975683889</v>
      </c>
      <c r="L35" s="1">
        <f t="shared" si="6"/>
        <v>0.90000000000000036</v>
      </c>
      <c r="M35" s="1">
        <f t="shared" si="7"/>
        <v>1.1613965455649118</v>
      </c>
      <c r="N35" s="1">
        <f t="shared" si="8"/>
        <v>0.77492911739481174</v>
      </c>
      <c r="O35" t="s">
        <v>54</v>
      </c>
    </row>
    <row r="36" spans="1:15" x14ac:dyDescent="0.35">
      <c r="A36" s="13">
        <v>26</v>
      </c>
      <c r="B36" s="12" t="s">
        <v>65</v>
      </c>
      <c r="C36" s="11">
        <v>14.1</v>
      </c>
      <c r="D36" s="10" t="s">
        <v>26</v>
      </c>
      <c r="E36" s="9" t="str">
        <f t="shared" si="0"/>
        <v>Significantly Different</v>
      </c>
      <c r="G36">
        <f t="shared" si="1"/>
        <v>14.1</v>
      </c>
      <c r="H36">
        <f t="shared" si="2"/>
        <v>6</v>
      </c>
      <c r="I36" t="str">
        <f t="shared" si="3"/>
        <v>+/-</v>
      </c>
      <c r="J36" t="str">
        <f t="shared" si="4"/>
        <v>0.6</v>
      </c>
      <c r="K36" s="1">
        <f t="shared" si="5"/>
        <v>0.36474164133738601</v>
      </c>
      <c r="L36" s="1">
        <f t="shared" si="6"/>
        <v>1.4000000000000004</v>
      </c>
      <c r="M36" s="1">
        <f t="shared" si="7"/>
        <v>0.38447144804478778</v>
      </c>
      <c r="N36" s="1">
        <f t="shared" si="8"/>
        <v>3.6413627256838894</v>
      </c>
      <c r="O36" t="s">
        <v>72</v>
      </c>
    </row>
    <row r="37" spans="1:15" x14ac:dyDescent="0.35">
      <c r="A37" s="13">
        <v>27</v>
      </c>
      <c r="B37" s="12" t="s">
        <v>80</v>
      </c>
      <c r="C37" s="11">
        <v>13.6</v>
      </c>
      <c r="D37" s="10" t="s">
        <v>121</v>
      </c>
      <c r="E37" s="9" t="str">
        <f t="shared" si="0"/>
        <v>Significantly Different</v>
      </c>
      <c r="G37">
        <f t="shared" si="1"/>
        <v>13.6</v>
      </c>
      <c r="H37">
        <f t="shared" si="2"/>
        <v>6</v>
      </c>
      <c r="I37" t="str">
        <f t="shared" si="3"/>
        <v>+/-</v>
      </c>
      <c r="J37" t="str">
        <f t="shared" si="4"/>
        <v>1.1</v>
      </c>
      <c r="K37" s="1">
        <f t="shared" si="5"/>
        <v>0.66869300911854113</v>
      </c>
      <c r="L37" s="1">
        <f t="shared" si="6"/>
        <v>1.9000000000000004</v>
      </c>
      <c r="M37" s="1">
        <f t="shared" si="7"/>
        <v>0.67965592021270205</v>
      </c>
      <c r="N37" s="1">
        <f t="shared" si="8"/>
        <v>2.7955321854702375</v>
      </c>
      <c r="O37" t="s">
        <v>70</v>
      </c>
    </row>
    <row r="38" spans="1:15" x14ac:dyDescent="0.35">
      <c r="A38" s="13">
        <v>28</v>
      </c>
      <c r="B38" s="12" t="s">
        <v>66</v>
      </c>
      <c r="C38" s="11">
        <v>13.4</v>
      </c>
      <c r="D38" s="10" t="s">
        <v>139</v>
      </c>
      <c r="E38" s="9" t="str">
        <f t="shared" si="0"/>
        <v>Significantly Different</v>
      </c>
      <c r="G38">
        <f t="shared" si="1"/>
        <v>13.4</v>
      </c>
      <c r="H38">
        <f t="shared" si="2"/>
        <v>6</v>
      </c>
      <c r="I38" t="str">
        <f t="shared" si="3"/>
        <v>+/-</v>
      </c>
      <c r="J38" t="str">
        <f t="shared" si="4"/>
        <v>1.4</v>
      </c>
      <c r="K38" s="1">
        <f t="shared" si="5"/>
        <v>0.85106382978723394</v>
      </c>
      <c r="L38" s="1">
        <f t="shared" si="6"/>
        <v>2.0999999999999996</v>
      </c>
      <c r="M38" s="1">
        <f t="shared" si="7"/>
        <v>0.8597042932359239</v>
      </c>
      <c r="N38" s="1">
        <f t="shared" si="8"/>
        <v>2.4427003756089283</v>
      </c>
      <c r="O38" t="s">
        <v>69</v>
      </c>
    </row>
    <row r="39" spans="1:15" x14ac:dyDescent="0.35">
      <c r="A39" s="13">
        <v>29</v>
      </c>
      <c r="B39" s="12" t="s">
        <v>62</v>
      </c>
      <c r="C39" s="11">
        <v>13</v>
      </c>
      <c r="D39" s="10" t="s">
        <v>157</v>
      </c>
      <c r="E39" s="9" t="str">
        <f t="shared" si="0"/>
        <v>Significantly Different</v>
      </c>
      <c r="G39">
        <f t="shared" si="1"/>
        <v>13</v>
      </c>
      <c r="H39">
        <f t="shared" si="2"/>
        <v>6</v>
      </c>
      <c r="I39" t="str">
        <f t="shared" si="3"/>
        <v>+/-</v>
      </c>
      <c r="J39" t="str">
        <f t="shared" si="4"/>
        <v>2.1</v>
      </c>
      <c r="K39" s="1">
        <f t="shared" si="5"/>
        <v>1.2765957446808511</v>
      </c>
      <c r="L39" s="1">
        <f t="shared" si="6"/>
        <v>2.5</v>
      </c>
      <c r="M39" s="1">
        <f t="shared" si="7"/>
        <v>1.2823722255154399</v>
      </c>
      <c r="N39" s="1">
        <f t="shared" si="8"/>
        <v>1.9495119671631562</v>
      </c>
      <c r="O39" t="s">
        <v>45</v>
      </c>
    </row>
    <row r="40" spans="1:15" x14ac:dyDescent="0.35">
      <c r="A40" s="13">
        <v>29</v>
      </c>
      <c r="B40" s="12" t="s">
        <v>57</v>
      </c>
      <c r="C40" s="11">
        <v>13</v>
      </c>
      <c r="D40" s="10" t="s">
        <v>121</v>
      </c>
      <c r="E40" s="9" t="str">
        <f t="shared" si="0"/>
        <v>Significantly Different</v>
      </c>
      <c r="G40">
        <f t="shared" si="1"/>
        <v>13</v>
      </c>
      <c r="H40">
        <f t="shared" si="2"/>
        <v>6</v>
      </c>
      <c r="I40" t="str">
        <f t="shared" si="3"/>
        <v>+/-</v>
      </c>
      <c r="J40" t="str">
        <f t="shared" si="4"/>
        <v>1.1</v>
      </c>
      <c r="K40" s="1">
        <f t="shared" si="5"/>
        <v>0.66869300911854113</v>
      </c>
      <c r="L40" s="1">
        <f t="shared" si="6"/>
        <v>2.5</v>
      </c>
      <c r="M40" s="1">
        <f t="shared" si="7"/>
        <v>0.67965592021270205</v>
      </c>
      <c r="N40" s="1">
        <f t="shared" si="8"/>
        <v>3.678331822987154</v>
      </c>
      <c r="O40" t="s">
        <v>67</v>
      </c>
    </row>
    <row r="41" spans="1:15" x14ac:dyDescent="0.35">
      <c r="A41" s="13">
        <v>31</v>
      </c>
      <c r="B41" s="12" t="s">
        <v>78</v>
      </c>
      <c r="C41" s="11">
        <v>12.8</v>
      </c>
      <c r="D41" s="10" t="s">
        <v>134</v>
      </c>
      <c r="E41" s="9" t="str">
        <f t="shared" si="0"/>
        <v>Significantly Different</v>
      </c>
      <c r="G41">
        <f t="shared" si="1"/>
        <v>12.8</v>
      </c>
      <c r="H41">
        <f t="shared" si="2"/>
        <v>6</v>
      </c>
      <c r="I41" t="str">
        <f t="shared" si="3"/>
        <v>+/-</v>
      </c>
      <c r="J41" t="str">
        <f t="shared" si="4"/>
        <v>1.3</v>
      </c>
      <c r="K41" s="1">
        <f t="shared" si="5"/>
        <v>0.79027355623100304</v>
      </c>
      <c r="L41" s="1">
        <f t="shared" si="6"/>
        <v>2.6999999999999993</v>
      </c>
      <c r="M41" s="1">
        <f t="shared" si="7"/>
        <v>0.79957121203440151</v>
      </c>
      <c r="N41" s="1">
        <f t="shared" si="8"/>
        <v>3.3768099193193963</v>
      </c>
      <c r="O41" t="s">
        <v>48</v>
      </c>
    </row>
    <row r="42" spans="1:15" x14ac:dyDescent="0.35">
      <c r="A42" s="13">
        <v>31</v>
      </c>
      <c r="B42" s="12" t="s">
        <v>63</v>
      </c>
      <c r="C42" s="11">
        <v>12.8</v>
      </c>
      <c r="D42" s="10" t="s">
        <v>174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12.8</v>
      </c>
      <c r="H42">
        <f t="shared" ref="H42:H62" si="11">LEN(TRIM(D42))</f>
        <v>6</v>
      </c>
      <c r="I42" t="str">
        <f t="shared" ref="I42:I73" si="12">IF(H42&gt;=3,MID(TRIM(D42),1,3),"NO")</f>
        <v>+/-</v>
      </c>
      <c r="J42" t="str">
        <f t="shared" ref="J42:J73" si="13">IF(TRIM(I42)="+/-",MID(TRIM(D42),4,H42-3),D42)</f>
        <v>2.4</v>
      </c>
      <c r="K42" s="1">
        <f t="shared" ref="K42:K73" si="14">IF(TRIM(J42)="*****",0,IF(ISERROR(VALUE(J42)),"NA",VALUE(J42/$I$4)))</f>
        <v>1.4589665653495441</v>
      </c>
      <c r="L42" s="1">
        <f t="shared" ref="L42:L62" si="15">IF(AND(ISNUMBER(G42),ISNUMBER($I$6)),$I$6-G42,"N/A")</f>
        <v>2.6999999999999993</v>
      </c>
      <c r="M42" s="1">
        <f t="shared" ref="M42:M62" si="16">IF(AND(ISNUMBER(K42),ISNUMBER($I$7)),SQRT(K42^2+($I$7)^2),"N/A")</f>
        <v>1.4640236569960239</v>
      </c>
      <c r="N42" s="1">
        <f t="shared" ref="N42:N73" si="17">IF(AND(ISNUMBER(L42),ISNUMBER(M42),M42&lt;&gt;0),L42/M42,"NA")</f>
        <v>1.8442324938519297</v>
      </c>
      <c r="O42" t="s">
        <v>37</v>
      </c>
    </row>
    <row r="43" spans="1:15" x14ac:dyDescent="0.35">
      <c r="A43" s="13">
        <v>33</v>
      </c>
      <c r="B43" s="12" t="s">
        <v>77</v>
      </c>
      <c r="C43" s="11">
        <v>12.7</v>
      </c>
      <c r="D43" s="10" t="s">
        <v>137</v>
      </c>
      <c r="E43" s="9" t="str">
        <f t="shared" si="9"/>
        <v>Significantly Different</v>
      </c>
      <c r="G43">
        <f t="shared" si="10"/>
        <v>12.7</v>
      </c>
      <c r="H43">
        <f t="shared" si="11"/>
        <v>6</v>
      </c>
      <c r="I43" t="str">
        <f t="shared" si="12"/>
        <v>+/-</v>
      </c>
      <c r="J43" t="str">
        <f t="shared" si="13"/>
        <v>1.6</v>
      </c>
      <c r="K43" s="1">
        <f t="shared" si="14"/>
        <v>0.97264437689969607</v>
      </c>
      <c r="L43" s="1">
        <f t="shared" si="15"/>
        <v>2.8000000000000007</v>
      </c>
      <c r="M43" s="1">
        <f t="shared" si="16"/>
        <v>0.98021370799982366</v>
      </c>
      <c r="N43" s="1">
        <f t="shared" si="17"/>
        <v>2.8565199375894714</v>
      </c>
      <c r="O43" t="s">
        <v>52</v>
      </c>
    </row>
    <row r="44" spans="1:15" x14ac:dyDescent="0.35">
      <c r="A44" s="13">
        <v>34</v>
      </c>
      <c r="B44" s="12" t="s">
        <v>60</v>
      </c>
      <c r="C44" s="11">
        <v>12.6</v>
      </c>
      <c r="D44" s="10" t="s">
        <v>162</v>
      </c>
      <c r="E44" s="9" t="str">
        <f t="shared" si="9"/>
        <v>Not Significantly Different</v>
      </c>
      <c r="G44">
        <f t="shared" si="10"/>
        <v>12.6</v>
      </c>
      <c r="H44">
        <f t="shared" si="11"/>
        <v>6</v>
      </c>
      <c r="I44" t="str">
        <f t="shared" si="12"/>
        <v>+/-</v>
      </c>
      <c r="J44" t="str">
        <f t="shared" si="13"/>
        <v>3.2</v>
      </c>
      <c r="K44" s="1">
        <f t="shared" si="14"/>
        <v>1.9452887537993921</v>
      </c>
      <c r="L44" s="1">
        <f t="shared" si="15"/>
        <v>2.9000000000000004</v>
      </c>
      <c r="M44" s="1">
        <f t="shared" si="16"/>
        <v>1.9490844427819329</v>
      </c>
      <c r="N44" s="1">
        <f t="shared" si="17"/>
        <v>1.4878780705164438</v>
      </c>
      <c r="O44" t="s">
        <v>64</v>
      </c>
    </row>
    <row r="45" spans="1:15" x14ac:dyDescent="0.35">
      <c r="A45" s="13">
        <v>35</v>
      </c>
      <c r="B45" s="12" t="s">
        <v>30</v>
      </c>
      <c r="C45" s="11">
        <v>12.2</v>
      </c>
      <c r="D45" s="10" t="s">
        <v>84</v>
      </c>
      <c r="E45" s="9" t="str">
        <f t="shared" si="9"/>
        <v>Significantly Different</v>
      </c>
      <c r="G45">
        <f t="shared" si="10"/>
        <v>12.2</v>
      </c>
      <c r="H45">
        <f t="shared" si="11"/>
        <v>6</v>
      </c>
      <c r="I45" t="str">
        <f t="shared" si="12"/>
        <v>+/-</v>
      </c>
      <c r="J45" t="str">
        <f t="shared" si="13"/>
        <v>0.9</v>
      </c>
      <c r="K45" s="1">
        <f t="shared" si="14"/>
        <v>0.54711246200607899</v>
      </c>
      <c r="L45" s="1">
        <f t="shared" si="15"/>
        <v>3.3000000000000007</v>
      </c>
      <c r="M45" s="1">
        <f t="shared" si="16"/>
        <v>0.5604586296226679</v>
      </c>
      <c r="N45" s="1">
        <f t="shared" si="17"/>
        <v>5.8880349513428767</v>
      </c>
      <c r="O45" t="s">
        <v>63</v>
      </c>
    </row>
    <row r="46" spans="1:15" x14ac:dyDescent="0.35">
      <c r="A46" s="13">
        <v>36</v>
      </c>
      <c r="B46" s="12" t="s">
        <v>69</v>
      </c>
      <c r="C46" s="11">
        <v>12</v>
      </c>
      <c r="D46" s="10" t="s">
        <v>134</v>
      </c>
      <c r="E46" s="9" t="str">
        <f t="shared" si="9"/>
        <v>Significantly Different</v>
      </c>
      <c r="G46">
        <f t="shared" si="10"/>
        <v>12</v>
      </c>
      <c r="H46">
        <f t="shared" si="11"/>
        <v>6</v>
      </c>
      <c r="I46" t="str">
        <f t="shared" si="12"/>
        <v>+/-</v>
      </c>
      <c r="J46" t="str">
        <f t="shared" si="13"/>
        <v>1.3</v>
      </c>
      <c r="K46" s="1">
        <f t="shared" si="14"/>
        <v>0.79027355623100304</v>
      </c>
      <c r="L46" s="1">
        <f t="shared" si="15"/>
        <v>3.5</v>
      </c>
      <c r="M46" s="1">
        <f t="shared" si="16"/>
        <v>0.79957121203440151</v>
      </c>
      <c r="N46" s="1">
        <f t="shared" si="17"/>
        <v>4.3773461917103296</v>
      </c>
      <c r="O46" t="s">
        <v>61</v>
      </c>
    </row>
    <row r="47" spans="1:15" x14ac:dyDescent="0.35">
      <c r="A47" s="13">
        <v>37</v>
      </c>
      <c r="B47" s="12" t="s">
        <v>48</v>
      </c>
      <c r="C47" s="11">
        <v>11.7</v>
      </c>
      <c r="D47" s="10" t="s">
        <v>36</v>
      </c>
      <c r="E47" s="9" t="str">
        <f t="shared" si="9"/>
        <v>Significantly Different</v>
      </c>
      <c r="G47">
        <f t="shared" si="10"/>
        <v>11.7</v>
      </c>
      <c r="H47">
        <f t="shared" si="11"/>
        <v>6</v>
      </c>
      <c r="I47" t="str">
        <f t="shared" si="12"/>
        <v>+/-</v>
      </c>
      <c r="J47" t="str">
        <f t="shared" si="13"/>
        <v>0.7</v>
      </c>
      <c r="K47" s="1">
        <f t="shared" si="14"/>
        <v>0.42553191489361697</v>
      </c>
      <c r="L47" s="1">
        <f t="shared" si="15"/>
        <v>3.8000000000000007</v>
      </c>
      <c r="M47" s="1">
        <f t="shared" si="16"/>
        <v>0.44255987168878524</v>
      </c>
      <c r="N47" s="1">
        <f t="shared" si="17"/>
        <v>8.5864088524325535</v>
      </c>
      <c r="O47" t="s">
        <v>59</v>
      </c>
    </row>
    <row r="48" spans="1:15" x14ac:dyDescent="0.35">
      <c r="A48" s="13">
        <v>37</v>
      </c>
      <c r="B48" s="12" t="s">
        <v>38</v>
      </c>
      <c r="C48" s="11">
        <v>11.7</v>
      </c>
      <c r="D48" s="10" t="s">
        <v>116</v>
      </c>
      <c r="E48" s="9" t="str">
        <f t="shared" si="9"/>
        <v>Significantly Different</v>
      </c>
      <c r="G48">
        <f t="shared" si="10"/>
        <v>11.7</v>
      </c>
      <c r="H48">
        <f t="shared" si="11"/>
        <v>6</v>
      </c>
      <c r="I48" t="str">
        <f t="shared" si="12"/>
        <v>+/-</v>
      </c>
      <c r="J48" t="str">
        <f t="shared" si="13"/>
        <v>0.8</v>
      </c>
      <c r="K48" s="1">
        <f t="shared" si="14"/>
        <v>0.48632218844984804</v>
      </c>
      <c r="L48" s="1">
        <f t="shared" si="15"/>
        <v>3.8000000000000007</v>
      </c>
      <c r="M48" s="1">
        <f t="shared" si="16"/>
        <v>0.50128943776506518</v>
      </c>
      <c r="N48" s="1">
        <f t="shared" si="17"/>
        <v>7.5804509605105874</v>
      </c>
      <c r="O48" t="s">
        <v>57</v>
      </c>
    </row>
    <row r="49" spans="1:15" x14ac:dyDescent="0.35">
      <c r="A49" s="13">
        <v>39</v>
      </c>
      <c r="B49" s="12" t="s">
        <v>75</v>
      </c>
      <c r="C49" s="11">
        <v>11.5</v>
      </c>
      <c r="D49" s="10" t="s">
        <v>122</v>
      </c>
      <c r="E49" s="9" t="str">
        <f t="shared" si="9"/>
        <v>Significantly Different</v>
      </c>
      <c r="G49">
        <f t="shared" si="10"/>
        <v>11.5</v>
      </c>
      <c r="H49">
        <f t="shared" si="11"/>
        <v>6</v>
      </c>
      <c r="I49" t="str">
        <f t="shared" si="12"/>
        <v>+/-</v>
      </c>
      <c r="J49" t="str">
        <f t="shared" si="13"/>
        <v>1.0</v>
      </c>
      <c r="K49" s="1">
        <f t="shared" si="14"/>
        <v>0.60790273556231</v>
      </c>
      <c r="L49" s="1">
        <f t="shared" si="15"/>
        <v>4</v>
      </c>
      <c r="M49" s="1">
        <f t="shared" si="16"/>
        <v>0.61994158219973061</v>
      </c>
      <c r="N49" s="1">
        <f t="shared" si="17"/>
        <v>6.4522208460462549</v>
      </c>
      <c r="O49" t="s">
        <v>55</v>
      </c>
    </row>
    <row r="50" spans="1:15" x14ac:dyDescent="0.35">
      <c r="A50" s="13">
        <v>39</v>
      </c>
      <c r="B50" s="12" t="s">
        <v>29</v>
      </c>
      <c r="C50" s="11">
        <v>11.5</v>
      </c>
      <c r="D50" s="10" t="s">
        <v>136</v>
      </c>
      <c r="E50" s="9" t="str">
        <f t="shared" si="9"/>
        <v>Significantly Different</v>
      </c>
      <c r="G50">
        <f t="shared" si="10"/>
        <v>11.5</v>
      </c>
      <c r="H50">
        <f t="shared" si="11"/>
        <v>6</v>
      </c>
      <c r="I50" t="str">
        <f t="shared" si="12"/>
        <v>+/-</v>
      </c>
      <c r="J50" t="str">
        <f t="shared" si="13"/>
        <v>1.9</v>
      </c>
      <c r="K50" s="1">
        <f t="shared" si="14"/>
        <v>1.1550151975683889</v>
      </c>
      <c r="L50" s="1">
        <f t="shared" si="15"/>
        <v>4</v>
      </c>
      <c r="M50" s="1">
        <f t="shared" si="16"/>
        <v>1.1613965455649118</v>
      </c>
      <c r="N50" s="1">
        <f t="shared" si="17"/>
        <v>3.4441294106436064</v>
      </c>
      <c r="O50" t="s">
        <v>53</v>
      </c>
    </row>
    <row r="51" spans="1:15" x14ac:dyDescent="0.35">
      <c r="A51" s="13">
        <v>41</v>
      </c>
      <c r="B51" s="12" t="s">
        <v>35</v>
      </c>
      <c r="C51" s="11">
        <v>11.4</v>
      </c>
      <c r="D51" s="10" t="s">
        <v>36</v>
      </c>
      <c r="E51" s="9" t="str">
        <f t="shared" si="9"/>
        <v>Significantly Different</v>
      </c>
      <c r="G51">
        <f t="shared" si="10"/>
        <v>11.4</v>
      </c>
      <c r="H51">
        <f t="shared" si="11"/>
        <v>6</v>
      </c>
      <c r="I51" t="str">
        <f t="shared" si="12"/>
        <v>+/-</v>
      </c>
      <c r="J51" t="str">
        <f t="shared" si="13"/>
        <v>0.7</v>
      </c>
      <c r="K51" s="1">
        <f t="shared" si="14"/>
        <v>0.42553191489361697</v>
      </c>
      <c r="L51" s="1">
        <f t="shared" si="15"/>
        <v>4.0999999999999996</v>
      </c>
      <c r="M51" s="1">
        <f t="shared" si="16"/>
        <v>0.44255987168878524</v>
      </c>
      <c r="N51" s="1">
        <f t="shared" si="17"/>
        <v>9.264283235519331</v>
      </c>
      <c r="O51" t="s">
        <v>51</v>
      </c>
    </row>
    <row r="52" spans="1:15" x14ac:dyDescent="0.35">
      <c r="A52" s="13">
        <v>42</v>
      </c>
      <c r="B52" s="12" t="s">
        <v>49</v>
      </c>
      <c r="C52" s="11">
        <v>11.2</v>
      </c>
      <c r="D52" s="10" t="s">
        <v>137</v>
      </c>
      <c r="E52" s="9" t="str">
        <f t="shared" si="9"/>
        <v>Significantly Different</v>
      </c>
      <c r="G52">
        <f t="shared" si="10"/>
        <v>11.2</v>
      </c>
      <c r="H52">
        <f t="shared" si="11"/>
        <v>6</v>
      </c>
      <c r="I52" t="str">
        <f t="shared" si="12"/>
        <v>+/-</v>
      </c>
      <c r="J52" t="str">
        <f t="shared" si="13"/>
        <v>1.6</v>
      </c>
      <c r="K52" s="1">
        <f t="shared" si="14"/>
        <v>0.97264437689969607</v>
      </c>
      <c r="L52" s="1">
        <f t="shared" si="15"/>
        <v>4.3000000000000007</v>
      </c>
      <c r="M52" s="1">
        <f t="shared" si="16"/>
        <v>0.98021370799982366</v>
      </c>
      <c r="N52" s="1">
        <f t="shared" si="17"/>
        <v>4.3867984755838307</v>
      </c>
      <c r="O52" t="s">
        <v>49</v>
      </c>
    </row>
    <row r="53" spans="1:15" x14ac:dyDescent="0.35">
      <c r="A53" s="13">
        <v>43</v>
      </c>
      <c r="B53" s="12" t="s">
        <v>82</v>
      </c>
      <c r="C53" s="11">
        <v>11.1</v>
      </c>
      <c r="D53" s="10" t="s">
        <v>139</v>
      </c>
      <c r="E53" s="9" t="str">
        <f t="shared" si="9"/>
        <v>Significantly Different</v>
      </c>
      <c r="G53">
        <f t="shared" si="10"/>
        <v>11.1</v>
      </c>
      <c r="H53">
        <f t="shared" si="11"/>
        <v>6</v>
      </c>
      <c r="I53" t="str">
        <f t="shared" si="12"/>
        <v>+/-</v>
      </c>
      <c r="J53" t="str">
        <f t="shared" si="13"/>
        <v>1.4</v>
      </c>
      <c r="K53" s="1">
        <f t="shared" si="14"/>
        <v>0.85106382978723394</v>
      </c>
      <c r="L53" s="1">
        <f t="shared" si="15"/>
        <v>4.4000000000000004</v>
      </c>
      <c r="M53" s="1">
        <f t="shared" si="16"/>
        <v>0.8597042932359239</v>
      </c>
      <c r="N53" s="1">
        <f t="shared" si="17"/>
        <v>5.1180388822282321</v>
      </c>
      <c r="O53" t="s">
        <v>47</v>
      </c>
    </row>
    <row r="54" spans="1:15" x14ac:dyDescent="0.35">
      <c r="A54" s="13">
        <v>43</v>
      </c>
      <c r="B54" s="12" t="s">
        <v>71</v>
      </c>
      <c r="C54" s="11">
        <v>11.1</v>
      </c>
      <c r="D54" s="10" t="s">
        <v>84</v>
      </c>
      <c r="E54" s="9" t="str">
        <f t="shared" si="9"/>
        <v>Significantly Different</v>
      </c>
      <c r="G54">
        <f t="shared" si="10"/>
        <v>11.1</v>
      </c>
      <c r="H54">
        <f t="shared" si="11"/>
        <v>6</v>
      </c>
      <c r="I54" t="str">
        <f t="shared" si="12"/>
        <v>+/-</v>
      </c>
      <c r="J54" t="str">
        <f t="shared" si="13"/>
        <v>0.9</v>
      </c>
      <c r="K54" s="1">
        <f t="shared" si="14"/>
        <v>0.54711246200607899</v>
      </c>
      <c r="L54" s="1">
        <f t="shared" si="15"/>
        <v>4.4000000000000004</v>
      </c>
      <c r="M54" s="1">
        <f t="shared" si="16"/>
        <v>0.5604586296226679</v>
      </c>
      <c r="N54" s="1">
        <f t="shared" si="17"/>
        <v>7.8507132684571674</v>
      </c>
      <c r="O54" t="s">
        <v>42</v>
      </c>
    </row>
    <row r="55" spans="1:15" x14ac:dyDescent="0.35">
      <c r="A55" s="13">
        <v>45</v>
      </c>
      <c r="B55" s="12" t="s">
        <v>70</v>
      </c>
      <c r="C55" s="11">
        <v>11</v>
      </c>
      <c r="D55" s="10" t="s">
        <v>137</v>
      </c>
      <c r="E55" s="9" t="str">
        <f t="shared" si="9"/>
        <v>Significantly Different</v>
      </c>
      <c r="G55">
        <f t="shared" si="10"/>
        <v>11</v>
      </c>
      <c r="H55">
        <f t="shared" si="11"/>
        <v>6</v>
      </c>
      <c r="I55" t="str">
        <f t="shared" si="12"/>
        <v>+/-</v>
      </c>
      <c r="J55" t="str">
        <f t="shared" si="13"/>
        <v>1.6</v>
      </c>
      <c r="K55" s="1">
        <f t="shared" si="14"/>
        <v>0.97264437689969607</v>
      </c>
      <c r="L55" s="1">
        <f t="shared" si="15"/>
        <v>4.5</v>
      </c>
      <c r="M55" s="1">
        <f t="shared" si="16"/>
        <v>0.98021370799982366</v>
      </c>
      <c r="N55" s="1">
        <f t="shared" si="17"/>
        <v>4.5908356139830779</v>
      </c>
      <c r="O55" t="s">
        <v>43</v>
      </c>
    </row>
    <row r="56" spans="1:15" x14ac:dyDescent="0.35">
      <c r="A56" s="13">
        <v>46</v>
      </c>
      <c r="B56" s="12" t="s">
        <v>40</v>
      </c>
      <c r="C56" s="11">
        <v>10.6</v>
      </c>
      <c r="D56" s="10" t="s">
        <v>121</v>
      </c>
      <c r="E56" s="9" t="str">
        <f t="shared" si="9"/>
        <v>Significantly Different</v>
      </c>
      <c r="G56">
        <f t="shared" si="10"/>
        <v>10.6</v>
      </c>
      <c r="H56">
        <f t="shared" si="11"/>
        <v>6</v>
      </c>
      <c r="I56" t="str">
        <f t="shared" si="12"/>
        <v>+/-</v>
      </c>
      <c r="J56" t="str">
        <f t="shared" si="13"/>
        <v>1.1</v>
      </c>
      <c r="K56" s="1">
        <f t="shared" si="14"/>
        <v>0.66869300911854113</v>
      </c>
      <c r="L56" s="1">
        <f t="shared" si="15"/>
        <v>4.9000000000000004</v>
      </c>
      <c r="M56" s="1">
        <f t="shared" si="16"/>
        <v>0.67965592021270205</v>
      </c>
      <c r="N56" s="1">
        <f t="shared" si="17"/>
        <v>7.2095303730548226</v>
      </c>
      <c r="O56" t="s">
        <v>41</v>
      </c>
    </row>
    <row r="57" spans="1:15" x14ac:dyDescent="0.35">
      <c r="A57" s="13">
        <v>47</v>
      </c>
      <c r="B57" s="12" t="s">
        <v>74</v>
      </c>
      <c r="C57" s="11">
        <v>9.5</v>
      </c>
      <c r="D57" s="10" t="s">
        <v>116</v>
      </c>
      <c r="E57" s="9" t="str">
        <f t="shared" si="9"/>
        <v>Significantly Different</v>
      </c>
      <c r="G57">
        <f t="shared" si="10"/>
        <v>9.5</v>
      </c>
      <c r="H57">
        <f t="shared" si="11"/>
        <v>6</v>
      </c>
      <c r="I57" t="str">
        <f t="shared" si="12"/>
        <v>+/-</v>
      </c>
      <c r="J57" t="str">
        <f t="shared" si="13"/>
        <v>0.8</v>
      </c>
      <c r="K57" s="1">
        <f t="shared" si="14"/>
        <v>0.48632218844984804</v>
      </c>
      <c r="L57" s="1">
        <f t="shared" si="15"/>
        <v>6</v>
      </c>
      <c r="M57" s="1">
        <f t="shared" si="16"/>
        <v>0.50128943776506518</v>
      </c>
      <c r="N57" s="1">
        <f t="shared" si="17"/>
        <v>11.969133095543031</v>
      </c>
      <c r="O57" t="s">
        <v>38</v>
      </c>
    </row>
    <row r="58" spans="1:15" x14ac:dyDescent="0.35">
      <c r="A58" s="13">
        <v>47</v>
      </c>
      <c r="B58" s="12" t="s">
        <v>27</v>
      </c>
      <c r="C58" s="11">
        <v>9.5</v>
      </c>
      <c r="D58" s="10" t="s">
        <v>174</v>
      </c>
      <c r="E58" s="9" t="str">
        <f t="shared" si="9"/>
        <v>Significantly Different</v>
      </c>
      <c r="G58">
        <f t="shared" si="10"/>
        <v>9.5</v>
      </c>
      <c r="H58">
        <f t="shared" si="11"/>
        <v>6</v>
      </c>
      <c r="I58" t="str">
        <f t="shared" si="12"/>
        <v>+/-</v>
      </c>
      <c r="J58" t="str">
        <f t="shared" si="13"/>
        <v>2.4</v>
      </c>
      <c r="K58" s="1">
        <f t="shared" si="14"/>
        <v>1.4589665653495441</v>
      </c>
      <c r="L58" s="1">
        <f t="shared" si="15"/>
        <v>6</v>
      </c>
      <c r="M58" s="1">
        <f t="shared" si="16"/>
        <v>1.4640236569960239</v>
      </c>
      <c r="N58" s="1">
        <f t="shared" si="17"/>
        <v>4.098294430782067</v>
      </c>
      <c r="O58" t="s">
        <v>35</v>
      </c>
    </row>
    <row r="59" spans="1:15" x14ac:dyDescent="0.35">
      <c r="A59" s="13">
        <v>49</v>
      </c>
      <c r="B59" s="12" t="s">
        <v>41</v>
      </c>
      <c r="C59" s="11">
        <v>9.1</v>
      </c>
      <c r="D59" s="10" t="s">
        <v>164</v>
      </c>
      <c r="E59" s="9" t="str">
        <f t="shared" si="9"/>
        <v>Significantly Different</v>
      </c>
      <c r="G59">
        <f t="shared" si="10"/>
        <v>9.1</v>
      </c>
      <c r="H59">
        <f t="shared" si="11"/>
        <v>6</v>
      </c>
      <c r="I59" t="str">
        <f t="shared" si="12"/>
        <v>+/-</v>
      </c>
      <c r="J59" t="str">
        <f t="shared" si="13"/>
        <v>1.8</v>
      </c>
      <c r="K59" s="1">
        <f t="shared" si="14"/>
        <v>1.094224924012158</v>
      </c>
      <c r="L59" s="1">
        <f t="shared" si="15"/>
        <v>6.4</v>
      </c>
      <c r="M59" s="1">
        <f t="shared" si="16"/>
        <v>1.1009586794088044</v>
      </c>
      <c r="N59" s="1">
        <f t="shared" si="17"/>
        <v>5.8131155325799222</v>
      </c>
      <c r="O59" t="s">
        <v>32</v>
      </c>
    </row>
    <row r="60" spans="1:15" x14ac:dyDescent="0.35">
      <c r="A60" s="13">
        <v>50</v>
      </c>
      <c r="B60" s="12" t="s">
        <v>43</v>
      </c>
      <c r="C60" s="11">
        <v>8.6</v>
      </c>
      <c r="D60" s="10" t="s">
        <v>122</v>
      </c>
      <c r="E60" s="9" t="str">
        <f t="shared" si="9"/>
        <v>Significantly Different</v>
      </c>
      <c r="G60">
        <f t="shared" si="10"/>
        <v>8.6</v>
      </c>
      <c r="H60">
        <f t="shared" si="11"/>
        <v>6</v>
      </c>
      <c r="I60" t="str">
        <f t="shared" si="12"/>
        <v>+/-</v>
      </c>
      <c r="J60" t="str">
        <f t="shared" si="13"/>
        <v>1.0</v>
      </c>
      <c r="K60" s="1">
        <f t="shared" si="14"/>
        <v>0.60790273556231</v>
      </c>
      <c r="L60" s="1">
        <f t="shared" si="15"/>
        <v>6.9</v>
      </c>
      <c r="M60" s="1">
        <f t="shared" si="16"/>
        <v>0.61994158219973061</v>
      </c>
      <c r="N60" s="1">
        <f t="shared" si="17"/>
        <v>11.13008095942979</v>
      </c>
      <c r="O60" t="s">
        <v>30</v>
      </c>
    </row>
    <row r="61" spans="1:15" x14ac:dyDescent="0.35">
      <c r="A61" s="13">
        <v>51</v>
      </c>
      <c r="B61" s="12" t="s">
        <v>67</v>
      </c>
      <c r="C61" s="11">
        <v>6.6</v>
      </c>
      <c r="D61" s="10" t="s">
        <v>154</v>
      </c>
      <c r="E61" s="9" t="str">
        <f t="shared" si="9"/>
        <v>Significantly Different</v>
      </c>
      <c r="G61">
        <f t="shared" si="10"/>
        <v>6.6</v>
      </c>
      <c r="H61">
        <f t="shared" si="11"/>
        <v>6</v>
      </c>
      <c r="I61" t="str">
        <f t="shared" si="12"/>
        <v>+/-</v>
      </c>
      <c r="J61" t="str">
        <f t="shared" si="13"/>
        <v>1.2</v>
      </c>
      <c r="K61" s="1">
        <f t="shared" si="14"/>
        <v>0.72948328267477203</v>
      </c>
      <c r="L61" s="1">
        <f t="shared" si="15"/>
        <v>8.9</v>
      </c>
      <c r="M61" s="1">
        <f t="shared" si="16"/>
        <v>0.73954559638884132</v>
      </c>
      <c r="N61" s="1">
        <f t="shared" si="17"/>
        <v>12.034416868220417</v>
      </c>
      <c r="O61" t="s">
        <v>27</v>
      </c>
    </row>
    <row r="62" spans="1:15" ht="15" thickBot="1" x14ac:dyDescent="0.4">
      <c r="A62" s="8"/>
      <c r="B62" s="7" t="s">
        <v>25</v>
      </c>
      <c r="C62" s="6">
        <v>51.8</v>
      </c>
      <c r="D62" s="5" t="s">
        <v>136</v>
      </c>
      <c r="E62" s="4" t="str">
        <f t="shared" si="9"/>
        <v>Significantly Different</v>
      </c>
      <c r="G62">
        <f t="shared" si="10"/>
        <v>51.8</v>
      </c>
      <c r="H62">
        <f t="shared" si="11"/>
        <v>6</v>
      </c>
      <c r="I62" t="str">
        <f t="shared" si="12"/>
        <v>+/-</v>
      </c>
      <c r="J62" t="str">
        <f t="shared" si="13"/>
        <v>1.9</v>
      </c>
      <c r="K62" s="1">
        <f t="shared" si="14"/>
        <v>1.1550151975683889</v>
      </c>
      <c r="L62" s="1">
        <f t="shared" si="15"/>
        <v>-36.299999999999997</v>
      </c>
      <c r="M62" s="1">
        <f t="shared" si="16"/>
        <v>1.1613965455649118</v>
      </c>
      <c r="N62" s="1">
        <f t="shared" si="17"/>
        <v>-31.255474401590725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94" priority="1" operator="equal">
      <formula>"OTHER ERROR"</formula>
    </cfRule>
    <cfRule type="cellIs" dxfId="193" priority="2" operator="equal">
      <formula>"Statistical Test not applicable"</formula>
    </cfRule>
    <cfRule type="cellIs" dxfId="192" priority="3" operator="equal">
      <formula>"Geography Selected"</formula>
    </cfRule>
  </conditionalFormatting>
  <conditionalFormatting sqref="E10:J62">
    <cfRule type="cellIs" dxfId="191" priority="4" operator="equal">
      <formula>"Not Significantly Different"</formula>
    </cfRule>
  </conditionalFormatting>
  <conditionalFormatting sqref="F10:J62">
    <cfRule type="cellIs" dxfId="1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295CE40-9770-456C-8971-93458436A2E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7521AAE-14FF-45EF-8DBA-E8D77730EA31}"/>
    <hyperlink ref="A68" r:id="rId2" xr:uid="{A5F342F6-353C-43F3-A741-52644484C061}"/>
    <hyperlink ref="A66" r:id="rId3" xr:uid="{E90DD30C-120E-46CA-883F-3FE223A48AD4}"/>
    <hyperlink ref="A67" r:id="rId4" xr:uid="{5E6A133E-3D6F-4567-B3D5-A3245075C10F}"/>
  </hyperlinks>
  <pageMargins left="0.7" right="0.7" top="0.75" bottom="0.75" header="0.3" footer="0.3"/>
  <pageSetup orientation="portrait" r:id="rId5"/>
  <drawing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654-989D-4386-AA99-3ED05C651D3D}">
  <sheetPr codeName="Sheet5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347</v>
      </c>
    </row>
    <row r="2" spans="1:16" x14ac:dyDescent="0.35">
      <c r="A2" s="27" t="s">
        <v>109</v>
      </c>
      <c r="B2" t="s">
        <v>346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13.7</v>
      </c>
      <c r="C6" t="s">
        <v>103</v>
      </c>
      <c r="H6" s="15" t="s">
        <v>102</v>
      </c>
      <c r="I6">
        <f>VLOOKUP($B$4,$B$9:$K$62,6,FALSE)</f>
        <v>13.7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13.7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32</v>
      </c>
      <c r="C11" s="11">
        <v>19.600000000000001</v>
      </c>
      <c r="D11" s="14" t="s">
        <v>83</v>
      </c>
      <c r="E11" s="9" t="str">
        <f t="shared" si="0"/>
        <v>Significantly Different</v>
      </c>
      <c r="G11">
        <f t="shared" si="1"/>
        <v>19.600000000000001</v>
      </c>
      <c r="H11">
        <f t="shared" si="2"/>
        <v>6</v>
      </c>
      <c r="I11" t="str">
        <f t="shared" si="3"/>
        <v>+/-</v>
      </c>
      <c r="J11" t="str">
        <f t="shared" si="4"/>
        <v>0.5</v>
      </c>
      <c r="K11" s="1">
        <f t="shared" si="5"/>
        <v>0.303951367781155</v>
      </c>
      <c r="L11" s="1">
        <f t="shared" si="6"/>
        <v>-5.9000000000000021</v>
      </c>
      <c r="M11" s="1">
        <f t="shared" si="7"/>
        <v>0.30997079109986531</v>
      </c>
      <c r="N11" s="1">
        <f t="shared" si="8"/>
        <v>-19.034051495836461</v>
      </c>
      <c r="O11" t="s">
        <v>68</v>
      </c>
    </row>
    <row r="12" spans="1:16" x14ac:dyDescent="0.35">
      <c r="A12" s="13">
        <v>2</v>
      </c>
      <c r="B12" s="12" t="s">
        <v>54</v>
      </c>
      <c r="C12" s="11">
        <v>18.3</v>
      </c>
      <c r="D12" s="10" t="s">
        <v>44</v>
      </c>
      <c r="E12" s="9" t="str">
        <f t="shared" si="0"/>
        <v>Significantly Different</v>
      </c>
      <c r="G12">
        <f t="shared" si="1"/>
        <v>18.3</v>
      </c>
      <c r="H12">
        <f t="shared" si="2"/>
        <v>6</v>
      </c>
      <c r="I12" t="str">
        <f t="shared" si="3"/>
        <v>+/-</v>
      </c>
      <c r="J12" t="str">
        <f t="shared" si="4"/>
        <v>0.4</v>
      </c>
      <c r="K12" s="1">
        <f t="shared" si="5"/>
        <v>0.24316109422492402</v>
      </c>
      <c r="L12" s="1">
        <f t="shared" si="6"/>
        <v>-4.6000000000000014</v>
      </c>
      <c r="M12" s="1">
        <f t="shared" si="7"/>
        <v>0.25064471888253259</v>
      </c>
      <c r="N12" s="1">
        <f t="shared" si="8"/>
        <v>-18.352670746499321</v>
      </c>
      <c r="O12" t="s">
        <v>62</v>
      </c>
    </row>
    <row r="13" spans="1:16" x14ac:dyDescent="0.35">
      <c r="A13" s="13">
        <v>3</v>
      </c>
      <c r="B13" s="12" t="s">
        <v>79</v>
      </c>
      <c r="C13" s="11">
        <v>18.2</v>
      </c>
      <c r="D13" s="10" t="s">
        <v>28</v>
      </c>
      <c r="E13" s="9" t="str">
        <f t="shared" si="0"/>
        <v>Significantly Different</v>
      </c>
      <c r="G13">
        <f t="shared" si="1"/>
        <v>18.2</v>
      </c>
      <c r="H13">
        <f t="shared" si="2"/>
        <v>6</v>
      </c>
      <c r="I13" t="str">
        <f t="shared" si="3"/>
        <v>+/-</v>
      </c>
      <c r="J13" t="str">
        <f t="shared" si="4"/>
        <v>0.3</v>
      </c>
      <c r="K13" s="1">
        <f t="shared" si="5"/>
        <v>0.18237082066869301</v>
      </c>
      <c r="L13" s="1">
        <f t="shared" si="6"/>
        <v>-4.5</v>
      </c>
      <c r="M13" s="1">
        <f t="shared" si="7"/>
        <v>0.19223572402239389</v>
      </c>
      <c r="N13" s="1">
        <f t="shared" si="8"/>
        <v>-23.408760379396426</v>
      </c>
      <c r="O13" t="s">
        <v>58</v>
      </c>
    </row>
    <row r="14" spans="1:16" x14ac:dyDescent="0.35">
      <c r="A14" s="13">
        <v>4</v>
      </c>
      <c r="B14" s="12" t="s">
        <v>73</v>
      </c>
      <c r="C14" s="11">
        <v>18.100000000000001</v>
      </c>
      <c r="D14" s="10" t="s">
        <v>83</v>
      </c>
      <c r="E14" s="9" t="str">
        <f t="shared" si="0"/>
        <v>Significantly Different</v>
      </c>
      <c r="G14">
        <f t="shared" si="1"/>
        <v>18.100000000000001</v>
      </c>
      <c r="H14">
        <f t="shared" si="2"/>
        <v>6</v>
      </c>
      <c r="I14" t="str">
        <f t="shared" si="3"/>
        <v>+/-</v>
      </c>
      <c r="J14" t="str">
        <f t="shared" si="4"/>
        <v>0.5</v>
      </c>
      <c r="K14" s="1">
        <f t="shared" si="5"/>
        <v>0.303951367781155</v>
      </c>
      <c r="L14" s="1">
        <f t="shared" si="6"/>
        <v>-4.4000000000000021</v>
      </c>
      <c r="M14" s="1">
        <f t="shared" si="7"/>
        <v>0.30997079109986531</v>
      </c>
      <c r="N14" s="1">
        <f t="shared" si="8"/>
        <v>-14.194885861301769</v>
      </c>
      <c r="O14" t="s">
        <v>73</v>
      </c>
    </row>
    <row r="15" spans="1:16" x14ac:dyDescent="0.35">
      <c r="A15" s="13">
        <v>5</v>
      </c>
      <c r="B15" s="12" t="s">
        <v>59</v>
      </c>
      <c r="C15" s="11">
        <v>17.7</v>
      </c>
      <c r="D15" s="10" t="s">
        <v>28</v>
      </c>
      <c r="E15" s="9" t="str">
        <f t="shared" si="0"/>
        <v>Significantly Different</v>
      </c>
      <c r="G15">
        <f t="shared" si="1"/>
        <v>17.7</v>
      </c>
      <c r="H15">
        <f t="shared" si="2"/>
        <v>6</v>
      </c>
      <c r="I15" t="str">
        <f t="shared" si="3"/>
        <v>+/-</v>
      </c>
      <c r="J15" t="str">
        <f t="shared" si="4"/>
        <v>0.3</v>
      </c>
      <c r="K15" s="1">
        <f t="shared" si="5"/>
        <v>0.18237082066869301</v>
      </c>
      <c r="L15" s="1">
        <f t="shared" si="6"/>
        <v>-4</v>
      </c>
      <c r="M15" s="1">
        <f t="shared" si="7"/>
        <v>0.19223572402239389</v>
      </c>
      <c r="N15" s="1">
        <f t="shared" si="8"/>
        <v>-20.807787003907936</v>
      </c>
      <c r="O15" t="s">
        <v>34</v>
      </c>
    </row>
    <row r="16" spans="1:16" x14ac:dyDescent="0.35">
      <c r="A16" s="13">
        <v>6</v>
      </c>
      <c r="B16" s="12" t="s">
        <v>37</v>
      </c>
      <c r="C16" s="11">
        <v>17.3</v>
      </c>
      <c r="D16" s="10" t="s">
        <v>26</v>
      </c>
      <c r="E16" s="9" t="str">
        <f t="shared" si="0"/>
        <v>Significantly Different</v>
      </c>
      <c r="G16">
        <f t="shared" si="1"/>
        <v>17.3</v>
      </c>
      <c r="H16">
        <f t="shared" si="2"/>
        <v>6</v>
      </c>
      <c r="I16" t="str">
        <f t="shared" si="3"/>
        <v>+/-</v>
      </c>
      <c r="J16" t="str">
        <f t="shared" si="4"/>
        <v>0.6</v>
      </c>
      <c r="K16" s="1">
        <f t="shared" si="5"/>
        <v>0.36474164133738601</v>
      </c>
      <c r="L16" s="1">
        <f t="shared" si="6"/>
        <v>-3.6000000000000014</v>
      </c>
      <c r="M16" s="1">
        <f t="shared" si="7"/>
        <v>0.36977279819442066</v>
      </c>
      <c r="N16" s="1">
        <f t="shared" si="8"/>
        <v>-9.7357080282232626</v>
      </c>
      <c r="O16" t="s">
        <v>75</v>
      </c>
    </row>
    <row r="17" spans="1:15" x14ac:dyDescent="0.35">
      <c r="A17" s="13">
        <v>7</v>
      </c>
      <c r="B17" s="12" t="s">
        <v>68</v>
      </c>
      <c r="C17" s="11">
        <v>16.7</v>
      </c>
      <c r="D17" s="10" t="s">
        <v>44</v>
      </c>
      <c r="E17" s="9" t="str">
        <f t="shared" si="0"/>
        <v>Significantly Different</v>
      </c>
      <c r="G17">
        <f t="shared" si="1"/>
        <v>16.7</v>
      </c>
      <c r="H17">
        <f t="shared" si="2"/>
        <v>6</v>
      </c>
      <c r="I17" t="str">
        <f t="shared" si="3"/>
        <v>+/-</v>
      </c>
      <c r="J17" t="str">
        <f t="shared" si="4"/>
        <v>0.4</v>
      </c>
      <c r="K17" s="1">
        <f t="shared" si="5"/>
        <v>0.24316109422492402</v>
      </c>
      <c r="L17" s="1">
        <f t="shared" si="6"/>
        <v>-3</v>
      </c>
      <c r="M17" s="1">
        <f t="shared" si="7"/>
        <v>0.25064471888253259</v>
      </c>
      <c r="N17" s="1">
        <f t="shared" si="8"/>
        <v>-11.969133095543031</v>
      </c>
      <c r="O17" t="s">
        <v>66</v>
      </c>
    </row>
    <row r="18" spans="1:15" x14ac:dyDescent="0.35">
      <c r="A18" s="13">
        <v>8</v>
      </c>
      <c r="B18" s="12" t="s">
        <v>77</v>
      </c>
      <c r="C18" s="11">
        <v>16.600000000000001</v>
      </c>
      <c r="D18" s="10" t="s">
        <v>26</v>
      </c>
      <c r="E18" s="9" t="str">
        <f t="shared" si="0"/>
        <v>Significantly Different</v>
      </c>
      <c r="G18">
        <f t="shared" si="1"/>
        <v>16.600000000000001</v>
      </c>
      <c r="H18">
        <f t="shared" si="2"/>
        <v>6</v>
      </c>
      <c r="I18" t="str">
        <f t="shared" si="3"/>
        <v>+/-</v>
      </c>
      <c r="J18" t="str">
        <f t="shared" si="4"/>
        <v>0.6</v>
      </c>
      <c r="K18" s="1">
        <f t="shared" si="5"/>
        <v>0.36474164133738601</v>
      </c>
      <c r="L18" s="1">
        <f t="shared" si="6"/>
        <v>-2.9000000000000021</v>
      </c>
      <c r="M18" s="1">
        <f t="shared" si="7"/>
        <v>0.36977279819442066</v>
      </c>
      <c r="N18" s="1">
        <f t="shared" si="8"/>
        <v>-7.8426536894020753</v>
      </c>
      <c r="O18" t="s">
        <v>60</v>
      </c>
    </row>
    <row r="19" spans="1:15" x14ac:dyDescent="0.35">
      <c r="A19" s="13">
        <v>9</v>
      </c>
      <c r="B19" s="12" t="s">
        <v>56</v>
      </c>
      <c r="C19" s="11">
        <v>16.5</v>
      </c>
      <c r="D19" s="10" t="s">
        <v>44</v>
      </c>
      <c r="E19" s="9" t="str">
        <f t="shared" si="0"/>
        <v>Significantly Different</v>
      </c>
      <c r="G19">
        <f t="shared" si="1"/>
        <v>16.5</v>
      </c>
      <c r="H19">
        <f t="shared" si="2"/>
        <v>6</v>
      </c>
      <c r="I19" t="str">
        <f t="shared" si="3"/>
        <v>+/-</v>
      </c>
      <c r="J19" t="str">
        <f t="shared" si="4"/>
        <v>0.4</v>
      </c>
      <c r="K19" s="1">
        <f t="shared" si="5"/>
        <v>0.24316109422492402</v>
      </c>
      <c r="L19" s="1">
        <f t="shared" si="6"/>
        <v>-2.8000000000000007</v>
      </c>
      <c r="M19" s="1">
        <f t="shared" si="7"/>
        <v>0.25064471888253259</v>
      </c>
      <c r="N19" s="1">
        <f t="shared" si="8"/>
        <v>-11.171190889173499</v>
      </c>
      <c r="O19" t="s">
        <v>31</v>
      </c>
    </row>
    <row r="20" spans="1:15" x14ac:dyDescent="0.35">
      <c r="A20" s="13">
        <v>10</v>
      </c>
      <c r="B20" s="12" t="s">
        <v>57</v>
      </c>
      <c r="C20" s="11">
        <v>15.9</v>
      </c>
      <c r="D20" s="14" t="s">
        <v>28</v>
      </c>
      <c r="E20" s="9" t="str">
        <f t="shared" si="0"/>
        <v>Significantly Different</v>
      </c>
      <c r="G20">
        <f t="shared" si="1"/>
        <v>15.9</v>
      </c>
      <c r="H20">
        <f t="shared" si="2"/>
        <v>6</v>
      </c>
      <c r="I20" t="str">
        <f t="shared" si="3"/>
        <v>+/-</v>
      </c>
      <c r="J20" t="str">
        <f t="shared" si="4"/>
        <v>0.3</v>
      </c>
      <c r="K20" s="1">
        <f t="shared" si="5"/>
        <v>0.18237082066869301</v>
      </c>
      <c r="L20" s="1">
        <f t="shared" si="6"/>
        <v>-2.2000000000000011</v>
      </c>
      <c r="M20" s="1">
        <f t="shared" si="7"/>
        <v>0.19223572402239389</v>
      </c>
      <c r="N20" s="1">
        <f t="shared" si="8"/>
        <v>-11.444282852149369</v>
      </c>
      <c r="O20" t="s">
        <v>50</v>
      </c>
    </row>
    <row r="21" spans="1:15" x14ac:dyDescent="0.35">
      <c r="A21" s="13">
        <v>11</v>
      </c>
      <c r="B21" s="12" t="s">
        <v>72</v>
      </c>
      <c r="C21" s="11">
        <v>15.4</v>
      </c>
      <c r="D21" s="10" t="s">
        <v>39</v>
      </c>
      <c r="E21" s="9" t="str">
        <f t="shared" si="0"/>
        <v>Significantly Different</v>
      </c>
      <c r="G21">
        <f t="shared" si="1"/>
        <v>15.4</v>
      </c>
      <c r="H21">
        <f t="shared" si="2"/>
        <v>6</v>
      </c>
      <c r="I21" t="str">
        <f t="shared" si="3"/>
        <v>+/-</v>
      </c>
      <c r="J21" t="str">
        <f t="shared" si="4"/>
        <v>0.2</v>
      </c>
      <c r="K21" s="1">
        <f t="shared" si="5"/>
        <v>0.12158054711246201</v>
      </c>
      <c r="L21" s="1">
        <f t="shared" si="6"/>
        <v>-1.7000000000000011</v>
      </c>
      <c r="M21" s="1">
        <f t="shared" si="7"/>
        <v>0.1359311840425404</v>
      </c>
      <c r="N21" s="1">
        <f t="shared" si="8"/>
        <v>-12.506328198156332</v>
      </c>
      <c r="O21" t="s">
        <v>46</v>
      </c>
    </row>
    <row r="22" spans="1:15" x14ac:dyDescent="0.35">
      <c r="A22" s="13">
        <v>12</v>
      </c>
      <c r="B22" s="12" t="s">
        <v>81</v>
      </c>
      <c r="C22" s="11">
        <v>15</v>
      </c>
      <c r="D22" s="10" t="s">
        <v>39</v>
      </c>
      <c r="E22" s="9" t="str">
        <f t="shared" si="0"/>
        <v>Significantly Different</v>
      </c>
      <c r="G22">
        <f t="shared" si="1"/>
        <v>15</v>
      </c>
      <c r="H22">
        <f t="shared" si="2"/>
        <v>6</v>
      </c>
      <c r="I22" t="str">
        <f t="shared" si="3"/>
        <v>+/-</v>
      </c>
      <c r="J22" t="str">
        <f t="shared" si="4"/>
        <v>0.2</v>
      </c>
      <c r="K22" s="1">
        <f t="shared" si="5"/>
        <v>0.12158054711246201</v>
      </c>
      <c r="L22" s="1">
        <f t="shared" si="6"/>
        <v>-1.3000000000000007</v>
      </c>
      <c r="M22" s="1">
        <f t="shared" si="7"/>
        <v>0.1359311840425404</v>
      </c>
      <c r="N22" s="1">
        <f t="shared" si="8"/>
        <v>-9.5636627397666061</v>
      </c>
      <c r="O22" t="s">
        <v>29</v>
      </c>
    </row>
    <row r="23" spans="1:15" x14ac:dyDescent="0.35">
      <c r="A23" s="13">
        <v>13</v>
      </c>
      <c r="B23" s="12" t="s">
        <v>41</v>
      </c>
      <c r="C23" s="11">
        <v>14.9</v>
      </c>
      <c r="D23" s="10" t="s">
        <v>36</v>
      </c>
      <c r="E23" s="9" t="str">
        <f t="shared" si="0"/>
        <v>Significantly Different</v>
      </c>
      <c r="G23">
        <f t="shared" si="1"/>
        <v>14.9</v>
      </c>
      <c r="H23">
        <f t="shared" si="2"/>
        <v>6</v>
      </c>
      <c r="I23" t="str">
        <f t="shared" si="3"/>
        <v>+/-</v>
      </c>
      <c r="J23" t="str">
        <f t="shared" si="4"/>
        <v>0.7</v>
      </c>
      <c r="K23" s="1">
        <f t="shared" si="5"/>
        <v>0.42553191489361697</v>
      </c>
      <c r="L23" s="1">
        <f t="shared" si="6"/>
        <v>-1.2000000000000011</v>
      </c>
      <c r="M23" s="1">
        <f t="shared" si="7"/>
        <v>0.42985214661796195</v>
      </c>
      <c r="N23" s="1">
        <f t="shared" si="8"/>
        <v>-2.7916575721244925</v>
      </c>
      <c r="O23" t="s">
        <v>82</v>
      </c>
    </row>
    <row r="24" spans="1:15" x14ac:dyDescent="0.35">
      <c r="A24" s="13">
        <v>14</v>
      </c>
      <c r="B24" s="12" t="s">
        <v>70</v>
      </c>
      <c r="C24" s="11">
        <v>14.8</v>
      </c>
      <c r="D24" s="10" t="s">
        <v>26</v>
      </c>
      <c r="E24" s="9" t="str">
        <f t="shared" si="0"/>
        <v>Significantly Different</v>
      </c>
      <c r="G24">
        <f t="shared" si="1"/>
        <v>14.8</v>
      </c>
      <c r="H24">
        <f t="shared" si="2"/>
        <v>6</v>
      </c>
      <c r="I24" t="str">
        <f t="shared" si="3"/>
        <v>+/-</v>
      </c>
      <c r="J24" t="str">
        <f t="shared" si="4"/>
        <v>0.6</v>
      </c>
      <c r="K24" s="1">
        <f t="shared" si="5"/>
        <v>0.36474164133738601</v>
      </c>
      <c r="L24" s="1">
        <f t="shared" si="6"/>
        <v>-1.1000000000000014</v>
      </c>
      <c r="M24" s="1">
        <f t="shared" si="7"/>
        <v>0.36977279819442066</v>
      </c>
      <c r="N24" s="1">
        <f t="shared" si="8"/>
        <v>-2.974799675290444</v>
      </c>
      <c r="O24" t="s">
        <v>65</v>
      </c>
    </row>
    <row r="25" spans="1:15" x14ac:dyDescent="0.35">
      <c r="A25" s="13">
        <v>14</v>
      </c>
      <c r="B25" s="12" t="s">
        <v>51</v>
      </c>
      <c r="C25" s="11">
        <v>14.8</v>
      </c>
      <c r="D25" s="10" t="s">
        <v>28</v>
      </c>
      <c r="E25" s="9" t="str">
        <f t="shared" si="0"/>
        <v>Significantly Different</v>
      </c>
      <c r="G25">
        <f t="shared" si="1"/>
        <v>14.8</v>
      </c>
      <c r="H25">
        <f t="shared" si="2"/>
        <v>6</v>
      </c>
      <c r="I25" t="str">
        <f t="shared" si="3"/>
        <v>+/-</v>
      </c>
      <c r="J25" t="str">
        <f t="shared" si="4"/>
        <v>0.3</v>
      </c>
      <c r="K25" s="1">
        <f t="shared" si="5"/>
        <v>0.18237082066869301</v>
      </c>
      <c r="L25" s="1">
        <f t="shared" si="6"/>
        <v>-1.1000000000000014</v>
      </c>
      <c r="M25" s="1">
        <f t="shared" si="7"/>
        <v>0.19223572402239389</v>
      </c>
      <c r="N25" s="1">
        <f t="shared" si="8"/>
        <v>-5.7221414260746899</v>
      </c>
      <c r="O25" t="s">
        <v>81</v>
      </c>
    </row>
    <row r="26" spans="1:15" x14ac:dyDescent="0.35">
      <c r="A26" s="13">
        <v>14</v>
      </c>
      <c r="B26" s="12" t="s">
        <v>47</v>
      </c>
      <c r="C26" s="11">
        <v>14.8</v>
      </c>
      <c r="D26" s="10" t="s">
        <v>28</v>
      </c>
      <c r="E26" s="9" t="str">
        <f t="shared" si="0"/>
        <v>Significantly Different</v>
      </c>
      <c r="G26">
        <f t="shared" si="1"/>
        <v>14.8</v>
      </c>
      <c r="H26">
        <f t="shared" si="2"/>
        <v>6</v>
      </c>
      <c r="I26" t="str">
        <f t="shared" si="3"/>
        <v>+/-</v>
      </c>
      <c r="J26" t="str">
        <f t="shared" si="4"/>
        <v>0.3</v>
      </c>
      <c r="K26" s="1">
        <f t="shared" si="5"/>
        <v>0.18237082066869301</v>
      </c>
      <c r="L26" s="1">
        <f t="shared" si="6"/>
        <v>-1.1000000000000014</v>
      </c>
      <c r="M26" s="1">
        <f t="shared" si="7"/>
        <v>0.19223572402239389</v>
      </c>
      <c r="N26" s="1">
        <f t="shared" si="8"/>
        <v>-5.7221414260746899</v>
      </c>
      <c r="O26" t="s">
        <v>80</v>
      </c>
    </row>
    <row r="27" spans="1:15" x14ac:dyDescent="0.35">
      <c r="A27" s="13">
        <v>17</v>
      </c>
      <c r="B27" s="12" t="s">
        <v>82</v>
      </c>
      <c r="C27" s="11">
        <v>14.7</v>
      </c>
      <c r="D27" s="10" t="s">
        <v>83</v>
      </c>
      <c r="E27" s="9" t="str">
        <f t="shared" si="0"/>
        <v>Significantly Different</v>
      </c>
      <c r="G27">
        <f t="shared" si="1"/>
        <v>14.7</v>
      </c>
      <c r="H27">
        <f t="shared" si="2"/>
        <v>6</v>
      </c>
      <c r="I27" t="str">
        <f t="shared" si="3"/>
        <v>+/-</v>
      </c>
      <c r="J27" t="str">
        <f t="shared" si="4"/>
        <v>0.5</v>
      </c>
      <c r="K27" s="1">
        <f t="shared" si="5"/>
        <v>0.303951367781155</v>
      </c>
      <c r="L27" s="1">
        <f t="shared" si="6"/>
        <v>-1</v>
      </c>
      <c r="M27" s="1">
        <f t="shared" si="7"/>
        <v>0.30997079109986531</v>
      </c>
      <c r="N27" s="1">
        <f t="shared" si="8"/>
        <v>-3.2261104230231274</v>
      </c>
      <c r="O27" t="s">
        <v>78</v>
      </c>
    </row>
    <row r="28" spans="1:15" x14ac:dyDescent="0.35">
      <c r="A28" s="13">
        <v>18</v>
      </c>
      <c r="B28" s="12" t="s">
        <v>45</v>
      </c>
      <c r="C28" s="11">
        <v>14.6</v>
      </c>
      <c r="D28" s="10" t="s">
        <v>44</v>
      </c>
      <c r="E28" s="9" t="str">
        <f t="shared" si="0"/>
        <v>Significantly Different</v>
      </c>
      <c r="G28">
        <f t="shared" si="1"/>
        <v>14.6</v>
      </c>
      <c r="H28">
        <f t="shared" si="2"/>
        <v>6</v>
      </c>
      <c r="I28" t="str">
        <f t="shared" si="3"/>
        <v>+/-</v>
      </c>
      <c r="J28" t="str">
        <f t="shared" si="4"/>
        <v>0.4</v>
      </c>
      <c r="K28" s="1">
        <f t="shared" si="5"/>
        <v>0.24316109422492402</v>
      </c>
      <c r="L28" s="1">
        <f t="shared" si="6"/>
        <v>-0.90000000000000036</v>
      </c>
      <c r="M28" s="1">
        <f t="shared" si="7"/>
        <v>0.25064471888253259</v>
      </c>
      <c r="N28" s="1">
        <f t="shared" si="8"/>
        <v>-3.5907399286629107</v>
      </c>
      <c r="O28" t="s">
        <v>79</v>
      </c>
    </row>
    <row r="29" spans="1:15" x14ac:dyDescent="0.35">
      <c r="A29" s="13">
        <v>18</v>
      </c>
      <c r="B29" s="12" t="s">
        <v>61</v>
      </c>
      <c r="C29" s="11">
        <v>14.6</v>
      </c>
      <c r="D29" s="10" t="s">
        <v>39</v>
      </c>
      <c r="E29" s="9" t="str">
        <f t="shared" si="0"/>
        <v>Significantly Different</v>
      </c>
      <c r="G29">
        <f t="shared" si="1"/>
        <v>14.6</v>
      </c>
      <c r="H29">
        <f t="shared" si="2"/>
        <v>6</v>
      </c>
      <c r="I29" t="str">
        <f t="shared" si="3"/>
        <v>+/-</v>
      </c>
      <c r="J29" t="str">
        <f t="shared" si="4"/>
        <v>0.2</v>
      </c>
      <c r="K29" s="1">
        <f t="shared" si="5"/>
        <v>0.12158054711246201</v>
      </c>
      <c r="L29" s="1">
        <f t="shared" si="6"/>
        <v>-0.90000000000000036</v>
      </c>
      <c r="M29" s="1">
        <f t="shared" si="7"/>
        <v>0.1359311840425404</v>
      </c>
      <c r="N29" s="1">
        <f t="shared" si="8"/>
        <v>-6.62099728137688</v>
      </c>
      <c r="O29" t="s">
        <v>56</v>
      </c>
    </row>
    <row r="30" spans="1:15" x14ac:dyDescent="0.35">
      <c r="A30" s="13">
        <v>20</v>
      </c>
      <c r="B30" s="12" t="s">
        <v>62</v>
      </c>
      <c r="C30" s="11">
        <v>14.5</v>
      </c>
      <c r="D30" s="10" t="s">
        <v>116</v>
      </c>
      <c r="E30" s="9" t="str">
        <f t="shared" si="0"/>
        <v>Not Significantly Different</v>
      </c>
      <c r="G30">
        <f t="shared" si="1"/>
        <v>14.5</v>
      </c>
      <c r="H30">
        <f t="shared" si="2"/>
        <v>6</v>
      </c>
      <c r="I30" t="str">
        <f t="shared" si="3"/>
        <v>+/-</v>
      </c>
      <c r="J30" t="str">
        <f t="shared" si="4"/>
        <v>0.8</v>
      </c>
      <c r="K30" s="1">
        <f t="shared" si="5"/>
        <v>0.48632218844984804</v>
      </c>
      <c r="L30" s="1">
        <f t="shared" si="6"/>
        <v>-0.80000000000000071</v>
      </c>
      <c r="M30" s="1">
        <f t="shared" si="7"/>
        <v>0.49010685399991183</v>
      </c>
      <c r="N30" s="1">
        <f t="shared" si="8"/>
        <v>-1.6322971071939847</v>
      </c>
      <c r="O30" t="s">
        <v>77</v>
      </c>
    </row>
    <row r="31" spans="1:15" x14ac:dyDescent="0.35">
      <c r="A31" s="13">
        <v>20</v>
      </c>
      <c r="B31" s="12" t="s">
        <v>76</v>
      </c>
      <c r="C31" s="11">
        <v>14.5</v>
      </c>
      <c r="D31" s="10" t="s">
        <v>39</v>
      </c>
      <c r="E31" s="9" t="str">
        <f t="shared" si="0"/>
        <v>Significantly Different</v>
      </c>
      <c r="G31">
        <f t="shared" si="1"/>
        <v>14.5</v>
      </c>
      <c r="H31">
        <f t="shared" si="2"/>
        <v>6</v>
      </c>
      <c r="I31" t="str">
        <f t="shared" si="3"/>
        <v>+/-</v>
      </c>
      <c r="J31" t="str">
        <f t="shared" si="4"/>
        <v>0.2</v>
      </c>
      <c r="K31" s="1">
        <f t="shared" si="5"/>
        <v>0.12158054711246201</v>
      </c>
      <c r="L31" s="1">
        <f t="shared" si="6"/>
        <v>-0.80000000000000071</v>
      </c>
      <c r="M31" s="1">
        <f t="shared" si="7"/>
        <v>0.1359311840425404</v>
      </c>
      <c r="N31" s="1">
        <f t="shared" si="8"/>
        <v>-5.8853309167794521</v>
      </c>
      <c r="O31" t="s">
        <v>40</v>
      </c>
    </row>
    <row r="32" spans="1:15" x14ac:dyDescent="0.35">
      <c r="A32" s="13">
        <v>20</v>
      </c>
      <c r="B32" s="12" t="s">
        <v>55</v>
      </c>
      <c r="C32" s="11">
        <v>14.5</v>
      </c>
      <c r="D32" s="10" t="s">
        <v>39</v>
      </c>
      <c r="E32" s="9" t="str">
        <f t="shared" si="0"/>
        <v>Significantly Different</v>
      </c>
      <c r="G32">
        <f t="shared" si="1"/>
        <v>14.5</v>
      </c>
      <c r="H32">
        <f t="shared" si="2"/>
        <v>6</v>
      </c>
      <c r="I32" t="str">
        <f t="shared" si="3"/>
        <v>+/-</v>
      </c>
      <c r="J32" t="str">
        <f t="shared" si="4"/>
        <v>0.2</v>
      </c>
      <c r="K32" s="1">
        <f t="shared" si="5"/>
        <v>0.12158054711246201</v>
      </c>
      <c r="L32" s="1">
        <f t="shared" si="6"/>
        <v>-0.80000000000000071</v>
      </c>
      <c r="M32" s="1">
        <f t="shared" si="7"/>
        <v>0.1359311840425404</v>
      </c>
      <c r="N32" s="1">
        <f t="shared" si="8"/>
        <v>-5.8853309167794521</v>
      </c>
      <c r="O32" t="s">
        <v>71</v>
      </c>
    </row>
    <row r="33" spans="1:15" x14ac:dyDescent="0.35">
      <c r="A33" s="13">
        <v>23</v>
      </c>
      <c r="B33" s="12" t="s">
        <v>67</v>
      </c>
      <c r="C33" s="11">
        <v>14.3</v>
      </c>
      <c r="D33" s="10" t="s">
        <v>26</v>
      </c>
      <c r="E33" s="9" t="str">
        <f t="shared" si="0"/>
        <v>Not Significantly Different</v>
      </c>
      <c r="G33">
        <f t="shared" si="1"/>
        <v>14.3</v>
      </c>
      <c r="H33">
        <f t="shared" si="2"/>
        <v>6</v>
      </c>
      <c r="I33" t="str">
        <f t="shared" si="3"/>
        <v>+/-</v>
      </c>
      <c r="J33" t="str">
        <f t="shared" si="4"/>
        <v>0.6</v>
      </c>
      <c r="K33" s="1">
        <f t="shared" si="5"/>
        <v>0.36474164133738601</v>
      </c>
      <c r="L33" s="1">
        <f t="shared" si="6"/>
        <v>-0.60000000000000142</v>
      </c>
      <c r="M33" s="1">
        <f t="shared" si="7"/>
        <v>0.36977279819442066</v>
      </c>
      <c r="N33" s="1">
        <f t="shared" si="8"/>
        <v>-1.6226180047038803</v>
      </c>
      <c r="O33" t="s">
        <v>76</v>
      </c>
    </row>
    <row r="34" spans="1:15" x14ac:dyDescent="0.35">
      <c r="A34" s="13">
        <v>23</v>
      </c>
      <c r="B34" s="12" t="s">
        <v>27</v>
      </c>
      <c r="C34" s="11">
        <v>14.3</v>
      </c>
      <c r="D34" s="10" t="s">
        <v>116</v>
      </c>
      <c r="E34" s="9" t="str">
        <f t="shared" si="0"/>
        <v>Not Significantly Different</v>
      </c>
      <c r="G34">
        <f t="shared" si="1"/>
        <v>14.3</v>
      </c>
      <c r="H34">
        <f t="shared" si="2"/>
        <v>6</v>
      </c>
      <c r="I34" t="str">
        <f t="shared" si="3"/>
        <v>+/-</v>
      </c>
      <c r="J34" t="str">
        <f t="shared" si="4"/>
        <v>0.8</v>
      </c>
      <c r="K34" s="1">
        <f t="shared" si="5"/>
        <v>0.48632218844984804</v>
      </c>
      <c r="L34" s="1">
        <f t="shared" si="6"/>
        <v>-0.60000000000000142</v>
      </c>
      <c r="M34" s="1">
        <f t="shared" si="7"/>
        <v>0.49010685399991183</v>
      </c>
      <c r="N34" s="1">
        <f t="shared" si="8"/>
        <v>-1.2242228303954903</v>
      </c>
      <c r="O34" t="s">
        <v>74</v>
      </c>
    </row>
    <row r="35" spans="1:15" x14ac:dyDescent="0.35">
      <c r="A35" s="13">
        <v>25</v>
      </c>
      <c r="B35" s="12" t="s">
        <v>58</v>
      </c>
      <c r="C35" s="11">
        <v>14</v>
      </c>
      <c r="D35" s="10" t="s">
        <v>28</v>
      </c>
      <c r="E35" s="9" t="str">
        <f t="shared" si="0"/>
        <v>Not Significantly Different</v>
      </c>
      <c r="G35">
        <f t="shared" si="1"/>
        <v>14</v>
      </c>
      <c r="H35">
        <f t="shared" si="2"/>
        <v>6</v>
      </c>
      <c r="I35" t="str">
        <f t="shared" si="3"/>
        <v>+/-</v>
      </c>
      <c r="J35" t="str">
        <f t="shared" si="4"/>
        <v>0.3</v>
      </c>
      <c r="K35" s="1">
        <f t="shared" si="5"/>
        <v>0.18237082066869301</v>
      </c>
      <c r="L35" s="1">
        <f t="shared" si="6"/>
        <v>-0.30000000000000071</v>
      </c>
      <c r="M35" s="1">
        <f t="shared" si="7"/>
        <v>0.19223572402239389</v>
      </c>
      <c r="N35" s="1">
        <f t="shared" si="8"/>
        <v>-1.5605840252930989</v>
      </c>
      <c r="O35" t="s">
        <v>54</v>
      </c>
    </row>
    <row r="36" spans="1:15" x14ac:dyDescent="0.35">
      <c r="A36" s="13">
        <v>25</v>
      </c>
      <c r="B36" s="12" t="s">
        <v>60</v>
      </c>
      <c r="C36" s="11">
        <v>14</v>
      </c>
      <c r="D36" s="10" t="s">
        <v>116</v>
      </c>
      <c r="E36" s="9" t="str">
        <f t="shared" si="0"/>
        <v>Not Significantly Different</v>
      </c>
      <c r="G36">
        <f t="shared" si="1"/>
        <v>14</v>
      </c>
      <c r="H36">
        <f t="shared" si="2"/>
        <v>6</v>
      </c>
      <c r="I36" t="str">
        <f t="shared" si="3"/>
        <v>+/-</v>
      </c>
      <c r="J36" t="str">
        <f t="shared" si="4"/>
        <v>0.8</v>
      </c>
      <c r="K36" s="1">
        <f t="shared" si="5"/>
        <v>0.48632218844984804</v>
      </c>
      <c r="L36" s="1">
        <f t="shared" si="6"/>
        <v>-0.30000000000000071</v>
      </c>
      <c r="M36" s="1">
        <f t="shared" si="7"/>
        <v>0.49010685399991183</v>
      </c>
      <c r="N36" s="1">
        <f t="shared" si="8"/>
        <v>-0.61211141519774515</v>
      </c>
      <c r="O36" t="s">
        <v>72</v>
      </c>
    </row>
    <row r="37" spans="1:15" x14ac:dyDescent="0.35">
      <c r="A37" s="13">
        <v>25</v>
      </c>
      <c r="B37" s="12" t="s">
        <v>64</v>
      </c>
      <c r="C37" s="11">
        <v>14</v>
      </c>
      <c r="D37" s="10" t="s">
        <v>39</v>
      </c>
      <c r="E37" s="9" t="str">
        <f t="shared" si="0"/>
        <v>Significantly Different</v>
      </c>
      <c r="G37">
        <f t="shared" si="1"/>
        <v>14</v>
      </c>
      <c r="H37">
        <f t="shared" si="2"/>
        <v>6</v>
      </c>
      <c r="I37" t="str">
        <f t="shared" si="3"/>
        <v>+/-</v>
      </c>
      <c r="J37" t="str">
        <f t="shared" si="4"/>
        <v>0.2</v>
      </c>
      <c r="K37" s="1">
        <f t="shared" si="5"/>
        <v>0.12158054711246201</v>
      </c>
      <c r="L37" s="1">
        <f t="shared" si="6"/>
        <v>-0.30000000000000071</v>
      </c>
      <c r="M37" s="1">
        <f t="shared" si="7"/>
        <v>0.1359311840425404</v>
      </c>
      <c r="N37" s="1">
        <f t="shared" si="8"/>
        <v>-2.2069990937922976</v>
      </c>
      <c r="O37" t="s">
        <v>70</v>
      </c>
    </row>
    <row r="38" spans="1:15" x14ac:dyDescent="0.35">
      <c r="A38" s="13">
        <v>28</v>
      </c>
      <c r="B38" s="12" t="s">
        <v>49</v>
      </c>
      <c r="C38" s="11">
        <v>13.8</v>
      </c>
      <c r="D38" s="10" t="s">
        <v>36</v>
      </c>
      <c r="E38" s="9" t="str">
        <f t="shared" si="0"/>
        <v>Not Significantly Different</v>
      </c>
      <c r="G38">
        <f t="shared" si="1"/>
        <v>13.8</v>
      </c>
      <c r="H38">
        <f t="shared" si="2"/>
        <v>6</v>
      </c>
      <c r="I38" t="str">
        <f t="shared" si="3"/>
        <v>+/-</v>
      </c>
      <c r="J38" t="str">
        <f t="shared" si="4"/>
        <v>0.7</v>
      </c>
      <c r="K38" s="1">
        <f t="shared" si="5"/>
        <v>0.42553191489361697</v>
      </c>
      <c r="L38" s="1">
        <f t="shared" si="6"/>
        <v>-0.10000000000000142</v>
      </c>
      <c r="M38" s="1">
        <f t="shared" si="7"/>
        <v>0.42985214661796195</v>
      </c>
      <c r="N38" s="1">
        <f t="shared" si="8"/>
        <v>-0.23263813101037747</v>
      </c>
      <c r="O38" t="s">
        <v>69</v>
      </c>
    </row>
    <row r="39" spans="1:15" x14ac:dyDescent="0.35">
      <c r="A39" s="13">
        <v>28</v>
      </c>
      <c r="B39" s="12" t="s">
        <v>35</v>
      </c>
      <c r="C39" s="11">
        <v>13.8</v>
      </c>
      <c r="D39" s="10" t="s">
        <v>39</v>
      </c>
      <c r="E39" s="9" t="str">
        <f t="shared" si="0"/>
        <v>Not Significantly Different</v>
      </c>
      <c r="G39">
        <f t="shared" si="1"/>
        <v>13.8</v>
      </c>
      <c r="H39">
        <f t="shared" si="2"/>
        <v>6</v>
      </c>
      <c r="I39" t="str">
        <f t="shared" si="3"/>
        <v>+/-</v>
      </c>
      <c r="J39" t="str">
        <f t="shared" si="4"/>
        <v>0.2</v>
      </c>
      <c r="K39" s="1">
        <f t="shared" si="5"/>
        <v>0.12158054711246201</v>
      </c>
      <c r="L39" s="1">
        <f t="shared" si="6"/>
        <v>-0.10000000000000142</v>
      </c>
      <c r="M39" s="1">
        <f t="shared" si="7"/>
        <v>0.1359311840425404</v>
      </c>
      <c r="N39" s="1">
        <f t="shared" si="8"/>
        <v>-0.73566636459744128</v>
      </c>
      <c r="O39" t="s">
        <v>45</v>
      </c>
    </row>
    <row r="40" spans="1:15" x14ac:dyDescent="0.35">
      <c r="A40" s="13">
        <v>30</v>
      </c>
      <c r="B40" s="12" t="s">
        <v>50</v>
      </c>
      <c r="C40" s="11">
        <v>13.7</v>
      </c>
      <c r="D40" s="10" t="s">
        <v>39</v>
      </c>
      <c r="E40" s="9" t="str">
        <f t="shared" si="0"/>
        <v>Not Significantly Different</v>
      </c>
      <c r="G40">
        <f t="shared" si="1"/>
        <v>13.7</v>
      </c>
      <c r="H40">
        <f t="shared" si="2"/>
        <v>6</v>
      </c>
      <c r="I40" t="str">
        <f t="shared" si="3"/>
        <v>+/-</v>
      </c>
      <c r="J40" t="str">
        <f t="shared" si="4"/>
        <v>0.2</v>
      </c>
      <c r="K40" s="1">
        <f t="shared" si="5"/>
        <v>0.12158054711246201</v>
      </c>
      <c r="L40" s="1">
        <f t="shared" si="6"/>
        <v>0</v>
      </c>
      <c r="M40" s="1">
        <f t="shared" si="7"/>
        <v>0.1359311840425404</v>
      </c>
      <c r="N40" s="1">
        <f t="shared" si="8"/>
        <v>0</v>
      </c>
      <c r="O40" t="s">
        <v>67</v>
      </c>
    </row>
    <row r="41" spans="1:15" x14ac:dyDescent="0.35">
      <c r="A41" s="13">
        <v>30</v>
      </c>
      <c r="B41" s="12" t="s">
        <v>78</v>
      </c>
      <c r="C41" s="11">
        <v>13.7</v>
      </c>
      <c r="D41" s="10" t="s">
        <v>44</v>
      </c>
      <c r="E41" s="9" t="str">
        <f t="shared" si="0"/>
        <v>Not Significantly Different</v>
      </c>
      <c r="G41">
        <f t="shared" si="1"/>
        <v>13.7</v>
      </c>
      <c r="H41">
        <f t="shared" si="2"/>
        <v>6</v>
      </c>
      <c r="I41" t="str">
        <f t="shared" si="3"/>
        <v>+/-</v>
      </c>
      <c r="J41" t="str">
        <f t="shared" si="4"/>
        <v>0.4</v>
      </c>
      <c r="K41" s="1">
        <f t="shared" si="5"/>
        <v>0.24316109422492402</v>
      </c>
      <c r="L41" s="1">
        <f t="shared" si="6"/>
        <v>0</v>
      </c>
      <c r="M41" s="1">
        <f t="shared" si="7"/>
        <v>0.25064471888253259</v>
      </c>
      <c r="N41" s="1">
        <f t="shared" si="8"/>
        <v>0</v>
      </c>
      <c r="O41" t="s">
        <v>48</v>
      </c>
    </row>
    <row r="42" spans="1:15" x14ac:dyDescent="0.35">
      <c r="A42" s="13">
        <v>30</v>
      </c>
      <c r="B42" s="12" t="s">
        <v>53</v>
      </c>
      <c r="C42" s="11">
        <v>13.7</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13.7</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v>
      </c>
      <c r="M42" s="1">
        <f t="shared" ref="M42:M62" si="16">IF(AND(ISNUMBER(K42),ISNUMBER($I$7)),SQRT(K42^2+($I$7)^2),"N/A")</f>
        <v>0.42985214661796195</v>
      </c>
      <c r="N42" s="1">
        <f t="shared" ref="N42:N73" si="17">IF(AND(ISNUMBER(L42),ISNUMBER(M42),M42&lt;&gt;0),L42/M42,"NA")</f>
        <v>0</v>
      </c>
      <c r="O42" t="s">
        <v>37</v>
      </c>
    </row>
    <row r="43" spans="1:15" x14ac:dyDescent="0.35">
      <c r="A43" s="13">
        <v>33</v>
      </c>
      <c r="B43" s="12" t="s">
        <v>52</v>
      </c>
      <c r="C43" s="11">
        <v>13.5</v>
      </c>
      <c r="D43" s="10" t="s">
        <v>39</v>
      </c>
      <c r="E43" s="9" t="str">
        <f t="shared" si="9"/>
        <v>Not Significantly Different</v>
      </c>
      <c r="G43">
        <f t="shared" si="10"/>
        <v>13.5</v>
      </c>
      <c r="H43">
        <f t="shared" si="11"/>
        <v>6</v>
      </c>
      <c r="I43" t="str">
        <f t="shared" si="12"/>
        <v>+/-</v>
      </c>
      <c r="J43" t="str">
        <f t="shared" si="13"/>
        <v>0.2</v>
      </c>
      <c r="K43" s="1">
        <f t="shared" si="14"/>
        <v>0.12158054711246201</v>
      </c>
      <c r="L43" s="1">
        <f t="shared" si="15"/>
        <v>0.19999999999999929</v>
      </c>
      <c r="M43" s="1">
        <f t="shared" si="16"/>
        <v>0.1359311840425404</v>
      </c>
      <c r="N43" s="1">
        <f t="shared" si="17"/>
        <v>1.4713327291948566</v>
      </c>
      <c r="O43" t="s">
        <v>52</v>
      </c>
    </row>
    <row r="44" spans="1:15" x14ac:dyDescent="0.35">
      <c r="A44" s="13">
        <v>34</v>
      </c>
      <c r="B44" s="12" t="s">
        <v>29</v>
      </c>
      <c r="C44" s="11">
        <v>13.2</v>
      </c>
      <c r="D44" s="10" t="s">
        <v>44</v>
      </c>
      <c r="E44" s="9" t="str">
        <f t="shared" si="9"/>
        <v>Significantly Different</v>
      </c>
      <c r="G44">
        <f t="shared" si="10"/>
        <v>13.2</v>
      </c>
      <c r="H44">
        <f t="shared" si="11"/>
        <v>6</v>
      </c>
      <c r="I44" t="str">
        <f t="shared" si="12"/>
        <v>+/-</v>
      </c>
      <c r="J44" t="str">
        <f t="shared" si="13"/>
        <v>0.4</v>
      </c>
      <c r="K44" s="1">
        <f t="shared" si="14"/>
        <v>0.24316109422492402</v>
      </c>
      <c r="L44" s="1">
        <f t="shared" si="15"/>
        <v>0.5</v>
      </c>
      <c r="M44" s="1">
        <f t="shared" si="16"/>
        <v>0.25064471888253259</v>
      </c>
      <c r="N44" s="1">
        <f t="shared" si="17"/>
        <v>1.9948555159238384</v>
      </c>
      <c r="O44" t="s">
        <v>64</v>
      </c>
    </row>
    <row r="45" spans="1:15" x14ac:dyDescent="0.35">
      <c r="A45" s="13">
        <v>35</v>
      </c>
      <c r="B45" s="12" t="s">
        <v>46</v>
      </c>
      <c r="C45" s="11">
        <v>13.1</v>
      </c>
      <c r="D45" s="10" t="s">
        <v>39</v>
      </c>
      <c r="E45" s="9" t="str">
        <f t="shared" si="9"/>
        <v>Significantly Different</v>
      </c>
      <c r="G45">
        <f t="shared" si="10"/>
        <v>13.1</v>
      </c>
      <c r="H45">
        <f t="shared" si="11"/>
        <v>6</v>
      </c>
      <c r="I45" t="str">
        <f t="shared" si="12"/>
        <v>+/-</v>
      </c>
      <c r="J45" t="str">
        <f t="shared" si="13"/>
        <v>0.2</v>
      </c>
      <c r="K45" s="1">
        <f t="shared" si="14"/>
        <v>0.12158054711246201</v>
      </c>
      <c r="L45" s="1">
        <f t="shared" si="15"/>
        <v>0.59999999999999964</v>
      </c>
      <c r="M45" s="1">
        <f t="shared" si="16"/>
        <v>0.1359311840425404</v>
      </c>
      <c r="N45" s="1">
        <f t="shared" si="17"/>
        <v>4.4139981875845828</v>
      </c>
      <c r="O45" t="s">
        <v>63</v>
      </c>
    </row>
    <row r="46" spans="1:15" x14ac:dyDescent="0.35">
      <c r="A46" s="13">
        <v>35</v>
      </c>
      <c r="B46" s="12" t="s">
        <v>38</v>
      </c>
      <c r="C46" s="11">
        <v>13.1</v>
      </c>
      <c r="D46" s="10" t="s">
        <v>39</v>
      </c>
      <c r="E46" s="9" t="str">
        <f t="shared" si="9"/>
        <v>Significantly Different</v>
      </c>
      <c r="G46">
        <f t="shared" si="10"/>
        <v>13.1</v>
      </c>
      <c r="H46">
        <f t="shared" si="11"/>
        <v>6</v>
      </c>
      <c r="I46" t="str">
        <f t="shared" si="12"/>
        <v>+/-</v>
      </c>
      <c r="J46" t="str">
        <f t="shared" si="13"/>
        <v>0.2</v>
      </c>
      <c r="K46" s="1">
        <f t="shared" si="14"/>
        <v>0.12158054711246201</v>
      </c>
      <c r="L46" s="1">
        <f t="shared" si="15"/>
        <v>0.59999999999999964</v>
      </c>
      <c r="M46" s="1">
        <f t="shared" si="16"/>
        <v>0.1359311840425404</v>
      </c>
      <c r="N46" s="1">
        <f t="shared" si="17"/>
        <v>4.4139981875845828</v>
      </c>
      <c r="O46" t="s">
        <v>61</v>
      </c>
    </row>
    <row r="47" spans="1:15" x14ac:dyDescent="0.35">
      <c r="A47" s="13">
        <v>37</v>
      </c>
      <c r="B47" s="12" t="s">
        <v>80</v>
      </c>
      <c r="C47" s="11">
        <v>12.9</v>
      </c>
      <c r="D47" s="10" t="s">
        <v>28</v>
      </c>
      <c r="E47" s="9" t="str">
        <f t="shared" si="9"/>
        <v>Significantly Different</v>
      </c>
      <c r="G47">
        <f t="shared" si="10"/>
        <v>12.9</v>
      </c>
      <c r="H47">
        <f t="shared" si="11"/>
        <v>6</v>
      </c>
      <c r="I47" t="str">
        <f t="shared" si="12"/>
        <v>+/-</v>
      </c>
      <c r="J47" t="str">
        <f t="shared" si="13"/>
        <v>0.3</v>
      </c>
      <c r="K47" s="1">
        <f t="shared" si="14"/>
        <v>0.18237082066869301</v>
      </c>
      <c r="L47" s="1">
        <f t="shared" si="15"/>
        <v>0.79999999999999893</v>
      </c>
      <c r="M47" s="1">
        <f t="shared" si="16"/>
        <v>0.19223572402239389</v>
      </c>
      <c r="N47" s="1">
        <f t="shared" si="17"/>
        <v>4.1615574007815814</v>
      </c>
      <c r="O47" t="s">
        <v>59</v>
      </c>
    </row>
    <row r="48" spans="1:15" x14ac:dyDescent="0.35">
      <c r="A48" s="13">
        <v>37</v>
      </c>
      <c r="B48" s="12" t="s">
        <v>30</v>
      </c>
      <c r="C48" s="11">
        <v>12.9</v>
      </c>
      <c r="D48" s="10" t="s">
        <v>39</v>
      </c>
      <c r="E48" s="9" t="str">
        <f t="shared" si="9"/>
        <v>Significantly Different</v>
      </c>
      <c r="G48">
        <f t="shared" si="10"/>
        <v>12.9</v>
      </c>
      <c r="H48">
        <f t="shared" si="11"/>
        <v>6</v>
      </c>
      <c r="I48" t="str">
        <f t="shared" si="12"/>
        <v>+/-</v>
      </c>
      <c r="J48" t="str">
        <f t="shared" si="13"/>
        <v>0.2</v>
      </c>
      <c r="K48" s="1">
        <f t="shared" si="14"/>
        <v>0.12158054711246201</v>
      </c>
      <c r="L48" s="1">
        <f t="shared" si="15"/>
        <v>0.79999999999999893</v>
      </c>
      <c r="M48" s="1">
        <f t="shared" si="16"/>
        <v>0.1359311840425404</v>
      </c>
      <c r="N48" s="1">
        <f t="shared" si="17"/>
        <v>5.8853309167794388</v>
      </c>
      <c r="O48" t="s">
        <v>57</v>
      </c>
    </row>
    <row r="49" spans="1:15" x14ac:dyDescent="0.35">
      <c r="A49" s="13">
        <v>39</v>
      </c>
      <c r="B49" s="12" t="s">
        <v>42</v>
      </c>
      <c r="C49" s="11">
        <v>12.8</v>
      </c>
      <c r="D49" s="10" t="s">
        <v>33</v>
      </c>
      <c r="E49" s="9" t="str">
        <f t="shared" si="9"/>
        <v>Significantly Different</v>
      </c>
      <c r="G49">
        <f t="shared" si="10"/>
        <v>12.8</v>
      </c>
      <c r="H49">
        <f t="shared" si="11"/>
        <v>6</v>
      </c>
      <c r="I49" t="str">
        <f t="shared" si="12"/>
        <v>+/-</v>
      </c>
      <c r="J49" t="str">
        <f t="shared" si="13"/>
        <v>0.1</v>
      </c>
      <c r="K49" s="1">
        <f t="shared" si="14"/>
        <v>6.0790273556231005E-2</v>
      </c>
      <c r="L49" s="1">
        <f t="shared" si="15"/>
        <v>0.89999999999999858</v>
      </c>
      <c r="M49" s="1">
        <f t="shared" si="16"/>
        <v>8.5970429323592404E-2</v>
      </c>
      <c r="N49" s="1">
        <f t="shared" si="17"/>
        <v>10.46871589546682</v>
      </c>
      <c r="O49" t="s">
        <v>55</v>
      </c>
    </row>
    <row r="50" spans="1:15" x14ac:dyDescent="0.35">
      <c r="A50" s="13">
        <v>40</v>
      </c>
      <c r="B50" s="12" t="s">
        <v>31</v>
      </c>
      <c r="C50" s="11">
        <v>12.6</v>
      </c>
      <c r="D50" s="10" t="s">
        <v>121</v>
      </c>
      <c r="E50" s="9" t="str">
        <f t="shared" si="9"/>
        <v>Not Significantly Different</v>
      </c>
      <c r="G50">
        <f t="shared" si="10"/>
        <v>12.6</v>
      </c>
      <c r="H50">
        <f t="shared" si="11"/>
        <v>6</v>
      </c>
      <c r="I50" t="str">
        <f t="shared" si="12"/>
        <v>+/-</v>
      </c>
      <c r="J50" t="str">
        <f t="shared" si="13"/>
        <v>1.1</v>
      </c>
      <c r="K50" s="1">
        <f t="shared" si="14"/>
        <v>0.66869300911854113</v>
      </c>
      <c r="L50" s="1">
        <f t="shared" si="15"/>
        <v>1.0999999999999996</v>
      </c>
      <c r="M50" s="1">
        <f t="shared" si="16"/>
        <v>0.67145051776214359</v>
      </c>
      <c r="N50" s="1">
        <f t="shared" si="17"/>
        <v>1.6382443246393721</v>
      </c>
      <c r="O50" t="s">
        <v>53</v>
      </c>
    </row>
    <row r="51" spans="1:15" x14ac:dyDescent="0.35">
      <c r="A51" s="13">
        <v>40</v>
      </c>
      <c r="B51" s="12" t="s">
        <v>71</v>
      </c>
      <c r="C51" s="11">
        <v>12.6</v>
      </c>
      <c r="D51" s="10" t="s">
        <v>39</v>
      </c>
      <c r="E51" s="9" t="str">
        <f t="shared" si="9"/>
        <v>Significantly Different</v>
      </c>
      <c r="G51">
        <f t="shared" si="10"/>
        <v>12.6</v>
      </c>
      <c r="H51">
        <f t="shared" si="11"/>
        <v>6</v>
      </c>
      <c r="I51" t="str">
        <f t="shared" si="12"/>
        <v>+/-</v>
      </c>
      <c r="J51" t="str">
        <f t="shared" si="13"/>
        <v>0.2</v>
      </c>
      <c r="K51" s="1">
        <f t="shared" si="14"/>
        <v>0.12158054711246201</v>
      </c>
      <c r="L51" s="1">
        <f t="shared" si="15"/>
        <v>1.0999999999999996</v>
      </c>
      <c r="M51" s="1">
        <f t="shared" si="16"/>
        <v>0.1359311840425404</v>
      </c>
      <c r="N51" s="1">
        <f t="shared" si="17"/>
        <v>8.092330010571736</v>
      </c>
      <c r="O51" t="s">
        <v>51</v>
      </c>
    </row>
    <row r="52" spans="1:15" x14ac:dyDescent="0.35">
      <c r="A52" s="13">
        <v>40</v>
      </c>
      <c r="B52" s="12" t="s">
        <v>63</v>
      </c>
      <c r="C52" s="11">
        <v>12.6</v>
      </c>
      <c r="D52" s="10" t="s">
        <v>26</v>
      </c>
      <c r="E52" s="9" t="str">
        <f t="shared" si="9"/>
        <v>Significantly Different</v>
      </c>
      <c r="G52">
        <f t="shared" si="10"/>
        <v>12.6</v>
      </c>
      <c r="H52">
        <f t="shared" si="11"/>
        <v>6</v>
      </c>
      <c r="I52" t="str">
        <f t="shared" si="12"/>
        <v>+/-</v>
      </c>
      <c r="J52" t="str">
        <f t="shared" si="13"/>
        <v>0.6</v>
      </c>
      <c r="K52" s="1">
        <f t="shared" si="14"/>
        <v>0.36474164133738601</v>
      </c>
      <c r="L52" s="1">
        <f t="shared" si="15"/>
        <v>1.0999999999999996</v>
      </c>
      <c r="M52" s="1">
        <f t="shared" si="16"/>
        <v>0.36977279819442066</v>
      </c>
      <c r="N52" s="1">
        <f t="shared" si="17"/>
        <v>2.9747996752904391</v>
      </c>
      <c r="O52" t="s">
        <v>49</v>
      </c>
    </row>
    <row r="53" spans="1:15" x14ac:dyDescent="0.35">
      <c r="A53" s="13">
        <v>43</v>
      </c>
      <c r="B53" s="12" t="s">
        <v>65</v>
      </c>
      <c r="C53" s="11">
        <v>12.5</v>
      </c>
      <c r="D53" s="10" t="s">
        <v>39</v>
      </c>
      <c r="E53" s="9" t="str">
        <f t="shared" si="9"/>
        <v>Significantly Different</v>
      </c>
      <c r="G53">
        <f t="shared" si="10"/>
        <v>12.5</v>
      </c>
      <c r="H53">
        <f t="shared" si="11"/>
        <v>6</v>
      </c>
      <c r="I53" t="str">
        <f t="shared" si="12"/>
        <v>+/-</v>
      </c>
      <c r="J53" t="str">
        <f t="shared" si="13"/>
        <v>0.2</v>
      </c>
      <c r="K53" s="1">
        <f t="shared" si="14"/>
        <v>0.12158054711246201</v>
      </c>
      <c r="L53" s="1">
        <f t="shared" si="15"/>
        <v>1.1999999999999993</v>
      </c>
      <c r="M53" s="1">
        <f t="shared" si="16"/>
        <v>0.1359311840425404</v>
      </c>
      <c r="N53" s="1">
        <f t="shared" si="17"/>
        <v>8.8279963751691657</v>
      </c>
      <c r="O53" t="s">
        <v>47</v>
      </c>
    </row>
    <row r="54" spans="1:15" x14ac:dyDescent="0.35">
      <c r="A54" s="13">
        <v>44</v>
      </c>
      <c r="B54" s="12" t="s">
        <v>69</v>
      </c>
      <c r="C54" s="11">
        <v>12.4</v>
      </c>
      <c r="D54" s="10" t="s">
        <v>44</v>
      </c>
      <c r="E54" s="9" t="str">
        <f t="shared" si="9"/>
        <v>Significantly Different</v>
      </c>
      <c r="G54">
        <f t="shared" si="10"/>
        <v>12.4</v>
      </c>
      <c r="H54">
        <f t="shared" si="11"/>
        <v>6</v>
      </c>
      <c r="I54" t="str">
        <f t="shared" si="12"/>
        <v>+/-</v>
      </c>
      <c r="J54" t="str">
        <f t="shared" si="13"/>
        <v>0.4</v>
      </c>
      <c r="K54" s="1">
        <f t="shared" si="14"/>
        <v>0.24316109422492402</v>
      </c>
      <c r="L54" s="1">
        <f t="shared" si="15"/>
        <v>1.2999999999999989</v>
      </c>
      <c r="M54" s="1">
        <f t="shared" si="16"/>
        <v>0.25064471888253259</v>
      </c>
      <c r="N54" s="1">
        <f t="shared" si="17"/>
        <v>5.1866243414019753</v>
      </c>
      <c r="O54" t="s">
        <v>42</v>
      </c>
    </row>
    <row r="55" spans="1:15" x14ac:dyDescent="0.35">
      <c r="A55" s="13">
        <v>45</v>
      </c>
      <c r="B55" s="12" t="s">
        <v>66</v>
      </c>
      <c r="C55" s="11">
        <v>12.3</v>
      </c>
      <c r="D55" s="10" t="s">
        <v>44</v>
      </c>
      <c r="E55" s="9" t="str">
        <f t="shared" si="9"/>
        <v>Significantly Different</v>
      </c>
      <c r="G55">
        <f t="shared" si="10"/>
        <v>12.3</v>
      </c>
      <c r="H55">
        <f t="shared" si="11"/>
        <v>6</v>
      </c>
      <c r="I55" t="str">
        <f t="shared" si="12"/>
        <v>+/-</v>
      </c>
      <c r="J55" t="str">
        <f t="shared" si="13"/>
        <v>0.4</v>
      </c>
      <c r="K55" s="1">
        <f t="shared" si="14"/>
        <v>0.24316109422492402</v>
      </c>
      <c r="L55" s="1">
        <f t="shared" si="15"/>
        <v>1.3999999999999986</v>
      </c>
      <c r="M55" s="1">
        <f t="shared" si="16"/>
        <v>0.25064471888253259</v>
      </c>
      <c r="N55" s="1">
        <f t="shared" si="17"/>
        <v>5.5855954445867422</v>
      </c>
      <c r="O55" t="s">
        <v>43</v>
      </c>
    </row>
    <row r="56" spans="1:15" x14ac:dyDescent="0.35">
      <c r="A56" s="13">
        <v>45</v>
      </c>
      <c r="B56" s="12" t="s">
        <v>40</v>
      </c>
      <c r="C56" s="11">
        <v>12.3</v>
      </c>
      <c r="D56" s="10" t="s">
        <v>28</v>
      </c>
      <c r="E56" s="9" t="str">
        <f t="shared" si="9"/>
        <v>Significantly Different</v>
      </c>
      <c r="G56">
        <f t="shared" si="10"/>
        <v>12.3</v>
      </c>
      <c r="H56">
        <f t="shared" si="11"/>
        <v>6</v>
      </c>
      <c r="I56" t="str">
        <f t="shared" si="12"/>
        <v>+/-</v>
      </c>
      <c r="J56" t="str">
        <f t="shared" si="13"/>
        <v>0.3</v>
      </c>
      <c r="K56" s="1">
        <f t="shared" si="14"/>
        <v>0.18237082066869301</v>
      </c>
      <c r="L56" s="1">
        <f t="shared" si="15"/>
        <v>1.3999999999999986</v>
      </c>
      <c r="M56" s="1">
        <f t="shared" si="16"/>
        <v>0.19223572402239389</v>
      </c>
      <c r="N56" s="1">
        <f t="shared" si="17"/>
        <v>7.2827254513677699</v>
      </c>
      <c r="O56" t="s">
        <v>41</v>
      </c>
    </row>
    <row r="57" spans="1:15" x14ac:dyDescent="0.35">
      <c r="A57" s="13">
        <v>47</v>
      </c>
      <c r="B57" s="12" t="s">
        <v>74</v>
      </c>
      <c r="C57" s="11">
        <v>12.2</v>
      </c>
      <c r="D57" s="10" t="s">
        <v>39</v>
      </c>
      <c r="E57" s="9" t="str">
        <f t="shared" si="9"/>
        <v>Significantly Different</v>
      </c>
      <c r="G57">
        <f t="shared" si="10"/>
        <v>12.2</v>
      </c>
      <c r="H57">
        <f t="shared" si="11"/>
        <v>6</v>
      </c>
      <c r="I57" t="str">
        <f t="shared" si="12"/>
        <v>+/-</v>
      </c>
      <c r="J57" t="str">
        <f t="shared" si="13"/>
        <v>0.2</v>
      </c>
      <c r="K57" s="1">
        <f t="shared" si="14"/>
        <v>0.12158054711246201</v>
      </c>
      <c r="L57" s="1">
        <f t="shared" si="15"/>
        <v>1.5</v>
      </c>
      <c r="M57" s="1">
        <f t="shared" si="16"/>
        <v>0.1359311840425404</v>
      </c>
      <c r="N57" s="1">
        <f t="shared" si="17"/>
        <v>11.034995468961462</v>
      </c>
      <c r="O57" t="s">
        <v>38</v>
      </c>
    </row>
    <row r="58" spans="1:15" x14ac:dyDescent="0.35">
      <c r="A58" s="13">
        <v>48</v>
      </c>
      <c r="B58" s="12" t="s">
        <v>34</v>
      </c>
      <c r="C58" s="11">
        <v>12.1</v>
      </c>
      <c r="D58" s="10" t="s">
        <v>33</v>
      </c>
      <c r="E58" s="9" t="str">
        <f t="shared" si="9"/>
        <v>Significantly Different</v>
      </c>
      <c r="G58">
        <f t="shared" si="10"/>
        <v>12.1</v>
      </c>
      <c r="H58">
        <f t="shared" si="11"/>
        <v>6</v>
      </c>
      <c r="I58" t="str">
        <f t="shared" si="12"/>
        <v>+/-</v>
      </c>
      <c r="J58" t="str">
        <f t="shared" si="13"/>
        <v>0.1</v>
      </c>
      <c r="K58" s="1">
        <f t="shared" si="14"/>
        <v>6.0790273556231005E-2</v>
      </c>
      <c r="L58" s="1">
        <f t="shared" si="15"/>
        <v>1.5999999999999996</v>
      </c>
      <c r="M58" s="1">
        <f t="shared" si="16"/>
        <v>8.5970429323592404E-2</v>
      </c>
      <c r="N58" s="1">
        <f t="shared" si="17"/>
        <v>18.611050480829928</v>
      </c>
      <c r="O58" t="s">
        <v>35</v>
      </c>
    </row>
    <row r="59" spans="1:15" x14ac:dyDescent="0.35">
      <c r="A59" s="13">
        <v>49</v>
      </c>
      <c r="B59" s="12" t="s">
        <v>75</v>
      </c>
      <c r="C59" s="11">
        <v>12</v>
      </c>
      <c r="D59" s="10" t="s">
        <v>39</v>
      </c>
      <c r="E59" s="9" t="str">
        <f t="shared" si="9"/>
        <v>Significantly Different</v>
      </c>
      <c r="G59">
        <f t="shared" si="10"/>
        <v>12</v>
      </c>
      <c r="H59">
        <f t="shared" si="11"/>
        <v>6</v>
      </c>
      <c r="I59" t="str">
        <f t="shared" si="12"/>
        <v>+/-</v>
      </c>
      <c r="J59" t="str">
        <f t="shared" si="13"/>
        <v>0.2</v>
      </c>
      <c r="K59" s="1">
        <f t="shared" si="14"/>
        <v>0.12158054711246201</v>
      </c>
      <c r="L59" s="1">
        <f t="shared" si="15"/>
        <v>1.6999999999999993</v>
      </c>
      <c r="M59" s="1">
        <f t="shared" si="16"/>
        <v>0.1359311840425404</v>
      </c>
      <c r="N59" s="1">
        <f t="shared" si="17"/>
        <v>12.50632819815632</v>
      </c>
      <c r="O59" t="s">
        <v>32</v>
      </c>
    </row>
    <row r="60" spans="1:15" x14ac:dyDescent="0.35">
      <c r="A60" s="13">
        <v>50</v>
      </c>
      <c r="B60" s="12" t="s">
        <v>48</v>
      </c>
      <c r="C60" s="11">
        <v>11</v>
      </c>
      <c r="D60" s="10" t="s">
        <v>39</v>
      </c>
      <c r="E60" s="9" t="str">
        <f t="shared" si="9"/>
        <v>Significantly Different</v>
      </c>
      <c r="G60">
        <f t="shared" si="10"/>
        <v>11</v>
      </c>
      <c r="H60">
        <f t="shared" si="11"/>
        <v>6</v>
      </c>
      <c r="I60" t="str">
        <f t="shared" si="12"/>
        <v>+/-</v>
      </c>
      <c r="J60" t="str">
        <f t="shared" si="13"/>
        <v>0.2</v>
      </c>
      <c r="K60" s="1">
        <f t="shared" si="14"/>
        <v>0.12158054711246201</v>
      </c>
      <c r="L60" s="1">
        <f t="shared" si="15"/>
        <v>2.6999999999999993</v>
      </c>
      <c r="M60" s="1">
        <f t="shared" si="16"/>
        <v>0.1359311840425404</v>
      </c>
      <c r="N60" s="1">
        <f t="shared" si="17"/>
        <v>19.862991844130629</v>
      </c>
      <c r="O60" t="s">
        <v>30</v>
      </c>
    </row>
    <row r="61" spans="1:15" x14ac:dyDescent="0.35">
      <c r="A61" s="13">
        <v>50</v>
      </c>
      <c r="B61" s="12" t="s">
        <v>43</v>
      </c>
      <c r="C61" s="11">
        <v>11</v>
      </c>
      <c r="D61" s="10" t="s">
        <v>28</v>
      </c>
      <c r="E61" s="9" t="str">
        <f t="shared" si="9"/>
        <v>Significantly Different</v>
      </c>
      <c r="G61">
        <f t="shared" si="10"/>
        <v>11</v>
      </c>
      <c r="H61">
        <f t="shared" si="11"/>
        <v>6</v>
      </c>
      <c r="I61" t="str">
        <f t="shared" si="12"/>
        <v>+/-</v>
      </c>
      <c r="J61" t="str">
        <f t="shared" si="13"/>
        <v>0.3</v>
      </c>
      <c r="K61" s="1">
        <f t="shared" si="14"/>
        <v>0.18237082066869301</v>
      </c>
      <c r="L61" s="1">
        <f t="shared" si="15"/>
        <v>2.6999999999999993</v>
      </c>
      <c r="M61" s="1">
        <f t="shared" si="16"/>
        <v>0.19223572402239389</v>
      </c>
      <c r="N61" s="1">
        <f t="shared" si="17"/>
        <v>14.045256227637852</v>
      </c>
      <c r="O61" t="s">
        <v>27</v>
      </c>
    </row>
    <row r="62" spans="1:15" ht="15" thickBot="1" x14ac:dyDescent="0.4">
      <c r="A62" s="8"/>
      <c r="B62" s="7" t="s">
        <v>25</v>
      </c>
      <c r="C62" s="6">
        <v>23.4</v>
      </c>
      <c r="D62" s="5" t="s">
        <v>83</v>
      </c>
      <c r="E62" s="4" t="str">
        <f t="shared" si="9"/>
        <v>Significantly Different</v>
      </c>
      <c r="G62">
        <f t="shared" si="10"/>
        <v>23.4</v>
      </c>
      <c r="H62">
        <f t="shared" si="11"/>
        <v>6</v>
      </c>
      <c r="I62" t="str">
        <f t="shared" si="12"/>
        <v>+/-</v>
      </c>
      <c r="J62" t="str">
        <f t="shared" si="13"/>
        <v>0.5</v>
      </c>
      <c r="K62" s="1">
        <f t="shared" si="14"/>
        <v>0.303951367781155</v>
      </c>
      <c r="L62" s="1">
        <f t="shared" si="15"/>
        <v>-9.6999999999999993</v>
      </c>
      <c r="M62" s="1">
        <f t="shared" si="16"/>
        <v>0.30997079109986531</v>
      </c>
      <c r="N62" s="1">
        <f t="shared" si="17"/>
        <v>-31.293271103324336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89" priority="1" operator="equal">
      <formula>"OTHER ERROR"</formula>
    </cfRule>
    <cfRule type="cellIs" dxfId="188" priority="2" operator="equal">
      <formula>"Statistical Test not applicable"</formula>
    </cfRule>
    <cfRule type="cellIs" dxfId="187" priority="3" operator="equal">
      <formula>"Geography Selected"</formula>
    </cfRule>
  </conditionalFormatting>
  <conditionalFormatting sqref="E10:J62">
    <cfRule type="cellIs" dxfId="186" priority="4" operator="equal">
      <formula>"Not Significantly Different"</formula>
    </cfRule>
  </conditionalFormatting>
  <conditionalFormatting sqref="F10:J62">
    <cfRule type="cellIs" dxfId="1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31B3746-64F9-499E-AC62-3709E314AB3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F988E88-915D-414A-BBC1-C7A103B6F605}"/>
    <hyperlink ref="A68" r:id="rId2" xr:uid="{6C482CFD-48CC-458C-A5E6-F11B98F7E47D}"/>
    <hyperlink ref="A66" r:id="rId3" xr:uid="{F17B4377-FD1C-4C9E-9349-CA6F533C39F4}"/>
    <hyperlink ref="A67" r:id="rId4" xr:uid="{EE358B63-FE33-4C30-869E-3D2945B7ECCA}"/>
  </hyperlinks>
  <pageMargins left="0.7" right="0.7" top="0.75" bottom="0.75" header="0.3" footer="0.3"/>
  <pageSetup orientation="portrait" r:id="rId5"/>
  <drawing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C125D-2A20-4517-9A78-4B2599E98D2B}">
  <sheetPr codeName="Sheet5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350</v>
      </c>
    </row>
    <row r="2" spans="1:16" x14ac:dyDescent="0.35">
      <c r="A2" s="27" t="s">
        <v>109</v>
      </c>
      <c r="B2" t="s">
        <v>349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46.6</v>
      </c>
      <c r="C6" t="s">
        <v>103</v>
      </c>
      <c r="H6" s="15" t="s">
        <v>102</v>
      </c>
      <c r="I6">
        <f>VLOOKUP($B$4,$B$9:$K$62,6,FALSE)</f>
        <v>46.6</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46.6</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46.6</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49</v>
      </c>
      <c r="C11" s="11">
        <v>59</v>
      </c>
      <c r="D11" s="14" t="s">
        <v>158</v>
      </c>
      <c r="E11" s="9" t="str">
        <f t="shared" si="0"/>
        <v>Significantly Different</v>
      </c>
      <c r="G11">
        <f t="shared" si="1"/>
        <v>59</v>
      </c>
      <c r="H11">
        <f t="shared" si="2"/>
        <v>6</v>
      </c>
      <c r="I11" t="str">
        <f t="shared" si="3"/>
        <v>+/-</v>
      </c>
      <c r="J11" t="str">
        <f t="shared" si="4"/>
        <v>3.7</v>
      </c>
      <c r="K11" s="1">
        <f t="shared" si="5"/>
        <v>2.2492401215805473</v>
      </c>
      <c r="L11" s="1">
        <f t="shared" si="6"/>
        <v>-12.399999999999999</v>
      </c>
      <c r="M11" s="1">
        <f t="shared" si="7"/>
        <v>2.252523685550019</v>
      </c>
      <c r="N11" s="1">
        <f t="shared" si="8"/>
        <v>-5.5049365649498947</v>
      </c>
      <c r="O11" t="s">
        <v>68</v>
      </c>
    </row>
    <row r="12" spans="1:16" x14ac:dyDescent="0.35">
      <c r="A12" s="13">
        <v>2</v>
      </c>
      <c r="B12" s="12" t="s">
        <v>69</v>
      </c>
      <c r="C12" s="11">
        <v>57.4</v>
      </c>
      <c r="D12" s="10" t="s">
        <v>153</v>
      </c>
      <c r="E12" s="9" t="str">
        <f t="shared" si="0"/>
        <v>Significantly Different</v>
      </c>
      <c r="G12">
        <f t="shared" si="1"/>
        <v>57.4</v>
      </c>
      <c r="H12">
        <f t="shared" si="2"/>
        <v>6</v>
      </c>
      <c r="I12" t="str">
        <f t="shared" si="3"/>
        <v>+/-</v>
      </c>
      <c r="J12" t="str">
        <f t="shared" si="4"/>
        <v>2.3</v>
      </c>
      <c r="K12" s="1">
        <f t="shared" si="5"/>
        <v>1.3981762917933129</v>
      </c>
      <c r="L12" s="1">
        <f t="shared" si="6"/>
        <v>-10.799999999999997</v>
      </c>
      <c r="M12" s="1">
        <f t="shared" si="7"/>
        <v>1.4034524474912091</v>
      </c>
      <c r="N12" s="1">
        <f t="shared" si="8"/>
        <v>-7.6953088216889132</v>
      </c>
      <c r="O12" t="s">
        <v>62</v>
      </c>
    </row>
    <row r="13" spans="1:16" x14ac:dyDescent="0.35">
      <c r="A13" s="13">
        <v>2</v>
      </c>
      <c r="B13" s="12" t="s">
        <v>63</v>
      </c>
      <c r="C13" s="11">
        <v>57.4</v>
      </c>
      <c r="D13" s="10" t="s">
        <v>142</v>
      </c>
      <c r="E13" s="9" t="str">
        <f t="shared" si="0"/>
        <v>Significantly Different</v>
      </c>
      <c r="G13">
        <f t="shared" si="1"/>
        <v>57.4</v>
      </c>
      <c r="H13">
        <f t="shared" si="2"/>
        <v>6</v>
      </c>
      <c r="I13" t="str">
        <f t="shared" si="3"/>
        <v>+/-</v>
      </c>
      <c r="J13" t="str">
        <f t="shared" si="4"/>
        <v>3.9</v>
      </c>
      <c r="K13" s="1">
        <f t="shared" si="5"/>
        <v>2.3708206686930091</v>
      </c>
      <c r="L13" s="1">
        <f t="shared" si="6"/>
        <v>-10.799999999999997</v>
      </c>
      <c r="M13" s="1">
        <f t="shared" si="7"/>
        <v>2.3739360717041502</v>
      </c>
      <c r="N13" s="1">
        <f t="shared" si="8"/>
        <v>-4.5494064177756588</v>
      </c>
      <c r="O13" t="s">
        <v>58</v>
      </c>
    </row>
    <row r="14" spans="1:16" x14ac:dyDescent="0.35">
      <c r="A14" s="13">
        <v>4</v>
      </c>
      <c r="B14" s="12" t="s">
        <v>75</v>
      </c>
      <c r="C14" s="11">
        <v>57.3</v>
      </c>
      <c r="D14" s="10" t="s">
        <v>138</v>
      </c>
      <c r="E14" s="9" t="str">
        <f t="shared" si="0"/>
        <v>Significantly Different</v>
      </c>
      <c r="G14">
        <f t="shared" si="1"/>
        <v>57.3</v>
      </c>
      <c r="H14">
        <f t="shared" si="2"/>
        <v>6</v>
      </c>
      <c r="I14" t="str">
        <f t="shared" si="3"/>
        <v>+/-</v>
      </c>
      <c r="J14" t="str">
        <f t="shared" si="4"/>
        <v>1.5</v>
      </c>
      <c r="K14" s="1">
        <f t="shared" si="5"/>
        <v>0.91185410334346506</v>
      </c>
      <c r="L14" s="1">
        <f t="shared" si="6"/>
        <v>-10.699999999999996</v>
      </c>
      <c r="M14" s="1">
        <f t="shared" si="7"/>
        <v>0.91992376598307335</v>
      </c>
      <c r="N14" s="1">
        <f t="shared" si="8"/>
        <v>-11.631398595910257</v>
      </c>
      <c r="O14" t="s">
        <v>73</v>
      </c>
    </row>
    <row r="15" spans="1:16" x14ac:dyDescent="0.35">
      <c r="A15" s="13">
        <v>5</v>
      </c>
      <c r="B15" s="12" t="s">
        <v>43</v>
      </c>
      <c r="C15" s="11">
        <v>57.2</v>
      </c>
      <c r="D15" s="10" t="s">
        <v>164</v>
      </c>
      <c r="E15" s="9" t="str">
        <f t="shared" si="0"/>
        <v>Significantly Different</v>
      </c>
      <c r="G15">
        <f t="shared" si="1"/>
        <v>57.2</v>
      </c>
      <c r="H15">
        <f t="shared" si="2"/>
        <v>6</v>
      </c>
      <c r="I15" t="str">
        <f t="shared" si="3"/>
        <v>+/-</v>
      </c>
      <c r="J15" t="str">
        <f t="shared" si="4"/>
        <v>1.8</v>
      </c>
      <c r="K15" s="1">
        <f t="shared" si="5"/>
        <v>1.094224924012158</v>
      </c>
      <c r="L15" s="1">
        <f t="shared" si="6"/>
        <v>-10.600000000000001</v>
      </c>
      <c r="M15" s="1">
        <f t="shared" si="7"/>
        <v>1.1009586794088044</v>
      </c>
      <c r="N15" s="1">
        <f t="shared" si="8"/>
        <v>-9.6279726008354967</v>
      </c>
      <c r="O15" t="s">
        <v>34</v>
      </c>
    </row>
    <row r="16" spans="1:16" x14ac:dyDescent="0.35">
      <c r="A16" s="13">
        <v>6</v>
      </c>
      <c r="B16" s="12" t="s">
        <v>27</v>
      </c>
      <c r="C16" s="11">
        <v>56.1</v>
      </c>
      <c r="D16" s="10" t="s">
        <v>163</v>
      </c>
      <c r="E16" s="9" t="str">
        <f t="shared" si="0"/>
        <v>Significantly Different</v>
      </c>
      <c r="G16">
        <f t="shared" si="1"/>
        <v>56.1</v>
      </c>
      <c r="H16">
        <f t="shared" si="2"/>
        <v>6</v>
      </c>
      <c r="I16" t="str">
        <f t="shared" si="3"/>
        <v>+/-</v>
      </c>
      <c r="J16" t="str">
        <f t="shared" si="4"/>
        <v>4.0</v>
      </c>
      <c r="K16" s="1">
        <f t="shared" si="5"/>
        <v>2.43161094224924</v>
      </c>
      <c r="L16" s="1">
        <f t="shared" si="6"/>
        <v>-9.5</v>
      </c>
      <c r="M16" s="1">
        <f t="shared" si="7"/>
        <v>2.4346485586019191</v>
      </c>
      <c r="N16" s="1">
        <f t="shared" si="8"/>
        <v>-3.9020005439533798</v>
      </c>
      <c r="O16" t="s">
        <v>75</v>
      </c>
    </row>
    <row r="17" spans="1:15" x14ac:dyDescent="0.35">
      <c r="A17" s="13">
        <v>7</v>
      </c>
      <c r="B17" s="12" t="s">
        <v>80</v>
      </c>
      <c r="C17" s="11">
        <v>53.7</v>
      </c>
      <c r="D17" s="10" t="s">
        <v>164</v>
      </c>
      <c r="E17" s="9" t="str">
        <f t="shared" si="0"/>
        <v>Significantly Different</v>
      </c>
      <c r="G17">
        <f t="shared" si="1"/>
        <v>53.7</v>
      </c>
      <c r="H17">
        <f t="shared" si="2"/>
        <v>6</v>
      </c>
      <c r="I17" t="str">
        <f t="shared" si="3"/>
        <v>+/-</v>
      </c>
      <c r="J17" t="str">
        <f t="shared" si="4"/>
        <v>1.8</v>
      </c>
      <c r="K17" s="1">
        <f t="shared" si="5"/>
        <v>1.094224924012158</v>
      </c>
      <c r="L17" s="1">
        <f t="shared" si="6"/>
        <v>-7.1000000000000014</v>
      </c>
      <c r="M17" s="1">
        <f t="shared" si="7"/>
        <v>1.1009586794088044</v>
      </c>
      <c r="N17" s="1">
        <f t="shared" si="8"/>
        <v>-6.4489250439558523</v>
      </c>
      <c r="O17" t="s">
        <v>66</v>
      </c>
    </row>
    <row r="18" spans="1:15" x14ac:dyDescent="0.35">
      <c r="A18" s="13">
        <v>8</v>
      </c>
      <c r="B18" s="12" t="s">
        <v>82</v>
      </c>
      <c r="C18" s="11">
        <v>53.1</v>
      </c>
      <c r="D18" s="10" t="s">
        <v>153</v>
      </c>
      <c r="E18" s="9" t="str">
        <f t="shared" si="0"/>
        <v>Significantly Different</v>
      </c>
      <c r="G18">
        <f t="shared" si="1"/>
        <v>53.1</v>
      </c>
      <c r="H18">
        <f t="shared" si="2"/>
        <v>6</v>
      </c>
      <c r="I18" t="str">
        <f t="shared" si="3"/>
        <v>+/-</v>
      </c>
      <c r="J18" t="str">
        <f t="shared" si="4"/>
        <v>2.3</v>
      </c>
      <c r="K18" s="1">
        <f t="shared" si="5"/>
        <v>1.3981762917933129</v>
      </c>
      <c r="L18" s="1">
        <f t="shared" si="6"/>
        <v>-6.5</v>
      </c>
      <c r="M18" s="1">
        <f t="shared" si="7"/>
        <v>1.4034524474912091</v>
      </c>
      <c r="N18" s="1">
        <f t="shared" si="8"/>
        <v>-4.6314358649053657</v>
      </c>
      <c r="O18" t="s">
        <v>60</v>
      </c>
    </row>
    <row r="19" spans="1:15" x14ac:dyDescent="0.35">
      <c r="A19" s="13">
        <v>9</v>
      </c>
      <c r="B19" s="12" t="s">
        <v>78</v>
      </c>
      <c r="C19" s="11">
        <v>52.9</v>
      </c>
      <c r="D19" s="10" t="s">
        <v>157</v>
      </c>
      <c r="E19" s="9" t="str">
        <f t="shared" si="0"/>
        <v>Significantly Different</v>
      </c>
      <c r="G19">
        <f t="shared" si="1"/>
        <v>52.9</v>
      </c>
      <c r="H19">
        <f t="shared" si="2"/>
        <v>6</v>
      </c>
      <c r="I19" t="str">
        <f t="shared" si="3"/>
        <v>+/-</v>
      </c>
      <c r="J19" t="str">
        <f t="shared" si="4"/>
        <v>2.1</v>
      </c>
      <c r="K19" s="1">
        <f t="shared" si="5"/>
        <v>1.2765957446808511</v>
      </c>
      <c r="L19" s="1">
        <f t="shared" si="6"/>
        <v>-6.2999999999999972</v>
      </c>
      <c r="M19" s="1">
        <f t="shared" si="7"/>
        <v>1.2823722255154399</v>
      </c>
      <c r="N19" s="1">
        <f t="shared" si="8"/>
        <v>-4.9127701572511517</v>
      </c>
      <c r="O19" t="s">
        <v>31</v>
      </c>
    </row>
    <row r="20" spans="1:15" x14ac:dyDescent="0.35">
      <c r="A20" s="13">
        <v>10</v>
      </c>
      <c r="B20" s="12" t="s">
        <v>67</v>
      </c>
      <c r="C20" s="11">
        <v>52.4</v>
      </c>
      <c r="D20" s="14" t="s">
        <v>135</v>
      </c>
      <c r="E20" s="9" t="str">
        <f t="shared" si="0"/>
        <v>Significantly Different</v>
      </c>
      <c r="G20">
        <f t="shared" si="1"/>
        <v>52.4</v>
      </c>
      <c r="H20">
        <f t="shared" si="2"/>
        <v>6</v>
      </c>
      <c r="I20" t="str">
        <f t="shared" si="3"/>
        <v>+/-</v>
      </c>
      <c r="J20" t="str">
        <f t="shared" si="4"/>
        <v>2.9</v>
      </c>
      <c r="K20" s="1">
        <f t="shared" si="5"/>
        <v>1.762917933130699</v>
      </c>
      <c r="L20" s="1">
        <f t="shared" si="6"/>
        <v>-5.7999999999999972</v>
      </c>
      <c r="M20" s="1">
        <f t="shared" si="7"/>
        <v>1.7671053925530251</v>
      </c>
      <c r="N20" s="1">
        <f t="shared" si="8"/>
        <v>-3.2822037805116131</v>
      </c>
      <c r="O20" t="s">
        <v>50</v>
      </c>
    </row>
    <row r="21" spans="1:15" x14ac:dyDescent="0.35">
      <c r="A21" s="13">
        <v>11</v>
      </c>
      <c r="B21" s="12" t="s">
        <v>74</v>
      </c>
      <c r="C21" s="11">
        <v>52.3</v>
      </c>
      <c r="D21" s="10" t="s">
        <v>139</v>
      </c>
      <c r="E21" s="9" t="str">
        <f t="shared" si="0"/>
        <v>Significantly Different</v>
      </c>
      <c r="G21">
        <f t="shared" si="1"/>
        <v>52.3</v>
      </c>
      <c r="H21">
        <f t="shared" si="2"/>
        <v>6</v>
      </c>
      <c r="I21" t="str">
        <f t="shared" si="3"/>
        <v>+/-</v>
      </c>
      <c r="J21" t="str">
        <f t="shared" si="4"/>
        <v>1.4</v>
      </c>
      <c r="K21" s="1">
        <f t="shared" si="5"/>
        <v>0.85106382978723394</v>
      </c>
      <c r="L21" s="1">
        <f t="shared" si="6"/>
        <v>-5.6999999999999957</v>
      </c>
      <c r="M21" s="1">
        <f t="shared" si="7"/>
        <v>0.8597042932359239</v>
      </c>
      <c r="N21" s="1">
        <f t="shared" si="8"/>
        <v>-6.630186733795659</v>
      </c>
      <c r="O21" t="s">
        <v>46</v>
      </c>
    </row>
    <row r="22" spans="1:15" x14ac:dyDescent="0.35">
      <c r="A22" s="13">
        <v>12</v>
      </c>
      <c r="B22" s="12" t="s">
        <v>30</v>
      </c>
      <c r="C22" s="11">
        <v>51.9</v>
      </c>
      <c r="D22" s="10" t="s">
        <v>139</v>
      </c>
      <c r="E22" s="9" t="str">
        <f t="shared" si="0"/>
        <v>Significantly Different</v>
      </c>
      <c r="G22">
        <f t="shared" si="1"/>
        <v>51.9</v>
      </c>
      <c r="H22">
        <f t="shared" si="2"/>
        <v>6</v>
      </c>
      <c r="I22" t="str">
        <f t="shared" si="3"/>
        <v>+/-</v>
      </c>
      <c r="J22" t="str">
        <f t="shared" si="4"/>
        <v>1.4</v>
      </c>
      <c r="K22" s="1">
        <f t="shared" si="5"/>
        <v>0.85106382978723394</v>
      </c>
      <c r="L22" s="1">
        <f t="shared" si="6"/>
        <v>-5.2999999999999972</v>
      </c>
      <c r="M22" s="1">
        <f t="shared" si="7"/>
        <v>0.8597042932359239</v>
      </c>
      <c r="N22" s="1">
        <f t="shared" si="8"/>
        <v>-6.1649104717749124</v>
      </c>
      <c r="O22" t="s">
        <v>29</v>
      </c>
    </row>
    <row r="23" spans="1:15" x14ac:dyDescent="0.35">
      <c r="A23" s="13">
        <v>13</v>
      </c>
      <c r="B23" s="12" t="s">
        <v>45</v>
      </c>
      <c r="C23" s="11">
        <v>51.7</v>
      </c>
      <c r="D23" s="10" t="s">
        <v>174</v>
      </c>
      <c r="E23" s="9" t="str">
        <f t="shared" si="0"/>
        <v>Significantly Different</v>
      </c>
      <c r="G23">
        <f t="shared" si="1"/>
        <v>51.7</v>
      </c>
      <c r="H23">
        <f t="shared" si="2"/>
        <v>6</v>
      </c>
      <c r="I23" t="str">
        <f t="shared" si="3"/>
        <v>+/-</v>
      </c>
      <c r="J23" t="str">
        <f t="shared" si="4"/>
        <v>2.4</v>
      </c>
      <c r="K23" s="1">
        <f t="shared" si="5"/>
        <v>1.4589665653495441</v>
      </c>
      <c r="L23" s="1">
        <f t="shared" si="6"/>
        <v>-5.1000000000000014</v>
      </c>
      <c r="M23" s="1">
        <f t="shared" si="7"/>
        <v>1.4640236569960239</v>
      </c>
      <c r="N23" s="1">
        <f t="shared" si="8"/>
        <v>-3.4835502661647579</v>
      </c>
      <c r="O23" t="s">
        <v>82</v>
      </c>
    </row>
    <row r="24" spans="1:15" x14ac:dyDescent="0.35">
      <c r="A24" s="13">
        <v>14</v>
      </c>
      <c r="B24" s="12" t="s">
        <v>60</v>
      </c>
      <c r="C24" s="11">
        <v>51.6</v>
      </c>
      <c r="D24" s="10" t="s">
        <v>202</v>
      </c>
      <c r="E24" s="9" t="str">
        <f t="shared" si="0"/>
        <v>Significantly Different</v>
      </c>
      <c r="G24">
        <f t="shared" si="1"/>
        <v>51.6</v>
      </c>
      <c r="H24">
        <f t="shared" si="2"/>
        <v>6</v>
      </c>
      <c r="I24" t="str">
        <f t="shared" si="3"/>
        <v>+/-</v>
      </c>
      <c r="J24" t="str">
        <f t="shared" si="4"/>
        <v>4.1</v>
      </c>
      <c r="K24" s="1">
        <f t="shared" si="5"/>
        <v>2.4924012158054709</v>
      </c>
      <c r="L24" s="1">
        <f t="shared" si="6"/>
        <v>-5</v>
      </c>
      <c r="M24" s="1">
        <f t="shared" si="7"/>
        <v>2.4953648330424061</v>
      </c>
      <c r="N24" s="1">
        <f t="shared" si="8"/>
        <v>-2.0037150214639698</v>
      </c>
      <c r="O24" t="s">
        <v>65</v>
      </c>
    </row>
    <row r="25" spans="1:15" x14ac:dyDescent="0.35">
      <c r="A25" s="13">
        <v>15</v>
      </c>
      <c r="B25" s="12" t="s">
        <v>40</v>
      </c>
      <c r="C25" s="11">
        <v>51</v>
      </c>
      <c r="D25" s="10" t="s">
        <v>137</v>
      </c>
      <c r="E25" s="9" t="str">
        <f t="shared" si="0"/>
        <v>Significantly Different</v>
      </c>
      <c r="G25">
        <f t="shared" si="1"/>
        <v>51</v>
      </c>
      <c r="H25">
        <f t="shared" si="2"/>
        <v>6</v>
      </c>
      <c r="I25" t="str">
        <f t="shared" si="3"/>
        <v>+/-</v>
      </c>
      <c r="J25" t="str">
        <f t="shared" si="4"/>
        <v>1.6</v>
      </c>
      <c r="K25" s="1">
        <f t="shared" si="5"/>
        <v>0.97264437689969607</v>
      </c>
      <c r="L25" s="1">
        <f t="shared" si="6"/>
        <v>-4.3999999999999986</v>
      </c>
      <c r="M25" s="1">
        <f t="shared" si="7"/>
        <v>0.98021370799982366</v>
      </c>
      <c r="N25" s="1">
        <f t="shared" si="8"/>
        <v>-4.4888170447834526</v>
      </c>
      <c r="O25" t="s">
        <v>81</v>
      </c>
    </row>
    <row r="26" spans="1:15" x14ac:dyDescent="0.35">
      <c r="A26" s="13">
        <v>15</v>
      </c>
      <c r="B26" s="12" t="s">
        <v>70</v>
      </c>
      <c r="C26" s="11">
        <v>51</v>
      </c>
      <c r="D26" s="10" t="s">
        <v>135</v>
      </c>
      <c r="E26" s="9" t="str">
        <f t="shared" si="0"/>
        <v>Significantly Different</v>
      </c>
      <c r="G26">
        <f t="shared" si="1"/>
        <v>51</v>
      </c>
      <c r="H26">
        <f t="shared" si="2"/>
        <v>6</v>
      </c>
      <c r="I26" t="str">
        <f t="shared" si="3"/>
        <v>+/-</v>
      </c>
      <c r="J26" t="str">
        <f t="shared" si="4"/>
        <v>2.9</v>
      </c>
      <c r="K26" s="1">
        <f t="shared" si="5"/>
        <v>1.762917933130699</v>
      </c>
      <c r="L26" s="1">
        <f t="shared" si="6"/>
        <v>-4.3999999999999986</v>
      </c>
      <c r="M26" s="1">
        <f t="shared" si="7"/>
        <v>1.7671053925530251</v>
      </c>
      <c r="N26" s="1">
        <f t="shared" si="8"/>
        <v>-2.4899476955605344</v>
      </c>
      <c r="O26" t="s">
        <v>80</v>
      </c>
    </row>
    <row r="27" spans="1:15" x14ac:dyDescent="0.35">
      <c r="A27" s="13">
        <v>17</v>
      </c>
      <c r="B27" s="12" t="s">
        <v>53</v>
      </c>
      <c r="C27" s="11">
        <v>50.8</v>
      </c>
      <c r="D27" s="10" t="s">
        <v>163</v>
      </c>
      <c r="E27" s="9" t="str">
        <f t="shared" si="0"/>
        <v>Significantly Different</v>
      </c>
      <c r="G27">
        <f t="shared" si="1"/>
        <v>50.8</v>
      </c>
      <c r="H27">
        <f t="shared" si="2"/>
        <v>6</v>
      </c>
      <c r="I27" t="str">
        <f t="shared" si="3"/>
        <v>+/-</v>
      </c>
      <c r="J27" t="str">
        <f t="shared" si="4"/>
        <v>4.0</v>
      </c>
      <c r="K27" s="1">
        <f t="shared" si="5"/>
        <v>2.43161094224924</v>
      </c>
      <c r="L27" s="1">
        <f t="shared" si="6"/>
        <v>-4.1999999999999957</v>
      </c>
      <c r="M27" s="1">
        <f t="shared" si="7"/>
        <v>2.4346485586019191</v>
      </c>
      <c r="N27" s="1">
        <f t="shared" si="8"/>
        <v>-1.7250949773267557</v>
      </c>
      <c r="O27" t="s">
        <v>78</v>
      </c>
    </row>
    <row r="28" spans="1:15" x14ac:dyDescent="0.35">
      <c r="A28" s="13">
        <v>18</v>
      </c>
      <c r="B28" s="12" t="s">
        <v>62</v>
      </c>
      <c r="C28" s="11">
        <v>50.5</v>
      </c>
      <c r="D28" s="10" t="s">
        <v>158</v>
      </c>
      <c r="E28" s="9" t="str">
        <f t="shared" si="0"/>
        <v>Significantly Different</v>
      </c>
      <c r="G28">
        <f t="shared" si="1"/>
        <v>50.5</v>
      </c>
      <c r="H28">
        <f t="shared" si="2"/>
        <v>6</v>
      </c>
      <c r="I28" t="str">
        <f t="shared" si="3"/>
        <v>+/-</v>
      </c>
      <c r="J28" t="str">
        <f t="shared" si="4"/>
        <v>3.7</v>
      </c>
      <c r="K28" s="1">
        <f t="shared" si="5"/>
        <v>2.2492401215805473</v>
      </c>
      <c r="L28" s="1">
        <f t="shared" si="6"/>
        <v>-3.8999999999999986</v>
      </c>
      <c r="M28" s="1">
        <f t="shared" si="7"/>
        <v>2.252523685550019</v>
      </c>
      <c r="N28" s="1">
        <f t="shared" si="8"/>
        <v>-1.7313913389761761</v>
      </c>
      <c r="O28" t="s">
        <v>79</v>
      </c>
    </row>
    <row r="29" spans="1:15" x14ac:dyDescent="0.35">
      <c r="A29" s="13">
        <v>18</v>
      </c>
      <c r="B29" s="12" t="s">
        <v>42</v>
      </c>
      <c r="C29" s="11">
        <v>50.5</v>
      </c>
      <c r="D29" s="10" t="s">
        <v>36</v>
      </c>
      <c r="E29" s="9" t="str">
        <f t="shared" si="0"/>
        <v>Significantly Different</v>
      </c>
      <c r="G29">
        <f t="shared" si="1"/>
        <v>50.5</v>
      </c>
      <c r="H29">
        <f t="shared" si="2"/>
        <v>6</v>
      </c>
      <c r="I29" t="str">
        <f t="shared" si="3"/>
        <v>+/-</v>
      </c>
      <c r="J29" t="str">
        <f t="shared" si="4"/>
        <v>0.7</v>
      </c>
      <c r="K29" s="1">
        <f t="shared" si="5"/>
        <v>0.42553191489361697</v>
      </c>
      <c r="L29" s="1">
        <f t="shared" si="6"/>
        <v>-3.8999999999999986</v>
      </c>
      <c r="M29" s="1">
        <f t="shared" si="7"/>
        <v>0.44255987168878524</v>
      </c>
      <c r="N29" s="1">
        <f t="shared" si="8"/>
        <v>-8.812366980128143</v>
      </c>
      <c r="O29" t="s">
        <v>56</v>
      </c>
    </row>
    <row r="30" spans="1:15" x14ac:dyDescent="0.35">
      <c r="A30" s="13">
        <v>20</v>
      </c>
      <c r="B30" s="12" t="s">
        <v>35</v>
      </c>
      <c r="C30" s="11">
        <v>50.4</v>
      </c>
      <c r="D30" s="10" t="s">
        <v>139</v>
      </c>
      <c r="E30" s="9" t="str">
        <f t="shared" si="0"/>
        <v>Significantly Different</v>
      </c>
      <c r="G30">
        <f t="shared" si="1"/>
        <v>50.4</v>
      </c>
      <c r="H30">
        <f t="shared" si="2"/>
        <v>6</v>
      </c>
      <c r="I30" t="str">
        <f t="shared" si="3"/>
        <v>+/-</v>
      </c>
      <c r="J30" t="str">
        <f t="shared" si="4"/>
        <v>1.4</v>
      </c>
      <c r="K30" s="1">
        <f t="shared" si="5"/>
        <v>0.85106382978723394</v>
      </c>
      <c r="L30" s="1">
        <f t="shared" si="6"/>
        <v>-3.7999999999999972</v>
      </c>
      <c r="M30" s="1">
        <f t="shared" si="7"/>
        <v>0.8597042932359239</v>
      </c>
      <c r="N30" s="1">
        <f t="shared" si="8"/>
        <v>-4.4201244891971063</v>
      </c>
      <c r="O30" t="s">
        <v>77</v>
      </c>
    </row>
    <row r="31" spans="1:15" x14ac:dyDescent="0.35">
      <c r="A31" s="13">
        <v>21</v>
      </c>
      <c r="B31" s="12" t="s">
        <v>57</v>
      </c>
      <c r="C31" s="11">
        <v>49</v>
      </c>
      <c r="D31" s="10" t="s">
        <v>139</v>
      </c>
      <c r="E31" s="9" t="str">
        <f t="shared" si="0"/>
        <v>Significantly Different</v>
      </c>
      <c r="G31">
        <f t="shared" si="1"/>
        <v>49</v>
      </c>
      <c r="H31">
        <f t="shared" si="2"/>
        <v>6</v>
      </c>
      <c r="I31" t="str">
        <f t="shared" si="3"/>
        <v>+/-</v>
      </c>
      <c r="J31" t="str">
        <f t="shared" si="4"/>
        <v>1.4</v>
      </c>
      <c r="K31" s="1">
        <f t="shared" si="5"/>
        <v>0.85106382978723394</v>
      </c>
      <c r="L31" s="1">
        <f t="shared" si="6"/>
        <v>-2.3999999999999986</v>
      </c>
      <c r="M31" s="1">
        <f t="shared" si="7"/>
        <v>0.8597042932359239</v>
      </c>
      <c r="N31" s="1">
        <f t="shared" si="8"/>
        <v>-2.7916575721244885</v>
      </c>
      <c r="O31" t="s">
        <v>40</v>
      </c>
    </row>
    <row r="32" spans="1:15" x14ac:dyDescent="0.35">
      <c r="A32" s="13">
        <v>22</v>
      </c>
      <c r="B32" s="12" t="s">
        <v>72</v>
      </c>
      <c r="C32" s="11">
        <v>48.7</v>
      </c>
      <c r="D32" s="10" t="s">
        <v>121</v>
      </c>
      <c r="E32" s="9" t="str">
        <f t="shared" si="0"/>
        <v>Significantly Different</v>
      </c>
      <c r="G32">
        <f t="shared" si="1"/>
        <v>48.7</v>
      </c>
      <c r="H32">
        <f t="shared" si="2"/>
        <v>6</v>
      </c>
      <c r="I32" t="str">
        <f t="shared" si="3"/>
        <v>+/-</v>
      </c>
      <c r="J32" t="str">
        <f t="shared" si="4"/>
        <v>1.1</v>
      </c>
      <c r="K32" s="1">
        <f t="shared" si="5"/>
        <v>0.66869300911854113</v>
      </c>
      <c r="L32" s="1">
        <f t="shared" si="6"/>
        <v>-2.1000000000000014</v>
      </c>
      <c r="M32" s="1">
        <f t="shared" si="7"/>
        <v>0.67965592021270205</v>
      </c>
      <c r="N32" s="1">
        <f t="shared" si="8"/>
        <v>-3.0897987313092115</v>
      </c>
      <c r="O32" t="s">
        <v>71</v>
      </c>
    </row>
    <row r="33" spans="1:15" x14ac:dyDescent="0.35">
      <c r="A33" s="13">
        <v>23</v>
      </c>
      <c r="B33" s="12" t="s">
        <v>58</v>
      </c>
      <c r="C33" s="11">
        <v>48.3</v>
      </c>
      <c r="D33" s="10" t="s">
        <v>139</v>
      </c>
      <c r="E33" s="9" t="str">
        <f t="shared" si="0"/>
        <v>Significantly Different</v>
      </c>
      <c r="G33">
        <f t="shared" si="1"/>
        <v>48.3</v>
      </c>
      <c r="H33">
        <f t="shared" si="2"/>
        <v>6</v>
      </c>
      <c r="I33" t="str">
        <f t="shared" si="3"/>
        <v>+/-</v>
      </c>
      <c r="J33" t="str">
        <f t="shared" si="4"/>
        <v>1.4</v>
      </c>
      <c r="K33" s="1">
        <f t="shared" si="5"/>
        <v>0.85106382978723394</v>
      </c>
      <c r="L33" s="1">
        <f t="shared" si="6"/>
        <v>-1.6999999999999957</v>
      </c>
      <c r="M33" s="1">
        <f t="shared" si="7"/>
        <v>0.8597042932359239</v>
      </c>
      <c r="N33" s="1">
        <f t="shared" si="8"/>
        <v>-1.9774241135881756</v>
      </c>
      <c r="O33" t="s">
        <v>76</v>
      </c>
    </row>
    <row r="34" spans="1:15" x14ac:dyDescent="0.35">
      <c r="A34" s="13">
        <v>24</v>
      </c>
      <c r="B34" s="12" t="s">
        <v>38</v>
      </c>
      <c r="C34" s="11">
        <v>47.9</v>
      </c>
      <c r="D34" s="10" t="s">
        <v>139</v>
      </c>
      <c r="E34" s="9" t="str">
        <f t="shared" si="0"/>
        <v>Not Significantly Different</v>
      </c>
      <c r="G34">
        <f t="shared" si="1"/>
        <v>47.9</v>
      </c>
      <c r="H34">
        <f t="shared" si="2"/>
        <v>6</v>
      </c>
      <c r="I34" t="str">
        <f t="shared" si="3"/>
        <v>+/-</v>
      </c>
      <c r="J34" t="str">
        <f t="shared" si="4"/>
        <v>1.4</v>
      </c>
      <c r="K34" s="1">
        <f t="shared" si="5"/>
        <v>0.85106382978723394</v>
      </c>
      <c r="L34" s="1">
        <f t="shared" si="6"/>
        <v>-1.2999999999999972</v>
      </c>
      <c r="M34" s="1">
        <f t="shared" si="7"/>
        <v>0.8597042932359239</v>
      </c>
      <c r="N34" s="1">
        <f t="shared" si="8"/>
        <v>-1.5121478515674289</v>
      </c>
      <c r="O34" t="s">
        <v>74</v>
      </c>
    </row>
    <row r="35" spans="1:15" x14ac:dyDescent="0.35">
      <c r="A35" s="13">
        <v>25</v>
      </c>
      <c r="B35" s="12" t="s">
        <v>59</v>
      </c>
      <c r="C35" s="11">
        <v>47.6</v>
      </c>
      <c r="D35" s="10" t="s">
        <v>134</v>
      </c>
      <c r="E35" s="9" t="str">
        <f t="shared" si="0"/>
        <v>Not Significantly Different</v>
      </c>
      <c r="G35">
        <f t="shared" si="1"/>
        <v>47.6</v>
      </c>
      <c r="H35">
        <f t="shared" si="2"/>
        <v>6</v>
      </c>
      <c r="I35" t="str">
        <f t="shared" si="3"/>
        <v>+/-</v>
      </c>
      <c r="J35" t="str">
        <f t="shared" si="4"/>
        <v>1.3</v>
      </c>
      <c r="K35" s="1">
        <f t="shared" si="5"/>
        <v>0.79027355623100304</v>
      </c>
      <c r="L35" s="1">
        <f t="shared" si="6"/>
        <v>-1</v>
      </c>
      <c r="M35" s="1">
        <f t="shared" si="7"/>
        <v>0.79957121203440151</v>
      </c>
      <c r="N35" s="1">
        <f t="shared" si="8"/>
        <v>-1.2506703404886657</v>
      </c>
      <c r="O35" t="s">
        <v>54</v>
      </c>
    </row>
    <row r="36" spans="1:15" x14ac:dyDescent="0.35">
      <c r="A36" s="13">
        <v>26</v>
      </c>
      <c r="B36" s="12" t="s">
        <v>48</v>
      </c>
      <c r="C36" s="11">
        <v>46.9</v>
      </c>
      <c r="D36" s="10" t="s">
        <v>137</v>
      </c>
      <c r="E36" s="9" t="str">
        <f t="shared" si="0"/>
        <v>Not Significantly Different</v>
      </c>
      <c r="G36">
        <f t="shared" si="1"/>
        <v>46.9</v>
      </c>
      <c r="H36">
        <f t="shared" si="2"/>
        <v>6</v>
      </c>
      <c r="I36" t="str">
        <f t="shared" si="3"/>
        <v>+/-</v>
      </c>
      <c r="J36" t="str">
        <f t="shared" si="4"/>
        <v>1.6</v>
      </c>
      <c r="K36" s="1">
        <f t="shared" si="5"/>
        <v>0.97264437689969607</v>
      </c>
      <c r="L36" s="1">
        <f t="shared" si="6"/>
        <v>-0.29999999999999716</v>
      </c>
      <c r="M36" s="1">
        <f t="shared" si="7"/>
        <v>0.98021370799982366</v>
      </c>
      <c r="N36" s="1">
        <f t="shared" si="8"/>
        <v>-0.30605570759886896</v>
      </c>
      <c r="O36" t="s">
        <v>72</v>
      </c>
    </row>
    <row r="37" spans="1:15" x14ac:dyDescent="0.35">
      <c r="A37" s="13">
        <v>27</v>
      </c>
      <c r="B37" s="12" t="s">
        <v>65</v>
      </c>
      <c r="C37" s="11">
        <v>46.8</v>
      </c>
      <c r="D37" s="10" t="s">
        <v>154</v>
      </c>
      <c r="E37" s="9" t="str">
        <f t="shared" si="0"/>
        <v>Not Significantly Different</v>
      </c>
      <c r="G37">
        <f t="shared" si="1"/>
        <v>46.8</v>
      </c>
      <c r="H37">
        <f t="shared" si="2"/>
        <v>6</v>
      </c>
      <c r="I37" t="str">
        <f t="shared" si="3"/>
        <v>+/-</v>
      </c>
      <c r="J37" t="str">
        <f t="shared" si="4"/>
        <v>1.2</v>
      </c>
      <c r="K37" s="1">
        <f t="shared" si="5"/>
        <v>0.72948328267477203</v>
      </c>
      <c r="L37" s="1">
        <f t="shared" si="6"/>
        <v>-0.19999999999999574</v>
      </c>
      <c r="M37" s="1">
        <f t="shared" si="7"/>
        <v>0.73954559638884132</v>
      </c>
      <c r="N37" s="1">
        <f t="shared" si="8"/>
        <v>-0.27043633411730694</v>
      </c>
      <c r="O37" t="s">
        <v>70</v>
      </c>
    </row>
    <row r="38" spans="1:15" x14ac:dyDescent="0.35">
      <c r="A38" s="13">
        <v>27</v>
      </c>
      <c r="B38" s="12" t="s">
        <v>81</v>
      </c>
      <c r="C38" s="11">
        <v>46.8</v>
      </c>
      <c r="D38" s="10" t="s">
        <v>121</v>
      </c>
      <c r="E38" s="9" t="str">
        <f t="shared" si="0"/>
        <v>Not Significantly Different</v>
      </c>
      <c r="G38">
        <f t="shared" si="1"/>
        <v>46.8</v>
      </c>
      <c r="H38">
        <f t="shared" si="2"/>
        <v>6</v>
      </c>
      <c r="I38" t="str">
        <f t="shared" si="3"/>
        <v>+/-</v>
      </c>
      <c r="J38" t="str">
        <f t="shared" si="4"/>
        <v>1.1</v>
      </c>
      <c r="K38" s="1">
        <f t="shared" si="5"/>
        <v>0.66869300911854113</v>
      </c>
      <c r="L38" s="1">
        <f t="shared" si="6"/>
        <v>-0.19999999999999574</v>
      </c>
      <c r="M38" s="1">
        <f t="shared" si="7"/>
        <v>0.67965592021270205</v>
      </c>
      <c r="N38" s="1">
        <f t="shared" si="8"/>
        <v>-0.29426654583896605</v>
      </c>
      <c r="O38" t="s">
        <v>69</v>
      </c>
    </row>
    <row r="39" spans="1:15" x14ac:dyDescent="0.35">
      <c r="A39" s="13">
        <v>29</v>
      </c>
      <c r="B39" s="12" t="s">
        <v>31</v>
      </c>
      <c r="C39" s="11">
        <v>46.5</v>
      </c>
      <c r="D39" s="10" t="s">
        <v>348</v>
      </c>
      <c r="E39" s="9" t="str">
        <f t="shared" si="0"/>
        <v>Not Significantly Different</v>
      </c>
      <c r="G39">
        <f t="shared" si="1"/>
        <v>46.5</v>
      </c>
      <c r="H39">
        <f t="shared" si="2"/>
        <v>6</v>
      </c>
      <c r="I39" t="str">
        <f t="shared" si="3"/>
        <v>+/-</v>
      </c>
      <c r="J39" t="str">
        <f t="shared" si="4"/>
        <v>6.3</v>
      </c>
      <c r="K39" s="1">
        <f t="shared" si="5"/>
        <v>3.8297872340425529</v>
      </c>
      <c r="L39" s="1">
        <f t="shared" si="6"/>
        <v>0.10000000000000142</v>
      </c>
      <c r="M39" s="1">
        <f t="shared" si="7"/>
        <v>3.8317165980108019</v>
      </c>
      <c r="N39" s="1">
        <f t="shared" si="8"/>
        <v>2.6097963521601635E-2</v>
      </c>
      <c r="O39" t="s">
        <v>45</v>
      </c>
    </row>
    <row r="40" spans="1:15" x14ac:dyDescent="0.35">
      <c r="A40" s="13">
        <v>29</v>
      </c>
      <c r="B40" s="12" t="s">
        <v>41</v>
      </c>
      <c r="C40" s="11">
        <v>46.5</v>
      </c>
      <c r="D40" s="10" t="s">
        <v>216</v>
      </c>
      <c r="E40" s="9" t="str">
        <f t="shared" si="0"/>
        <v>Not Significantly Different</v>
      </c>
      <c r="G40">
        <f t="shared" si="1"/>
        <v>46.5</v>
      </c>
      <c r="H40">
        <f t="shared" si="2"/>
        <v>6</v>
      </c>
      <c r="I40" t="str">
        <f t="shared" si="3"/>
        <v>+/-</v>
      </c>
      <c r="J40" t="str">
        <f t="shared" si="4"/>
        <v>3.6</v>
      </c>
      <c r="K40" s="1">
        <f t="shared" si="5"/>
        <v>2.188449848024316</v>
      </c>
      <c r="L40" s="1">
        <f t="shared" si="6"/>
        <v>0.10000000000000142</v>
      </c>
      <c r="M40" s="1">
        <f t="shared" si="7"/>
        <v>2.1918244835647349</v>
      </c>
      <c r="N40" s="1">
        <f t="shared" si="8"/>
        <v>4.5624091139525751E-2</v>
      </c>
      <c r="O40" t="s">
        <v>67</v>
      </c>
    </row>
    <row r="41" spans="1:15" x14ac:dyDescent="0.35">
      <c r="A41" s="13">
        <v>31</v>
      </c>
      <c r="B41" s="12" t="s">
        <v>66</v>
      </c>
      <c r="C41" s="11">
        <v>46.3</v>
      </c>
      <c r="D41" s="10" t="s">
        <v>140</v>
      </c>
      <c r="E41" s="9" t="str">
        <f t="shared" si="0"/>
        <v>Not Significantly Different</v>
      </c>
      <c r="G41">
        <f t="shared" si="1"/>
        <v>46.3</v>
      </c>
      <c r="H41">
        <f t="shared" si="2"/>
        <v>6</v>
      </c>
      <c r="I41" t="str">
        <f t="shared" si="3"/>
        <v>+/-</v>
      </c>
      <c r="J41" t="str">
        <f t="shared" si="4"/>
        <v>2.2</v>
      </c>
      <c r="K41" s="1">
        <f t="shared" si="5"/>
        <v>1.3373860182370823</v>
      </c>
      <c r="L41" s="1">
        <f t="shared" si="6"/>
        <v>0.30000000000000426</v>
      </c>
      <c r="M41" s="1">
        <f t="shared" si="7"/>
        <v>1.3429010355242872</v>
      </c>
      <c r="N41" s="1">
        <f t="shared" si="8"/>
        <v>0.22339695335991763</v>
      </c>
      <c r="O41" t="s">
        <v>48</v>
      </c>
    </row>
    <row r="42" spans="1:15" x14ac:dyDescent="0.35">
      <c r="A42" s="13">
        <v>32</v>
      </c>
      <c r="B42" s="12" t="s">
        <v>61</v>
      </c>
      <c r="C42" s="11">
        <v>46.1</v>
      </c>
      <c r="D42" s="10" t="s">
        <v>122</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46.1</v>
      </c>
      <c r="H42">
        <f t="shared" ref="H42:H62" si="11">LEN(TRIM(D42))</f>
        <v>6</v>
      </c>
      <c r="I42" t="str">
        <f t="shared" ref="I42:I73" si="12">IF(H42&gt;=3,MID(TRIM(D42),1,3),"NO")</f>
        <v>+/-</v>
      </c>
      <c r="J42" t="str">
        <f t="shared" ref="J42:J73" si="13">IF(TRIM(I42)="+/-",MID(TRIM(D42),4,H42-3),D42)</f>
        <v>1.0</v>
      </c>
      <c r="K42" s="1">
        <f t="shared" ref="K42:K73" si="14">IF(TRIM(J42)="*****",0,IF(ISERROR(VALUE(J42)),"NA",VALUE(J42/$I$4)))</f>
        <v>0.60790273556231</v>
      </c>
      <c r="L42" s="1">
        <f t="shared" ref="L42:L62" si="15">IF(AND(ISNUMBER(G42),ISNUMBER($I$6)),$I$6-G42,"N/A")</f>
        <v>0.5</v>
      </c>
      <c r="M42" s="1">
        <f t="shared" ref="M42:M62" si="16">IF(AND(ISNUMBER(K42),ISNUMBER($I$7)),SQRT(K42^2+($I$7)^2),"N/A")</f>
        <v>0.61994158219973061</v>
      </c>
      <c r="N42" s="1">
        <f t="shared" ref="N42:N73" si="17">IF(AND(ISNUMBER(L42),ISNUMBER(M42),M42&lt;&gt;0),L42/M42,"NA")</f>
        <v>0.80652760575578186</v>
      </c>
      <c r="O42" t="s">
        <v>37</v>
      </c>
    </row>
    <row r="43" spans="1:15" x14ac:dyDescent="0.35">
      <c r="A43" s="13">
        <v>33</v>
      </c>
      <c r="B43" s="12" t="s">
        <v>46</v>
      </c>
      <c r="C43" s="11">
        <v>45.8</v>
      </c>
      <c r="D43" s="10" t="s">
        <v>134</v>
      </c>
      <c r="E43" s="9" t="str">
        <f t="shared" si="9"/>
        <v>Not Significantly Different</v>
      </c>
      <c r="G43">
        <f t="shared" si="10"/>
        <v>45.8</v>
      </c>
      <c r="H43">
        <f t="shared" si="11"/>
        <v>6</v>
      </c>
      <c r="I43" t="str">
        <f t="shared" si="12"/>
        <v>+/-</v>
      </c>
      <c r="J43" t="str">
        <f t="shared" si="13"/>
        <v>1.3</v>
      </c>
      <c r="K43" s="1">
        <f t="shared" si="14"/>
        <v>0.79027355623100304</v>
      </c>
      <c r="L43" s="1">
        <f t="shared" si="15"/>
        <v>0.80000000000000426</v>
      </c>
      <c r="M43" s="1">
        <f t="shared" si="16"/>
        <v>0.79957121203440151</v>
      </c>
      <c r="N43" s="1">
        <f t="shared" si="17"/>
        <v>1.0005362723909379</v>
      </c>
      <c r="O43" t="s">
        <v>52</v>
      </c>
    </row>
    <row r="44" spans="1:15" x14ac:dyDescent="0.35">
      <c r="A44" s="13">
        <v>34</v>
      </c>
      <c r="B44" s="12" t="s">
        <v>55</v>
      </c>
      <c r="C44" s="11">
        <v>45.4</v>
      </c>
      <c r="D44" s="10" t="s">
        <v>122</v>
      </c>
      <c r="E44" s="9" t="str">
        <f t="shared" si="9"/>
        <v>Significantly Different</v>
      </c>
      <c r="G44">
        <f t="shared" si="10"/>
        <v>45.4</v>
      </c>
      <c r="H44">
        <f t="shared" si="11"/>
        <v>6</v>
      </c>
      <c r="I44" t="str">
        <f t="shared" si="12"/>
        <v>+/-</v>
      </c>
      <c r="J44" t="str">
        <f t="shared" si="13"/>
        <v>1.0</v>
      </c>
      <c r="K44" s="1">
        <f t="shared" si="14"/>
        <v>0.60790273556231</v>
      </c>
      <c r="L44" s="1">
        <f t="shared" si="15"/>
        <v>1.2000000000000028</v>
      </c>
      <c r="M44" s="1">
        <f t="shared" si="16"/>
        <v>0.61994158219973061</v>
      </c>
      <c r="N44" s="1">
        <f t="shared" si="17"/>
        <v>1.9356662538138811</v>
      </c>
      <c r="O44" t="s">
        <v>64</v>
      </c>
    </row>
    <row r="45" spans="1:15" x14ac:dyDescent="0.35">
      <c r="A45" s="13">
        <v>35</v>
      </c>
      <c r="B45" s="12" t="s">
        <v>51</v>
      </c>
      <c r="C45" s="11">
        <v>45.1</v>
      </c>
      <c r="D45" s="10" t="s">
        <v>151</v>
      </c>
      <c r="E45" s="9" t="str">
        <f t="shared" si="9"/>
        <v>Not Significantly Different</v>
      </c>
      <c r="G45">
        <f t="shared" si="10"/>
        <v>45.1</v>
      </c>
      <c r="H45">
        <f t="shared" si="11"/>
        <v>6</v>
      </c>
      <c r="I45" t="str">
        <f t="shared" si="12"/>
        <v>+/-</v>
      </c>
      <c r="J45" t="str">
        <f t="shared" si="13"/>
        <v>1.7</v>
      </c>
      <c r="K45" s="1">
        <f t="shared" si="14"/>
        <v>1.0334346504559271</v>
      </c>
      <c r="L45" s="1">
        <f t="shared" si="15"/>
        <v>1.5</v>
      </c>
      <c r="M45" s="1">
        <f t="shared" si="16"/>
        <v>1.0405618704330513</v>
      </c>
      <c r="N45" s="1">
        <f t="shared" si="17"/>
        <v>1.4415288918627627</v>
      </c>
      <c r="O45" t="s">
        <v>63</v>
      </c>
    </row>
    <row r="46" spans="1:15" x14ac:dyDescent="0.35">
      <c r="A46" s="13">
        <v>36</v>
      </c>
      <c r="B46" s="12" t="s">
        <v>50</v>
      </c>
      <c r="C46" s="11">
        <v>44.7</v>
      </c>
      <c r="D46" s="10" t="s">
        <v>84</v>
      </c>
      <c r="E46" s="9" t="str">
        <f t="shared" si="9"/>
        <v>Significantly Different</v>
      </c>
      <c r="G46">
        <f t="shared" si="10"/>
        <v>44.7</v>
      </c>
      <c r="H46">
        <f t="shared" si="11"/>
        <v>6</v>
      </c>
      <c r="I46" t="str">
        <f t="shared" si="12"/>
        <v>+/-</v>
      </c>
      <c r="J46" t="str">
        <f t="shared" si="13"/>
        <v>0.9</v>
      </c>
      <c r="K46" s="1">
        <f t="shared" si="14"/>
        <v>0.54711246200607899</v>
      </c>
      <c r="L46" s="1">
        <f t="shared" si="15"/>
        <v>1.8999999999999986</v>
      </c>
      <c r="M46" s="1">
        <f t="shared" si="16"/>
        <v>0.5604586296226679</v>
      </c>
      <c r="N46" s="1">
        <f t="shared" si="17"/>
        <v>3.3900807295610469</v>
      </c>
      <c r="O46" t="s">
        <v>61</v>
      </c>
    </row>
    <row r="47" spans="1:15" x14ac:dyDescent="0.35">
      <c r="A47" s="13">
        <v>36</v>
      </c>
      <c r="B47" s="12" t="s">
        <v>71</v>
      </c>
      <c r="C47" s="11">
        <v>44.7</v>
      </c>
      <c r="D47" s="10" t="s">
        <v>139</v>
      </c>
      <c r="E47" s="9" t="str">
        <f t="shared" si="9"/>
        <v>Significantly Different</v>
      </c>
      <c r="G47">
        <f t="shared" si="10"/>
        <v>44.7</v>
      </c>
      <c r="H47">
        <f t="shared" si="11"/>
        <v>6</v>
      </c>
      <c r="I47" t="str">
        <f t="shared" si="12"/>
        <v>+/-</v>
      </c>
      <c r="J47" t="str">
        <f t="shared" si="13"/>
        <v>1.4</v>
      </c>
      <c r="K47" s="1">
        <f t="shared" si="14"/>
        <v>0.85106382978723394</v>
      </c>
      <c r="L47" s="1">
        <f t="shared" si="15"/>
        <v>1.8999999999999986</v>
      </c>
      <c r="M47" s="1">
        <f t="shared" si="16"/>
        <v>0.8597042932359239</v>
      </c>
      <c r="N47" s="1">
        <f t="shared" si="17"/>
        <v>2.2100622445985532</v>
      </c>
      <c r="O47" t="s">
        <v>59</v>
      </c>
    </row>
    <row r="48" spans="1:15" x14ac:dyDescent="0.35">
      <c r="A48" s="13">
        <v>36</v>
      </c>
      <c r="B48" s="12" t="s">
        <v>64</v>
      </c>
      <c r="C48" s="11">
        <v>44.7</v>
      </c>
      <c r="D48" s="10" t="s">
        <v>154</v>
      </c>
      <c r="E48" s="9" t="str">
        <f t="shared" si="9"/>
        <v>Significantly Different</v>
      </c>
      <c r="G48">
        <f t="shared" si="10"/>
        <v>44.7</v>
      </c>
      <c r="H48">
        <f t="shared" si="11"/>
        <v>6</v>
      </c>
      <c r="I48" t="str">
        <f t="shared" si="12"/>
        <v>+/-</v>
      </c>
      <c r="J48" t="str">
        <f t="shared" si="13"/>
        <v>1.2</v>
      </c>
      <c r="K48" s="1">
        <f t="shared" si="14"/>
        <v>0.72948328267477203</v>
      </c>
      <c r="L48" s="1">
        <f t="shared" si="15"/>
        <v>1.8999999999999986</v>
      </c>
      <c r="M48" s="1">
        <f t="shared" si="16"/>
        <v>0.73954559638884132</v>
      </c>
      <c r="N48" s="1">
        <f t="shared" si="17"/>
        <v>2.5691451741144689</v>
      </c>
      <c r="O48" t="s">
        <v>57</v>
      </c>
    </row>
    <row r="49" spans="1:15" x14ac:dyDescent="0.35">
      <c r="A49" s="13">
        <v>39</v>
      </c>
      <c r="B49" s="12" t="s">
        <v>29</v>
      </c>
      <c r="C49" s="11">
        <v>44.3</v>
      </c>
      <c r="D49" s="10" t="s">
        <v>170</v>
      </c>
      <c r="E49" s="9" t="str">
        <f t="shared" si="9"/>
        <v>Not Significantly Different</v>
      </c>
      <c r="G49">
        <f t="shared" si="10"/>
        <v>44.3</v>
      </c>
      <c r="H49">
        <f t="shared" si="11"/>
        <v>6</v>
      </c>
      <c r="I49" t="str">
        <f t="shared" si="12"/>
        <v>+/-</v>
      </c>
      <c r="J49" t="str">
        <f t="shared" si="13"/>
        <v>3.0</v>
      </c>
      <c r="K49" s="1">
        <f t="shared" si="14"/>
        <v>1.8237082066869301</v>
      </c>
      <c r="L49" s="1">
        <f t="shared" si="15"/>
        <v>2.3000000000000043</v>
      </c>
      <c r="M49" s="1">
        <f t="shared" si="16"/>
        <v>1.8277563985863718</v>
      </c>
      <c r="N49" s="1">
        <f t="shared" si="17"/>
        <v>1.2583733815834957</v>
      </c>
      <c r="O49" t="s">
        <v>55</v>
      </c>
    </row>
    <row r="50" spans="1:15" x14ac:dyDescent="0.35">
      <c r="A50" s="13">
        <v>40</v>
      </c>
      <c r="B50" s="12" t="s">
        <v>34</v>
      </c>
      <c r="C50" s="11">
        <v>44.2</v>
      </c>
      <c r="D50" s="10" t="s">
        <v>26</v>
      </c>
      <c r="E50" s="9" t="str">
        <f t="shared" si="9"/>
        <v>Significantly Different</v>
      </c>
      <c r="G50">
        <f t="shared" si="10"/>
        <v>44.2</v>
      </c>
      <c r="H50">
        <f t="shared" si="11"/>
        <v>6</v>
      </c>
      <c r="I50" t="str">
        <f t="shared" si="12"/>
        <v>+/-</v>
      </c>
      <c r="J50" t="str">
        <f t="shared" si="13"/>
        <v>0.6</v>
      </c>
      <c r="K50" s="1">
        <f t="shared" si="14"/>
        <v>0.36474164133738601</v>
      </c>
      <c r="L50" s="1">
        <f t="shared" si="15"/>
        <v>2.3999999999999986</v>
      </c>
      <c r="M50" s="1">
        <f t="shared" si="16"/>
        <v>0.38447144804478778</v>
      </c>
      <c r="N50" s="1">
        <f t="shared" si="17"/>
        <v>6.242336101172377</v>
      </c>
      <c r="O50" t="s">
        <v>53</v>
      </c>
    </row>
    <row r="51" spans="1:15" x14ac:dyDescent="0.35">
      <c r="A51" s="13">
        <v>41</v>
      </c>
      <c r="B51" s="12" t="s">
        <v>77</v>
      </c>
      <c r="C51" s="11">
        <v>44</v>
      </c>
      <c r="D51" s="10" t="s">
        <v>172</v>
      </c>
      <c r="E51" s="9" t="str">
        <f t="shared" si="9"/>
        <v>Significantly Different</v>
      </c>
      <c r="G51">
        <f t="shared" si="10"/>
        <v>44</v>
      </c>
      <c r="H51">
        <f t="shared" si="11"/>
        <v>6</v>
      </c>
      <c r="I51" t="str">
        <f t="shared" si="12"/>
        <v>+/-</v>
      </c>
      <c r="J51" t="str">
        <f t="shared" si="13"/>
        <v>2.5</v>
      </c>
      <c r="K51" s="1">
        <f t="shared" si="14"/>
        <v>1.519756838905775</v>
      </c>
      <c r="L51" s="1">
        <f t="shared" si="15"/>
        <v>2.6000000000000014</v>
      </c>
      <c r="M51" s="1">
        <f t="shared" si="16"/>
        <v>1.5246123044357995</v>
      </c>
      <c r="N51" s="1">
        <f t="shared" si="17"/>
        <v>1.7053515785196038</v>
      </c>
      <c r="O51" t="s">
        <v>51</v>
      </c>
    </row>
    <row r="52" spans="1:15" x14ac:dyDescent="0.35">
      <c r="A52" s="13">
        <v>41</v>
      </c>
      <c r="B52" s="12" t="s">
        <v>76</v>
      </c>
      <c r="C52" s="11">
        <v>44</v>
      </c>
      <c r="D52" s="10" t="s">
        <v>122</v>
      </c>
      <c r="E52" s="9" t="str">
        <f t="shared" si="9"/>
        <v>Significantly Different</v>
      </c>
      <c r="G52">
        <f t="shared" si="10"/>
        <v>44</v>
      </c>
      <c r="H52">
        <f t="shared" si="11"/>
        <v>6</v>
      </c>
      <c r="I52" t="str">
        <f t="shared" si="12"/>
        <v>+/-</v>
      </c>
      <c r="J52" t="str">
        <f t="shared" si="13"/>
        <v>1.0</v>
      </c>
      <c r="K52" s="1">
        <f t="shared" si="14"/>
        <v>0.60790273556231</v>
      </c>
      <c r="L52" s="1">
        <f t="shared" si="15"/>
        <v>2.6000000000000014</v>
      </c>
      <c r="M52" s="1">
        <f t="shared" si="16"/>
        <v>0.61994158219973061</v>
      </c>
      <c r="N52" s="1">
        <f t="shared" si="17"/>
        <v>4.1939435499300686</v>
      </c>
      <c r="O52" t="s">
        <v>49</v>
      </c>
    </row>
    <row r="53" spans="1:15" x14ac:dyDescent="0.35">
      <c r="A53" s="13">
        <v>43</v>
      </c>
      <c r="B53" s="12" t="s">
        <v>47</v>
      </c>
      <c r="C53" s="11">
        <v>43.4</v>
      </c>
      <c r="D53" s="10" t="s">
        <v>134</v>
      </c>
      <c r="E53" s="9" t="str">
        <f t="shared" si="9"/>
        <v>Significantly Different</v>
      </c>
      <c r="G53">
        <f t="shared" si="10"/>
        <v>43.4</v>
      </c>
      <c r="H53">
        <f t="shared" si="11"/>
        <v>6</v>
      </c>
      <c r="I53" t="str">
        <f t="shared" si="12"/>
        <v>+/-</v>
      </c>
      <c r="J53" t="str">
        <f t="shared" si="13"/>
        <v>1.3</v>
      </c>
      <c r="K53" s="1">
        <f t="shared" si="14"/>
        <v>0.79027355623100304</v>
      </c>
      <c r="L53" s="1">
        <f t="shared" si="15"/>
        <v>3.2000000000000028</v>
      </c>
      <c r="M53" s="1">
        <f t="shared" si="16"/>
        <v>0.79957121203440151</v>
      </c>
      <c r="N53" s="1">
        <f t="shared" si="17"/>
        <v>4.0021450895637338</v>
      </c>
      <c r="O53" t="s">
        <v>47</v>
      </c>
    </row>
    <row r="54" spans="1:15" x14ac:dyDescent="0.35">
      <c r="A54" s="13">
        <v>44</v>
      </c>
      <c r="B54" s="12" t="s">
        <v>37</v>
      </c>
      <c r="C54" s="11">
        <v>42.5</v>
      </c>
      <c r="D54" s="10" t="s">
        <v>140</v>
      </c>
      <c r="E54" s="9" t="str">
        <f t="shared" si="9"/>
        <v>Significantly Different</v>
      </c>
      <c r="G54">
        <f t="shared" si="10"/>
        <v>42.5</v>
      </c>
      <c r="H54">
        <f t="shared" si="11"/>
        <v>6</v>
      </c>
      <c r="I54" t="str">
        <f t="shared" si="12"/>
        <v>+/-</v>
      </c>
      <c r="J54" t="str">
        <f t="shared" si="13"/>
        <v>2.2</v>
      </c>
      <c r="K54" s="1">
        <f t="shared" si="14"/>
        <v>1.3373860182370823</v>
      </c>
      <c r="L54" s="1">
        <f t="shared" si="15"/>
        <v>4.1000000000000014</v>
      </c>
      <c r="M54" s="1">
        <f t="shared" si="16"/>
        <v>1.3429010355242872</v>
      </c>
      <c r="N54" s="1">
        <f t="shared" si="17"/>
        <v>3.0530916959188317</v>
      </c>
      <c r="O54" t="s">
        <v>42</v>
      </c>
    </row>
    <row r="55" spans="1:15" x14ac:dyDescent="0.35">
      <c r="A55" s="13">
        <v>45</v>
      </c>
      <c r="B55" s="12" t="s">
        <v>52</v>
      </c>
      <c r="C55" s="11">
        <v>41.8</v>
      </c>
      <c r="D55" s="10" t="s">
        <v>84</v>
      </c>
      <c r="E55" s="9" t="str">
        <f t="shared" si="9"/>
        <v>Significantly Different</v>
      </c>
      <c r="G55">
        <f t="shared" si="10"/>
        <v>41.8</v>
      </c>
      <c r="H55">
        <f t="shared" si="11"/>
        <v>6</v>
      </c>
      <c r="I55" t="str">
        <f t="shared" si="12"/>
        <v>+/-</v>
      </c>
      <c r="J55" t="str">
        <f t="shared" si="13"/>
        <v>0.9</v>
      </c>
      <c r="K55" s="1">
        <f t="shared" si="14"/>
        <v>0.54711246200607899</v>
      </c>
      <c r="L55" s="1">
        <f t="shared" si="15"/>
        <v>4.8000000000000043</v>
      </c>
      <c r="M55" s="1">
        <f t="shared" si="16"/>
        <v>0.5604586296226679</v>
      </c>
      <c r="N55" s="1">
        <f t="shared" si="17"/>
        <v>8.5644144746805537</v>
      </c>
      <c r="O55" t="s">
        <v>43</v>
      </c>
    </row>
    <row r="56" spans="1:15" x14ac:dyDescent="0.35">
      <c r="A56" s="13">
        <v>46</v>
      </c>
      <c r="B56" s="12" t="s">
        <v>56</v>
      </c>
      <c r="C56" s="11">
        <v>41.3</v>
      </c>
      <c r="D56" s="10" t="s">
        <v>138</v>
      </c>
      <c r="E56" s="9" t="str">
        <f t="shared" si="9"/>
        <v>Significantly Different</v>
      </c>
      <c r="G56">
        <f t="shared" si="10"/>
        <v>41.3</v>
      </c>
      <c r="H56">
        <f t="shared" si="11"/>
        <v>6</v>
      </c>
      <c r="I56" t="str">
        <f t="shared" si="12"/>
        <v>+/-</v>
      </c>
      <c r="J56" t="str">
        <f t="shared" si="13"/>
        <v>1.5</v>
      </c>
      <c r="K56" s="1">
        <f t="shared" si="14"/>
        <v>0.91185410334346506</v>
      </c>
      <c r="L56" s="1">
        <f t="shared" si="15"/>
        <v>5.3000000000000043</v>
      </c>
      <c r="M56" s="1">
        <f t="shared" si="16"/>
        <v>0.91992376598307335</v>
      </c>
      <c r="N56" s="1">
        <f t="shared" si="17"/>
        <v>5.7613469680677047</v>
      </c>
      <c r="O56" t="s">
        <v>41</v>
      </c>
    </row>
    <row r="57" spans="1:15" x14ac:dyDescent="0.35">
      <c r="A57" s="13">
        <v>47</v>
      </c>
      <c r="B57" s="12" t="s">
        <v>68</v>
      </c>
      <c r="C57" s="11">
        <v>40.799999999999997</v>
      </c>
      <c r="D57" s="10" t="s">
        <v>138</v>
      </c>
      <c r="E57" s="9" t="str">
        <f t="shared" si="9"/>
        <v>Significantly Different</v>
      </c>
      <c r="G57">
        <f t="shared" si="10"/>
        <v>40.799999999999997</v>
      </c>
      <c r="H57">
        <f t="shared" si="11"/>
        <v>6</v>
      </c>
      <c r="I57" t="str">
        <f t="shared" si="12"/>
        <v>+/-</v>
      </c>
      <c r="J57" t="str">
        <f t="shared" si="13"/>
        <v>1.5</v>
      </c>
      <c r="K57" s="1">
        <f t="shared" si="14"/>
        <v>0.91185410334346506</v>
      </c>
      <c r="L57" s="1">
        <f t="shared" si="15"/>
        <v>5.8000000000000043</v>
      </c>
      <c r="M57" s="1">
        <f t="shared" si="16"/>
        <v>0.91992376598307335</v>
      </c>
      <c r="N57" s="1">
        <f t="shared" si="17"/>
        <v>6.3048702669420162</v>
      </c>
      <c r="O57" t="s">
        <v>38</v>
      </c>
    </row>
    <row r="58" spans="1:15" x14ac:dyDescent="0.35">
      <c r="A58" s="13">
        <v>48</v>
      </c>
      <c r="B58" s="12" t="s">
        <v>79</v>
      </c>
      <c r="C58" s="11">
        <v>39.9</v>
      </c>
      <c r="D58" s="10" t="s">
        <v>134</v>
      </c>
      <c r="E58" s="9" t="str">
        <f t="shared" si="9"/>
        <v>Significantly Different</v>
      </c>
      <c r="G58">
        <f t="shared" si="10"/>
        <v>39.9</v>
      </c>
      <c r="H58">
        <f t="shared" si="11"/>
        <v>6</v>
      </c>
      <c r="I58" t="str">
        <f t="shared" si="12"/>
        <v>+/-</v>
      </c>
      <c r="J58" t="str">
        <f t="shared" si="13"/>
        <v>1.3</v>
      </c>
      <c r="K58" s="1">
        <f t="shared" si="14"/>
        <v>0.79027355623100304</v>
      </c>
      <c r="L58" s="1">
        <f t="shared" si="15"/>
        <v>6.7000000000000028</v>
      </c>
      <c r="M58" s="1">
        <f t="shared" si="16"/>
        <v>0.79957121203440151</v>
      </c>
      <c r="N58" s="1">
        <f t="shared" si="17"/>
        <v>8.3794912812740634</v>
      </c>
      <c r="O58" t="s">
        <v>35</v>
      </c>
    </row>
    <row r="59" spans="1:15" x14ac:dyDescent="0.35">
      <c r="A59" s="13">
        <v>49</v>
      </c>
      <c r="B59" s="12" t="s">
        <v>73</v>
      </c>
      <c r="C59" s="11">
        <v>39.799999999999997</v>
      </c>
      <c r="D59" s="10" t="s">
        <v>136</v>
      </c>
      <c r="E59" s="9" t="str">
        <f t="shared" si="9"/>
        <v>Significantly Different</v>
      </c>
      <c r="G59">
        <f t="shared" si="10"/>
        <v>39.799999999999997</v>
      </c>
      <c r="H59">
        <f t="shared" si="11"/>
        <v>6</v>
      </c>
      <c r="I59" t="str">
        <f t="shared" si="12"/>
        <v>+/-</v>
      </c>
      <c r="J59" t="str">
        <f t="shared" si="13"/>
        <v>1.9</v>
      </c>
      <c r="K59" s="1">
        <f t="shared" si="14"/>
        <v>1.1550151975683889</v>
      </c>
      <c r="L59" s="1">
        <f t="shared" si="15"/>
        <v>6.8000000000000043</v>
      </c>
      <c r="M59" s="1">
        <f t="shared" si="16"/>
        <v>1.1613965455649118</v>
      </c>
      <c r="N59" s="1">
        <f t="shared" si="17"/>
        <v>5.8550199980941349</v>
      </c>
      <c r="O59" t="s">
        <v>32</v>
      </c>
    </row>
    <row r="60" spans="1:15" x14ac:dyDescent="0.35">
      <c r="A60" s="13">
        <v>50</v>
      </c>
      <c r="B60" s="12" t="s">
        <v>54</v>
      </c>
      <c r="C60" s="11">
        <v>39.200000000000003</v>
      </c>
      <c r="D60" s="10" t="s">
        <v>151</v>
      </c>
      <c r="E60" s="9" t="str">
        <f t="shared" si="9"/>
        <v>Significantly Different</v>
      </c>
      <c r="G60">
        <f t="shared" si="10"/>
        <v>39.200000000000003</v>
      </c>
      <c r="H60">
        <f t="shared" si="11"/>
        <v>6</v>
      </c>
      <c r="I60" t="str">
        <f t="shared" si="12"/>
        <v>+/-</v>
      </c>
      <c r="J60" t="str">
        <f t="shared" si="13"/>
        <v>1.7</v>
      </c>
      <c r="K60" s="1">
        <f t="shared" si="14"/>
        <v>1.0334346504559271</v>
      </c>
      <c r="L60" s="1">
        <f t="shared" si="15"/>
        <v>7.3999999999999986</v>
      </c>
      <c r="M60" s="1">
        <f t="shared" si="16"/>
        <v>1.0405618704330513</v>
      </c>
      <c r="N60" s="1">
        <f t="shared" si="17"/>
        <v>7.1115425331896276</v>
      </c>
      <c r="O60" t="s">
        <v>30</v>
      </c>
    </row>
    <row r="61" spans="1:15" x14ac:dyDescent="0.35">
      <c r="A61" s="13">
        <v>51</v>
      </c>
      <c r="B61" s="12" t="s">
        <v>32</v>
      </c>
      <c r="C61" s="11">
        <v>38.299999999999997</v>
      </c>
      <c r="D61" s="10" t="s">
        <v>153</v>
      </c>
      <c r="E61" s="9" t="str">
        <f t="shared" si="9"/>
        <v>Significantly Different</v>
      </c>
      <c r="G61">
        <f t="shared" si="10"/>
        <v>38.299999999999997</v>
      </c>
      <c r="H61">
        <f t="shared" si="11"/>
        <v>6</v>
      </c>
      <c r="I61" t="str">
        <f t="shared" si="12"/>
        <v>+/-</v>
      </c>
      <c r="J61" t="str">
        <f t="shared" si="13"/>
        <v>2.3</v>
      </c>
      <c r="K61" s="1">
        <f t="shared" si="14"/>
        <v>1.3981762917933129</v>
      </c>
      <c r="L61" s="1">
        <f t="shared" si="15"/>
        <v>8.3000000000000043</v>
      </c>
      <c r="M61" s="1">
        <f t="shared" si="16"/>
        <v>1.4034524474912091</v>
      </c>
      <c r="N61" s="1">
        <f t="shared" si="17"/>
        <v>5.9139873351868539</v>
      </c>
      <c r="O61" t="s">
        <v>27</v>
      </c>
    </row>
    <row r="62" spans="1:15" ht="15" thickBot="1" x14ac:dyDescent="0.4">
      <c r="A62" s="8"/>
      <c r="B62" s="7" t="s">
        <v>25</v>
      </c>
      <c r="C62" s="6">
        <v>31.8</v>
      </c>
      <c r="D62" s="5" t="s">
        <v>151</v>
      </c>
      <c r="E62" s="4" t="str">
        <f t="shared" si="9"/>
        <v>Significantly Different</v>
      </c>
      <c r="G62">
        <f t="shared" si="10"/>
        <v>31.8</v>
      </c>
      <c r="H62">
        <f t="shared" si="11"/>
        <v>6</v>
      </c>
      <c r="I62" t="str">
        <f t="shared" si="12"/>
        <v>+/-</v>
      </c>
      <c r="J62" t="str">
        <f t="shared" si="13"/>
        <v>1.7</v>
      </c>
      <c r="K62" s="1">
        <f t="shared" si="14"/>
        <v>1.0334346504559271</v>
      </c>
      <c r="L62" s="1">
        <f t="shared" si="15"/>
        <v>14.8</v>
      </c>
      <c r="M62" s="1">
        <f t="shared" si="16"/>
        <v>1.0405618704330513</v>
      </c>
      <c r="N62" s="1">
        <f t="shared" si="17"/>
        <v>14.223085066379259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84" priority="1" operator="equal">
      <formula>"OTHER ERROR"</formula>
    </cfRule>
    <cfRule type="cellIs" dxfId="183" priority="2" operator="equal">
      <formula>"Statistical Test not applicable"</formula>
    </cfRule>
    <cfRule type="cellIs" dxfId="182" priority="3" operator="equal">
      <formula>"Geography Selected"</formula>
    </cfRule>
  </conditionalFormatting>
  <conditionalFormatting sqref="E10:J62">
    <cfRule type="cellIs" dxfId="181" priority="4" operator="equal">
      <formula>"Not Significantly Different"</formula>
    </cfRule>
  </conditionalFormatting>
  <conditionalFormatting sqref="F10:J62">
    <cfRule type="cellIs" dxfId="1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B37BCB2-4605-4E88-96DA-D2F5A1A3E54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F3C5174-6E3D-4BCD-94BE-B4F9162E3B7D}"/>
    <hyperlink ref="A68" r:id="rId2" xr:uid="{52FAD3BC-C91A-4FE1-A547-6ABE29909C7A}"/>
    <hyperlink ref="A66" r:id="rId3" xr:uid="{DD5BBA6F-5EEF-4B64-8C12-4CE59E5D5536}"/>
    <hyperlink ref="A67" r:id="rId4" xr:uid="{1C7B1D0D-992A-44E9-8025-B897E8C29E7D}"/>
  </hyperlinks>
  <pageMargins left="0.7" right="0.7" top="0.75" bottom="0.75" header="0.3" footer="0.3"/>
  <pageSetup orientation="portrait" r:id="rId5"/>
  <drawing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5ED7-3F2C-4954-BF23-5B30655A4912}">
  <sheetPr codeName="Sheet5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403</v>
      </c>
    </row>
    <row r="2" spans="1:16" x14ac:dyDescent="0.35">
      <c r="A2" s="27" t="s">
        <v>109</v>
      </c>
      <c r="B2" t="s">
        <v>402</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81604</v>
      </c>
      <c r="C6" s="40" t="s">
        <v>103</v>
      </c>
      <c r="H6" s="15" t="s">
        <v>102</v>
      </c>
      <c r="I6">
        <f>VLOOKUP($B$4,$B$9:$K$62,6,FALSE)</f>
        <v>81604</v>
      </c>
      <c r="K6" s="16"/>
    </row>
    <row r="7" spans="1:16" ht="15" thickBot="1" x14ac:dyDescent="0.4">
      <c r="A7" s="22" t="s">
        <v>101</v>
      </c>
      <c r="B7" s="21" t="str">
        <f>VLOOKUP($B$4,$B$10:$D$62,3,FALSE)</f>
        <v>+/-128</v>
      </c>
      <c r="C7" s="40" t="s">
        <v>100</v>
      </c>
      <c r="H7" s="15" t="s">
        <v>99</v>
      </c>
      <c r="I7" s="20">
        <f>VLOOKUP($B$4,$B$9:$K$62,10,FALSE)</f>
        <v>77.81155015197568</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81604</v>
      </c>
      <c r="D10" s="10" t="s">
        <v>401</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81604</v>
      </c>
      <c r="H10">
        <f t="shared" ref="H10:H41" si="2">LEN(TRIM(D10))</f>
        <v>6</v>
      </c>
      <c r="I10" t="str">
        <f t="shared" ref="I10:I41" si="3">IF(H10&gt;=3,MID(TRIM(D10),1,3),"NO")</f>
        <v>+/-</v>
      </c>
      <c r="J10" t="str">
        <f t="shared" ref="J10:J41" si="4">IF(TRIM(I10)="+/-",MID(TRIM(D10),4,H10-3),D10)</f>
        <v>128</v>
      </c>
      <c r="K10" s="1">
        <f t="shared" ref="K10:K41" si="5">IF(TRIM(J10)="*****",0,IF(ISERROR(VALUE(J10)),"NA",VALUE(J10/$I$4)))</f>
        <v>77.81155015197568</v>
      </c>
      <c r="L10" s="1">
        <f t="shared" ref="L10:L41" si="6">IF(AND(ISNUMBER(G10),ISNUMBER($I$6)),$I$6-G10,"N/A")</f>
        <v>0</v>
      </c>
      <c r="M10" s="1">
        <f t="shared" ref="M10:M41" si="7">IF(AND(ISNUMBER(K10),ISNUMBER($I$7)),SQRT(K10^2+($I$7)^2),"N/A")</f>
        <v>110.04214953419827</v>
      </c>
      <c r="N10" s="1">
        <f t="shared" ref="N10:N41" si="8">IF(AND(ISNUMBER(L10),ISNUMBER(M10),M10&lt;&gt;0),L10/M10,"NA")</f>
        <v>0</v>
      </c>
      <c r="O10" t="s">
        <v>85</v>
      </c>
    </row>
    <row r="11" spans="1:16" x14ac:dyDescent="0.35">
      <c r="A11" s="13">
        <v>1</v>
      </c>
      <c r="B11" s="12" t="s">
        <v>31</v>
      </c>
      <c r="C11" s="42">
        <v>109707</v>
      </c>
      <c r="D11" s="14" t="s">
        <v>400</v>
      </c>
      <c r="E11" s="9" t="str">
        <f t="shared" si="0"/>
        <v>Significantly Different</v>
      </c>
      <c r="G11">
        <f t="shared" si="1"/>
        <v>109707</v>
      </c>
      <c r="H11">
        <f t="shared" si="2"/>
        <v>8</v>
      </c>
      <c r="I11" t="str">
        <f t="shared" si="3"/>
        <v>+/-</v>
      </c>
      <c r="J11" t="str">
        <f t="shared" si="4"/>
        <v>4,149</v>
      </c>
      <c r="K11" s="1">
        <f t="shared" si="5"/>
        <v>2522.1884498480244</v>
      </c>
      <c r="L11" s="1">
        <f t="shared" si="6"/>
        <v>-28103</v>
      </c>
      <c r="M11" s="1">
        <f t="shared" si="7"/>
        <v>2523.3884389613568</v>
      </c>
      <c r="N11" s="1">
        <f t="shared" si="8"/>
        <v>-11.137009097009011</v>
      </c>
      <c r="O11" t="s">
        <v>68</v>
      </c>
    </row>
    <row r="12" spans="1:16" x14ac:dyDescent="0.35">
      <c r="A12" s="13">
        <v>2</v>
      </c>
      <c r="B12" s="12" t="s">
        <v>71</v>
      </c>
      <c r="C12" s="42">
        <v>104828</v>
      </c>
      <c r="D12" s="10" t="s">
        <v>399</v>
      </c>
      <c r="E12" s="9" t="str">
        <f t="shared" si="0"/>
        <v>Significantly Different</v>
      </c>
      <c r="G12">
        <f t="shared" si="1"/>
        <v>104828</v>
      </c>
      <c r="H12">
        <f t="shared" si="2"/>
        <v>8</v>
      </c>
      <c r="I12" t="str">
        <f t="shared" si="3"/>
        <v>+/-</v>
      </c>
      <c r="J12" t="str">
        <f t="shared" si="4"/>
        <v>1,650</v>
      </c>
      <c r="K12" s="1">
        <f t="shared" si="5"/>
        <v>1003.0395136778116</v>
      </c>
      <c r="L12" s="1">
        <f t="shared" si="6"/>
        <v>-23224</v>
      </c>
      <c r="M12" s="1">
        <f t="shared" si="7"/>
        <v>1006.053131467754</v>
      </c>
      <c r="N12" s="1">
        <f t="shared" si="8"/>
        <v>-23.084267891615198</v>
      </c>
      <c r="O12" t="s">
        <v>62</v>
      </c>
    </row>
    <row r="13" spans="1:16" x14ac:dyDescent="0.35">
      <c r="A13" s="13">
        <v>3</v>
      </c>
      <c r="B13" s="12" t="s">
        <v>48</v>
      </c>
      <c r="C13" s="42">
        <v>104294</v>
      </c>
      <c r="D13" s="10" t="s">
        <v>398</v>
      </c>
      <c r="E13" s="9" t="str">
        <f t="shared" si="0"/>
        <v>Significantly Different</v>
      </c>
      <c r="G13">
        <f t="shared" si="1"/>
        <v>104294</v>
      </c>
      <c r="H13">
        <f t="shared" si="2"/>
        <v>6</v>
      </c>
      <c r="I13" t="str">
        <f t="shared" si="3"/>
        <v>+/-</v>
      </c>
      <c r="J13" t="str">
        <f t="shared" si="4"/>
        <v>997</v>
      </c>
      <c r="K13" s="1">
        <f t="shared" si="5"/>
        <v>606.07902735562311</v>
      </c>
      <c r="L13" s="1">
        <f t="shared" si="6"/>
        <v>-22690</v>
      </c>
      <c r="M13" s="1">
        <f t="shared" si="7"/>
        <v>611.05353671948546</v>
      </c>
      <c r="N13" s="1">
        <f t="shared" si="8"/>
        <v>-37.132589268387186</v>
      </c>
      <c r="O13" t="s">
        <v>58</v>
      </c>
    </row>
    <row r="14" spans="1:16" x14ac:dyDescent="0.35">
      <c r="A14" s="13">
        <v>4</v>
      </c>
      <c r="B14" s="12" t="s">
        <v>40</v>
      </c>
      <c r="C14" s="42">
        <v>102905</v>
      </c>
      <c r="D14" s="10" t="s">
        <v>397</v>
      </c>
      <c r="E14" s="9" t="str">
        <f t="shared" si="0"/>
        <v>Significantly Different</v>
      </c>
      <c r="G14">
        <f t="shared" si="1"/>
        <v>102905</v>
      </c>
      <c r="H14">
        <f t="shared" si="2"/>
        <v>8</v>
      </c>
      <c r="I14" t="str">
        <f t="shared" si="3"/>
        <v>+/-</v>
      </c>
      <c r="J14" t="str">
        <f t="shared" si="4"/>
        <v>1,404</v>
      </c>
      <c r="K14" s="1">
        <f t="shared" si="5"/>
        <v>853.49544072948322</v>
      </c>
      <c r="L14" s="1">
        <f t="shared" si="6"/>
        <v>-21301</v>
      </c>
      <c r="M14" s="1">
        <f t="shared" si="7"/>
        <v>857.03506619219979</v>
      </c>
      <c r="N14" s="1">
        <f t="shared" si="8"/>
        <v>-24.854292245753932</v>
      </c>
      <c r="O14" t="s">
        <v>73</v>
      </c>
    </row>
    <row r="15" spans="1:16" x14ac:dyDescent="0.35">
      <c r="A15" s="13">
        <v>5</v>
      </c>
      <c r="B15" s="12" t="s">
        <v>29</v>
      </c>
      <c r="C15" s="42">
        <v>100745</v>
      </c>
      <c r="D15" s="10" t="s">
        <v>396</v>
      </c>
      <c r="E15" s="9" t="str">
        <f t="shared" si="0"/>
        <v>Significantly Different</v>
      </c>
      <c r="G15">
        <f t="shared" si="1"/>
        <v>100745</v>
      </c>
      <c r="H15">
        <f t="shared" si="2"/>
        <v>8</v>
      </c>
      <c r="I15" t="str">
        <f t="shared" si="3"/>
        <v>+/-</v>
      </c>
      <c r="J15" t="str">
        <f t="shared" si="4"/>
        <v>1,760</v>
      </c>
      <c r="K15" s="1">
        <f t="shared" si="5"/>
        <v>1069.9088145896656</v>
      </c>
      <c r="L15" s="1">
        <f t="shared" si="6"/>
        <v>-19141</v>
      </c>
      <c r="M15" s="1">
        <f t="shared" si="7"/>
        <v>1072.7345938645387</v>
      </c>
      <c r="N15" s="1">
        <f t="shared" si="8"/>
        <v>-17.843183308785004</v>
      </c>
      <c r="O15" t="s">
        <v>34</v>
      </c>
    </row>
    <row r="16" spans="1:16" x14ac:dyDescent="0.35">
      <c r="A16" s="13">
        <v>6</v>
      </c>
      <c r="B16" s="12" t="s">
        <v>34</v>
      </c>
      <c r="C16" s="42">
        <v>100149</v>
      </c>
      <c r="D16" s="10" t="s">
        <v>395</v>
      </c>
      <c r="E16" s="9" t="str">
        <f t="shared" si="0"/>
        <v>Significantly Different</v>
      </c>
      <c r="G16">
        <f t="shared" si="1"/>
        <v>100149</v>
      </c>
      <c r="H16">
        <f t="shared" si="2"/>
        <v>6</v>
      </c>
      <c r="I16" t="str">
        <f t="shared" si="3"/>
        <v>+/-</v>
      </c>
      <c r="J16" t="str">
        <f t="shared" si="4"/>
        <v>381</v>
      </c>
      <c r="K16" s="1">
        <f t="shared" si="5"/>
        <v>231.61094224924011</v>
      </c>
      <c r="L16" s="1">
        <f t="shared" si="6"/>
        <v>-18545</v>
      </c>
      <c r="M16" s="1">
        <f t="shared" si="7"/>
        <v>244.33228584580112</v>
      </c>
      <c r="N16" s="1">
        <f t="shared" si="8"/>
        <v>-75.900734672878258</v>
      </c>
      <c r="O16" t="s">
        <v>75</v>
      </c>
    </row>
    <row r="17" spans="1:15" x14ac:dyDescent="0.35">
      <c r="A17" s="13">
        <v>7</v>
      </c>
      <c r="B17" s="12" t="s">
        <v>67</v>
      </c>
      <c r="C17" s="42">
        <v>99782</v>
      </c>
      <c r="D17" s="10" t="s">
        <v>394</v>
      </c>
      <c r="E17" s="9" t="str">
        <f t="shared" si="0"/>
        <v>Significantly Different</v>
      </c>
      <c r="G17">
        <f t="shared" si="1"/>
        <v>99782</v>
      </c>
      <c r="H17">
        <f t="shared" si="2"/>
        <v>8</v>
      </c>
      <c r="I17" t="str">
        <f t="shared" si="3"/>
        <v>+/-</v>
      </c>
      <c r="J17" t="str">
        <f t="shared" si="4"/>
        <v>2,489</v>
      </c>
      <c r="K17" s="1">
        <f t="shared" si="5"/>
        <v>1513.0699088145896</v>
      </c>
      <c r="L17" s="1">
        <f t="shared" si="6"/>
        <v>-18178</v>
      </c>
      <c r="M17" s="1">
        <f t="shared" si="7"/>
        <v>1515.0693668268934</v>
      </c>
      <c r="N17" s="1">
        <f t="shared" si="8"/>
        <v>-11.998130513371375</v>
      </c>
      <c r="O17" t="s">
        <v>66</v>
      </c>
    </row>
    <row r="18" spans="1:15" x14ac:dyDescent="0.35">
      <c r="A18" s="13">
        <v>8</v>
      </c>
      <c r="B18" s="12" t="s">
        <v>35</v>
      </c>
      <c r="C18" s="42">
        <v>99389</v>
      </c>
      <c r="D18" s="10" t="s">
        <v>393</v>
      </c>
      <c r="E18" s="9" t="str">
        <f t="shared" si="0"/>
        <v>Significantly Different</v>
      </c>
      <c r="G18">
        <f t="shared" si="1"/>
        <v>99389</v>
      </c>
      <c r="H18">
        <f t="shared" si="2"/>
        <v>8</v>
      </c>
      <c r="I18" t="str">
        <f t="shared" si="3"/>
        <v>+/-</v>
      </c>
      <c r="J18" t="str">
        <f t="shared" si="4"/>
        <v>1,322</v>
      </c>
      <c r="K18" s="1">
        <f t="shared" si="5"/>
        <v>803.64741641337389</v>
      </c>
      <c r="L18" s="1">
        <f t="shared" si="6"/>
        <v>-17785</v>
      </c>
      <c r="M18" s="1">
        <f t="shared" si="7"/>
        <v>807.40560268364754</v>
      </c>
      <c r="N18" s="1">
        <f t="shared" si="8"/>
        <v>-22.027342813681717</v>
      </c>
      <c r="O18" t="s">
        <v>60</v>
      </c>
    </row>
    <row r="19" spans="1:15" x14ac:dyDescent="0.35">
      <c r="A19" s="13">
        <v>9</v>
      </c>
      <c r="B19" s="12" t="s">
        <v>75</v>
      </c>
      <c r="C19" s="42">
        <v>97113</v>
      </c>
      <c r="D19" s="10" t="s">
        <v>392</v>
      </c>
      <c r="E19" s="9" t="str">
        <f t="shared" si="0"/>
        <v>Significantly Different</v>
      </c>
      <c r="G19">
        <f t="shared" si="1"/>
        <v>97113</v>
      </c>
      <c r="H19">
        <f t="shared" si="2"/>
        <v>8</v>
      </c>
      <c r="I19" t="str">
        <f t="shared" si="3"/>
        <v>+/-</v>
      </c>
      <c r="J19" t="str">
        <f t="shared" si="4"/>
        <v>1,081</v>
      </c>
      <c r="K19" s="1">
        <f t="shared" si="5"/>
        <v>657.14285714285711</v>
      </c>
      <c r="L19" s="1">
        <f t="shared" si="6"/>
        <v>-15509</v>
      </c>
      <c r="M19" s="1">
        <f t="shared" si="7"/>
        <v>661.73361107845426</v>
      </c>
      <c r="N19" s="1">
        <f t="shared" si="8"/>
        <v>-23.436923469437119</v>
      </c>
      <c r="O19" t="s">
        <v>31</v>
      </c>
    </row>
    <row r="20" spans="1:15" x14ac:dyDescent="0.35">
      <c r="A20" s="13">
        <v>10</v>
      </c>
      <c r="B20" s="12" t="s">
        <v>43</v>
      </c>
      <c r="C20" s="42">
        <v>96658</v>
      </c>
      <c r="D20" s="14" t="s">
        <v>391</v>
      </c>
      <c r="E20" s="9" t="str">
        <f t="shared" si="0"/>
        <v>Significantly Different</v>
      </c>
      <c r="G20">
        <f t="shared" si="1"/>
        <v>96658</v>
      </c>
      <c r="H20">
        <f t="shared" si="2"/>
        <v>8</v>
      </c>
      <c r="I20" t="str">
        <f t="shared" si="3"/>
        <v>+/-</v>
      </c>
      <c r="J20" t="str">
        <f t="shared" si="4"/>
        <v>1,179</v>
      </c>
      <c r="K20" s="1">
        <f t="shared" si="5"/>
        <v>716.71732522796356</v>
      </c>
      <c r="L20" s="1">
        <f t="shared" si="6"/>
        <v>-15054</v>
      </c>
      <c r="M20" s="1">
        <f t="shared" si="7"/>
        <v>720.92881869084681</v>
      </c>
      <c r="N20" s="1">
        <f t="shared" si="8"/>
        <v>-20.881395790692547</v>
      </c>
      <c r="O20" t="s">
        <v>50</v>
      </c>
    </row>
    <row r="21" spans="1:15" x14ac:dyDescent="0.35">
      <c r="A21" s="13">
        <v>11</v>
      </c>
      <c r="B21" s="12" t="s">
        <v>66</v>
      </c>
      <c r="C21" s="42">
        <v>96049</v>
      </c>
      <c r="D21" s="10" t="s">
        <v>390</v>
      </c>
      <c r="E21" s="9" t="str">
        <f t="shared" si="0"/>
        <v>Significantly Different</v>
      </c>
      <c r="G21">
        <f t="shared" si="1"/>
        <v>96049</v>
      </c>
      <c r="H21">
        <f t="shared" si="2"/>
        <v>8</v>
      </c>
      <c r="I21" t="str">
        <f t="shared" si="3"/>
        <v>+/-</v>
      </c>
      <c r="J21" t="str">
        <f t="shared" si="4"/>
        <v>1,824</v>
      </c>
      <c r="K21" s="1">
        <f t="shared" si="5"/>
        <v>1108.8145896656536</v>
      </c>
      <c r="L21" s="1">
        <f t="shared" si="6"/>
        <v>-14445</v>
      </c>
      <c r="M21" s="1">
        <f t="shared" si="7"/>
        <v>1111.5414664295997</v>
      </c>
      <c r="N21" s="1">
        <f t="shared" si="8"/>
        <v>-12.995466598649728</v>
      </c>
      <c r="O21" t="s">
        <v>46</v>
      </c>
    </row>
    <row r="22" spans="1:15" x14ac:dyDescent="0.35">
      <c r="A22" s="13">
        <v>12</v>
      </c>
      <c r="B22" s="12" t="s">
        <v>62</v>
      </c>
      <c r="C22" s="42">
        <v>95665</v>
      </c>
      <c r="D22" s="10" t="s">
        <v>389</v>
      </c>
      <c r="E22" s="9" t="str">
        <f t="shared" si="0"/>
        <v>Significantly Different</v>
      </c>
      <c r="G22">
        <f t="shared" si="1"/>
        <v>95665</v>
      </c>
      <c r="H22">
        <f t="shared" si="2"/>
        <v>8</v>
      </c>
      <c r="I22" t="str">
        <f t="shared" si="3"/>
        <v>+/-</v>
      </c>
      <c r="J22" t="str">
        <f t="shared" si="4"/>
        <v>3,278</v>
      </c>
      <c r="K22" s="1">
        <f t="shared" si="5"/>
        <v>1992.7051671732522</v>
      </c>
      <c r="L22" s="1">
        <f t="shared" si="6"/>
        <v>-14061</v>
      </c>
      <c r="M22" s="1">
        <f t="shared" si="7"/>
        <v>1994.2237890006306</v>
      </c>
      <c r="N22" s="1">
        <f t="shared" si="8"/>
        <v>-7.0508636380505809</v>
      </c>
      <c r="O22" t="s">
        <v>29</v>
      </c>
    </row>
    <row r="23" spans="1:15" x14ac:dyDescent="0.35">
      <c r="A23" s="13">
        <v>13</v>
      </c>
      <c r="B23" s="12" t="s">
        <v>38</v>
      </c>
      <c r="C23" s="42">
        <v>92090</v>
      </c>
      <c r="D23" s="10" t="s">
        <v>355</v>
      </c>
      <c r="E23" s="9" t="str">
        <f t="shared" si="0"/>
        <v>Significantly Different</v>
      </c>
      <c r="G23">
        <f t="shared" si="1"/>
        <v>92090</v>
      </c>
      <c r="H23">
        <f t="shared" si="2"/>
        <v>6</v>
      </c>
      <c r="I23" t="str">
        <f t="shared" si="3"/>
        <v>+/-</v>
      </c>
      <c r="J23" t="str">
        <f t="shared" si="4"/>
        <v>831</v>
      </c>
      <c r="K23" s="1">
        <f t="shared" si="5"/>
        <v>505.16717325227961</v>
      </c>
      <c r="L23" s="1">
        <f t="shared" si="6"/>
        <v>-10486</v>
      </c>
      <c r="M23" s="1">
        <f t="shared" si="7"/>
        <v>511.12475020170183</v>
      </c>
      <c r="N23" s="1">
        <f t="shared" si="8"/>
        <v>-20.515539495714066</v>
      </c>
      <c r="O23" t="s">
        <v>82</v>
      </c>
    </row>
    <row r="24" spans="1:15" x14ac:dyDescent="0.35">
      <c r="A24" s="13">
        <v>14</v>
      </c>
      <c r="B24" s="12" t="s">
        <v>60</v>
      </c>
      <c r="C24" s="42">
        <v>87534</v>
      </c>
      <c r="D24" s="10" t="s">
        <v>388</v>
      </c>
      <c r="E24" s="9" t="str">
        <f t="shared" si="0"/>
        <v>Significantly Different</v>
      </c>
      <c r="G24">
        <f t="shared" si="1"/>
        <v>87534</v>
      </c>
      <c r="H24">
        <f t="shared" si="2"/>
        <v>8</v>
      </c>
      <c r="I24" t="str">
        <f t="shared" si="3"/>
        <v>+/-</v>
      </c>
      <c r="J24" t="str">
        <f t="shared" si="4"/>
        <v>2,747</v>
      </c>
      <c r="K24" s="1">
        <f t="shared" si="5"/>
        <v>1669.9088145896656</v>
      </c>
      <c r="L24" s="1">
        <f t="shared" si="6"/>
        <v>-5930</v>
      </c>
      <c r="M24" s="1">
        <f t="shared" si="7"/>
        <v>1671.7206962831187</v>
      </c>
      <c r="N24" s="1">
        <f t="shared" si="8"/>
        <v>-3.5472432764544233</v>
      </c>
      <c r="O24" t="s">
        <v>65</v>
      </c>
    </row>
    <row r="25" spans="1:15" x14ac:dyDescent="0.35">
      <c r="A25" s="13">
        <v>15</v>
      </c>
      <c r="B25" s="12" t="s">
        <v>74</v>
      </c>
      <c r="C25" s="42">
        <v>87117</v>
      </c>
      <c r="D25" s="10" t="s">
        <v>387</v>
      </c>
      <c r="E25" s="9" t="str">
        <f t="shared" si="0"/>
        <v>Significantly Different</v>
      </c>
      <c r="G25">
        <f t="shared" si="1"/>
        <v>87117</v>
      </c>
      <c r="H25">
        <f t="shared" si="2"/>
        <v>6</v>
      </c>
      <c r="I25" t="str">
        <f t="shared" si="3"/>
        <v>+/-</v>
      </c>
      <c r="J25" t="str">
        <f t="shared" si="4"/>
        <v>961</v>
      </c>
      <c r="K25" s="1">
        <f t="shared" si="5"/>
        <v>584.19452887537989</v>
      </c>
      <c r="L25" s="1">
        <f t="shared" si="6"/>
        <v>-5513</v>
      </c>
      <c r="M25" s="1">
        <f t="shared" si="7"/>
        <v>589.35378585784997</v>
      </c>
      <c r="N25" s="1">
        <f t="shared" si="8"/>
        <v>-9.3543133721884946</v>
      </c>
      <c r="O25" t="s">
        <v>81</v>
      </c>
    </row>
    <row r="26" spans="1:15" x14ac:dyDescent="0.35">
      <c r="A26" s="13">
        <v>16</v>
      </c>
      <c r="B26" s="12" t="s">
        <v>52</v>
      </c>
      <c r="C26" s="42">
        <v>85820</v>
      </c>
      <c r="D26" s="10" t="s">
        <v>386</v>
      </c>
      <c r="E26" s="9" t="str">
        <f t="shared" si="0"/>
        <v>Significantly Different</v>
      </c>
      <c r="G26">
        <f t="shared" si="1"/>
        <v>85820</v>
      </c>
      <c r="H26">
        <f t="shared" si="2"/>
        <v>6</v>
      </c>
      <c r="I26" t="str">
        <f t="shared" si="3"/>
        <v>+/-</v>
      </c>
      <c r="J26" t="str">
        <f t="shared" si="4"/>
        <v>653</v>
      </c>
      <c r="K26" s="1">
        <f t="shared" si="5"/>
        <v>396.96048632218844</v>
      </c>
      <c r="L26" s="1">
        <f t="shared" si="6"/>
        <v>-4216</v>
      </c>
      <c r="M26" s="1">
        <f t="shared" si="7"/>
        <v>404.51485144330832</v>
      </c>
      <c r="N26" s="1">
        <f t="shared" si="8"/>
        <v>-10.422361465734371</v>
      </c>
      <c r="O26" t="s">
        <v>80</v>
      </c>
    </row>
    <row r="27" spans="1:15" x14ac:dyDescent="0.35">
      <c r="A27" s="13">
        <v>17</v>
      </c>
      <c r="B27" s="12" t="s">
        <v>57</v>
      </c>
      <c r="C27" s="42">
        <v>85220</v>
      </c>
      <c r="D27" s="10" t="s">
        <v>385</v>
      </c>
      <c r="E27" s="9" t="str">
        <f t="shared" si="0"/>
        <v>Significantly Different</v>
      </c>
      <c r="G27">
        <f t="shared" si="1"/>
        <v>85220</v>
      </c>
      <c r="H27">
        <f t="shared" si="2"/>
        <v>8</v>
      </c>
      <c r="I27" t="str">
        <f t="shared" si="3"/>
        <v>+/-</v>
      </c>
      <c r="J27" t="str">
        <f t="shared" si="4"/>
        <v>1,399</v>
      </c>
      <c r="K27" s="1">
        <f t="shared" si="5"/>
        <v>850.45592705167178</v>
      </c>
      <c r="L27" s="1">
        <f t="shared" si="6"/>
        <v>-3616</v>
      </c>
      <c r="M27" s="1">
        <f t="shared" si="7"/>
        <v>854.00815054329075</v>
      </c>
      <c r="N27" s="1">
        <f t="shared" si="8"/>
        <v>-4.2341516268897719</v>
      </c>
      <c r="O27" t="s">
        <v>78</v>
      </c>
    </row>
    <row r="28" spans="1:15" x14ac:dyDescent="0.35">
      <c r="A28" s="13">
        <v>18</v>
      </c>
      <c r="B28" s="12" t="s">
        <v>53</v>
      </c>
      <c r="C28" s="42">
        <v>83504</v>
      </c>
      <c r="D28" s="10" t="s">
        <v>384</v>
      </c>
      <c r="E28" s="9" t="str">
        <f t="shared" si="0"/>
        <v>Not Significantly Different</v>
      </c>
      <c r="G28">
        <f t="shared" si="1"/>
        <v>83504</v>
      </c>
      <c r="H28">
        <f t="shared" si="2"/>
        <v>8</v>
      </c>
      <c r="I28" t="str">
        <f t="shared" si="3"/>
        <v>+/-</v>
      </c>
      <c r="J28" t="str">
        <f t="shared" si="4"/>
        <v>3,548</v>
      </c>
      <c r="K28" s="1">
        <f t="shared" si="5"/>
        <v>2156.838905775076</v>
      </c>
      <c r="L28" s="1">
        <f t="shared" si="6"/>
        <v>-1900</v>
      </c>
      <c r="M28" s="1">
        <f t="shared" si="7"/>
        <v>2158.2420399024018</v>
      </c>
      <c r="N28" s="1">
        <f t="shared" si="8"/>
        <v>-0.88034611728994039</v>
      </c>
      <c r="O28" t="s">
        <v>79</v>
      </c>
    </row>
    <row r="29" spans="1:15" x14ac:dyDescent="0.35">
      <c r="A29" s="13">
        <v>19</v>
      </c>
      <c r="B29" s="12" t="s">
        <v>65</v>
      </c>
      <c r="C29" s="42">
        <v>83211</v>
      </c>
      <c r="D29" s="10" t="s">
        <v>383</v>
      </c>
      <c r="E29" s="9" t="str">
        <f t="shared" si="0"/>
        <v>Significantly Different</v>
      </c>
      <c r="G29">
        <f t="shared" si="1"/>
        <v>83211</v>
      </c>
      <c r="H29">
        <f t="shared" si="2"/>
        <v>6</v>
      </c>
      <c r="I29" t="str">
        <f t="shared" si="3"/>
        <v>+/-</v>
      </c>
      <c r="J29" t="str">
        <f t="shared" si="4"/>
        <v>898</v>
      </c>
      <c r="K29" s="1">
        <f t="shared" si="5"/>
        <v>545.89665653495445</v>
      </c>
      <c r="L29" s="1">
        <f t="shared" si="6"/>
        <v>-1607</v>
      </c>
      <c r="M29" s="1">
        <f t="shared" si="7"/>
        <v>551.41436048863966</v>
      </c>
      <c r="N29" s="1">
        <f t="shared" si="8"/>
        <v>-2.9143238100943649</v>
      </c>
      <c r="O29" t="s">
        <v>56</v>
      </c>
    </row>
    <row r="30" spans="1:15" x14ac:dyDescent="0.35">
      <c r="A30" s="13">
        <v>20</v>
      </c>
      <c r="B30" s="12" t="s">
        <v>41</v>
      </c>
      <c r="C30" s="42">
        <v>82730</v>
      </c>
      <c r="D30" s="10" t="s">
        <v>382</v>
      </c>
      <c r="E30" s="9" t="str">
        <f t="shared" si="0"/>
        <v>Not Significantly Different</v>
      </c>
      <c r="G30">
        <f t="shared" si="1"/>
        <v>82730</v>
      </c>
      <c r="H30">
        <f t="shared" si="2"/>
        <v>8</v>
      </c>
      <c r="I30" t="str">
        <f t="shared" si="3"/>
        <v>+/-</v>
      </c>
      <c r="J30" t="str">
        <f t="shared" si="4"/>
        <v>1,846</v>
      </c>
      <c r="K30" s="1">
        <f t="shared" si="5"/>
        <v>1122.1884498480242</v>
      </c>
      <c r="L30" s="1">
        <f t="shared" si="6"/>
        <v>-1126</v>
      </c>
      <c r="M30" s="1">
        <f t="shared" si="7"/>
        <v>1124.8829069327016</v>
      </c>
      <c r="N30" s="1">
        <f t="shared" si="8"/>
        <v>-1.0009930749773275</v>
      </c>
      <c r="O30" t="s">
        <v>77</v>
      </c>
    </row>
    <row r="31" spans="1:15" x14ac:dyDescent="0.35">
      <c r="A31" s="13">
        <v>21</v>
      </c>
      <c r="B31" s="12" t="s">
        <v>58</v>
      </c>
      <c r="C31" s="42">
        <v>81486</v>
      </c>
      <c r="D31" s="10" t="s">
        <v>381</v>
      </c>
      <c r="E31" s="9" t="str">
        <f t="shared" si="0"/>
        <v>Not Significantly Different</v>
      </c>
      <c r="G31">
        <f t="shared" si="1"/>
        <v>81486</v>
      </c>
      <c r="H31">
        <f t="shared" si="2"/>
        <v>6</v>
      </c>
      <c r="I31" t="str">
        <f t="shared" si="3"/>
        <v>+/-</v>
      </c>
      <c r="J31" t="str">
        <f t="shared" si="4"/>
        <v>684</v>
      </c>
      <c r="K31" s="1">
        <f t="shared" si="5"/>
        <v>415.80547112462006</v>
      </c>
      <c r="L31" s="1">
        <f t="shared" si="6"/>
        <v>118</v>
      </c>
      <c r="M31" s="1">
        <f t="shared" si="7"/>
        <v>423.02343570329606</v>
      </c>
      <c r="N31" s="1">
        <f t="shared" si="8"/>
        <v>0.27894435636602388</v>
      </c>
      <c r="O31" t="s">
        <v>40</v>
      </c>
    </row>
    <row r="32" spans="1:15" x14ac:dyDescent="0.35">
      <c r="A32" s="13">
        <v>22</v>
      </c>
      <c r="B32" s="12" t="s">
        <v>82</v>
      </c>
      <c r="C32" s="42">
        <v>81166</v>
      </c>
      <c r="D32" s="10" t="s">
        <v>380</v>
      </c>
      <c r="E32" s="9" t="str">
        <f t="shared" si="0"/>
        <v>Not Significantly Different</v>
      </c>
      <c r="G32">
        <f t="shared" si="1"/>
        <v>81166</v>
      </c>
      <c r="H32">
        <f t="shared" si="2"/>
        <v>8</v>
      </c>
      <c r="I32" t="str">
        <f t="shared" si="3"/>
        <v>+/-</v>
      </c>
      <c r="J32" t="str">
        <f t="shared" si="4"/>
        <v>1,340</v>
      </c>
      <c r="K32" s="1">
        <f t="shared" si="5"/>
        <v>814.58966565349544</v>
      </c>
      <c r="L32" s="1">
        <f t="shared" si="6"/>
        <v>438</v>
      </c>
      <c r="M32" s="1">
        <f t="shared" si="7"/>
        <v>818.29759912059308</v>
      </c>
      <c r="N32" s="1">
        <f t="shared" si="8"/>
        <v>0.53525758901249276</v>
      </c>
      <c r="O32" t="s">
        <v>71</v>
      </c>
    </row>
    <row r="33" spans="1:15" x14ac:dyDescent="0.35">
      <c r="A33" s="13">
        <v>23</v>
      </c>
      <c r="B33" s="12" t="s">
        <v>45</v>
      </c>
      <c r="C33" s="42">
        <v>81134</v>
      </c>
      <c r="D33" s="10" t="s">
        <v>379</v>
      </c>
      <c r="E33" s="9" t="str">
        <f t="shared" si="0"/>
        <v>Not Significantly Different</v>
      </c>
      <c r="G33">
        <f t="shared" si="1"/>
        <v>81134</v>
      </c>
      <c r="H33">
        <f t="shared" si="2"/>
        <v>8</v>
      </c>
      <c r="I33" t="str">
        <f t="shared" si="3"/>
        <v>+/-</v>
      </c>
      <c r="J33" t="str">
        <f t="shared" si="4"/>
        <v>1,112</v>
      </c>
      <c r="K33" s="1">
        <f t="shared" si="5"/>
        <v>675.98784194528878</v>
      </c>
      <c r="L33" s="1">
        <f t="shared" si="6"/>
        <v>470</v>
      </c>
      <c r="M33" s="1">
        <f t="shared" si="7"/>
        <v>680.45146762638569</v>
      </c>
      <c r="N33" s="1">
        <f t="shared" si="8"/>
        <v>0.69071788711030024</v>
      </c>
      <c r="O33" t="s">
        <v>76</v>
      </c>
    </row>
    <row r="34" spans="1:15" x14ac:dyDescent="0.35">
      <c r="A34" s="13">
        <v>24</v>
      </c>
      <c r="B34" s="12" t="s">
        <v>46</v>
      </c>
      <c r="C34" s="42">
        <v>79991</v>
      </c>
      <c r="D34" s="10" t="s">
        <v>378</v>
      </c>
      <c r="E34" s="9" t="str">
        <f t="shared" si="0"/>
        <v>Significantly Different</v>
      </c>
      <c r="G34">
        <f t="shared" si="1"/>
        <v>79991</v>
      </c>
      <c r="H34">
        <f t="shared" si="2"/>
        <v>6</v>
      </c>
      <c r="I34" t="str">
        <f t="shared" si="3"/>
        <v>+/-</v>
      </c>
      <c r="J34" t="str">
        <f t="shared" si="4"/>
        <v>633</v>
      </c>
      <c r="K34" s="1">
        <f t="shared" si="5"/>
        <v>384.80243161094222</v>
      </c>
      <c r="L34" s="1">
        <f t="shared" si="6"/>
        <v>1613</v>
      </c>
      <c r="M34" s="1">
        <f t="shared" si="7"/>
        <v>392.59081587671824</v>
      </c>
      <c r="N34" s="1">
        <f t="shared" si="8"/>
        <v>4.1086034995442073</v>
      </c>
      <c r="O34" t="s">
        <v>74</v>
      </c>
    </row>
    <row r="35" spans="1:15" x14ac:dyDescent="0.35">
      <c r="A35" s="13">
        <v>25</v>
      </c>
      <c r="B35" s="12" t="s">
        <v>42</v>
      </c>
      <c r="C35" s="42">
        <v>79721</v>
      </c>
      <c r="D35" s="10" t="s">
        <v>376</v>
      </c>
      <c r="E35" s="9" t="str">
        <f t="shared" si="0"/>
        <v>Significantly Different</v>
      </c>
      <c r="G35">
        <f t="shared" si="1"/>
        <v>79721</v>
      </c>
      <c r="H35">
        <f t="shared" si="2"/>
        <v>6</v>
      </c>
      <c r="I35" t="str">
        <f t="shared" si="3"/>
        <v>+/-</v>
      </c>
      <c r="J35" t="str">
        <f t="shared" si="4"/>
        <v>564</v>
      </c>
      <c r="K35" s="1">
        <f t="shared" si="5"/>
        <v>342.85714285714283</v>
      </c>
      <c r="L35" s="1">
        <f t="shared" si="6"/>
        <v>1883</v>
      </c>
      <c r="M35" s="1">
        <f t="shared" si="7"/>
        <v>351.57596297986112</v>
      </c>
      <c r="N35" s="1">
        <f t="shared" si="8"/>
        <v>5.3558837869352907</v>
      </c>
      <c r="O35" t="s">
        <v>54</v>
      </c>
    </row>
    <row r="36" spans="1:15" x14ac:dyDescent="0.35">
      <c r="A36" s="13">
        <v>26</v>
      </c>
      <c r="B36" s="12" t="s">
        <v>63</v>
      </c>
      <c r="C36" s="42">
        <v>77871</v>
      </c>
      <c r="D36" s="10" t="s">
        <v>377</v>
      </c>
      <c r="E36" s="9" t="str">
        <f t="shared" si="0"/>
        <v>Significantly Different</v>
      </c>
      <c r="G36">
        <f t="shared" si="1"/>
        <v>77871</v>
      </c>
      <c r="H36">
        <f t="shared" si="2"/>
        <v>8</v>
      </c>
      <c r="I36" t="str">
        <f t="shared" si="3"/>
        <v>+/-</v>
      </c>
      <c r="J36" t="str">
        <f t="shared" si="4"/>
        <v>2,755</v>
      </c>
      <c r="K36" s="1">
        <f t="shared" si="5"/>
        <v>1674.7720364741642</v>
      </c>
      <c r="L36" s="1">
        <f t="shared" si="6"/>
        <v>3733</v>
      </c>
      <c r="M36" s="1">
        <f t="shared" si="7"/>
        <v>1676.578662482877</v>
      </c>
      <c r="N36" s="1">
        <f t="shared" si="8"/>
        <v>2.2265582185518991</v>
      </c>
      <c r="O36" t="s">
        <v>72</v>
      </c>
    </row>
    <row r="37" spans="1:15" x14ac:dyDescent="0.35">
      <c r="A37" s="13">
        <v>27</v>
      </c>
      <c r="B37" s="12" t="s">
        <v>50</v>
      </c>
      <c r="C37" s="42">
        <v>77735</v>
      </c>
      <c r="D37" s="10" t="s">
        <v>376</v>
      </c>
      <c r="E37" s="9" t="str">
        <f t="shared" si="0"/>
        <v>Significantly Different</v>
      </c>
      <c r="G37">
        <f t="shared" si="1"/>
        <v>77735</v>
      </c>
      <c r="H37">
        <f t="shared" si="2"/>
        <v>6</v>
      </c>
      <c r="I37" t="str">
        <f t="shared" si="3"/>
        <v>+/-</v>
      </c>
      <c r="J37" t="str">
        <f t="shared" si="4"/>
        <v>564</v>
      </c>
      <c r="K37" s="1">
        <f t="shared" si="5"/>
        <v>342.85714285714283</v>
      </c>
      <c r="L37" s="1">
        <f t="shared" si="6"/>
        <v>3869</v>
      </c>
      <c r="M37" s="1">
        <f t="shared" si="7"/>
        <v>351.57596297986112</v>
      </c>
      <c r="N37" s="1">
        <f t="shared" si="8"/>
        <v>11.004734132582389</v>
      </c>
      <c r="O37" t="s">
        <v>70</v>
      </c>
    </row>
    <row r="38" spans="1:15" x14ac:dyDescent="0.35">
      <c r="A38" s="13">
        <v>28</v>
      </c>
      <c r="B38" s="12" t="s">
        <v>55</v>
      </c>
      <c r="C38" s="42">
        <v>77545</v>
      </c>
      <c r="D38" s="10" t="s">
        <v>375</v>
      </c>
      <c r="E38" s="9" t="str">
        <f t="shared" si="0"/>
        <v>Significantly Different</v>
      </c>
      <c r="G38">
        <f t="shared" si="1"/>
        <v>77545</v>
      </c>
      <c r="H38">
        <f t="shared" si="2"/>
        <v>6</v>
      </c>
      <c r="I38" t="str">
        <f t="shared" si="3"/>
        <v>+/-</v>
      </c>
      <c r="J38" t="str">
        <f t="shared" si="4"/>
        <v>816</v>
      </c>
      <c r="K38" s="1">
        <f t="shared" si="5"/>
        <v>496.048632218845</v>
      </c>
      <c r="L38" s="1">
        <f t="shared" si="6"/>
        <v>4059</v>
      </c>
      <c r="M38" s="1">
        <f t="shared" si="7"/>
        <v>502.11441212460767</v>
      </c>
      <c r="N38" s="1">
        <f t="shared" si="8"/>
        <v>8.0838149672403645</v>
      </c>
      <c r="O38" t="s">
        <v>69</v>
      </c>
    </row>
    <row r="39" spans="1:15" x14ac:dyDescent="0.35">
      <c r="A39" s="13">
        <v>29</v>
      </c>
      <c r="B39" s="12" t="s">
        <v>30</v>
      </c>
      <c r="C39" s="42">
        <v>77488</v>
      </c>
      <c r="D39" s="10" t="s">
        <v>374</v>
      </c>
      <c r="E39" s="9" t="str">
        <f t="shared" si="0"/>
        <v>Significantly Different</v>
      </c>
      <c r="G39">
        <f t="shared" si="1"/>
        <v>77488</v>
      </c>
      <c r="H39">
        <f t="shared" si="2"/>
        <v>6</v>
      </c>
      <c r="I39" t="str">
        <f t="shared" si="3"/>
        <v>+/-</v>
      </c>
      <c r="J39" t="str">
        <f t="shared" si="4"/>
        <v>902</v>
      </c>
      <c r="K39" s="1">
        <f t="shared" si="5"/>
        <v>548.32826747720367</v>
      </c>
      <c r="L39" s="1">
        <f t="shared" si="6"/>
        <v>4116</v>
      </c>
      <c r="M39" s="1">
        <f t="shared" si="7"/>
        <v>553.82174591794899</v>
      </c>
      <c r="N39" s="1">
        <f t="shared" si="8"/>
        <v>7.4319941936873724</v>
      </c>
      <c r="O39" t="s">
        <v>45</v>
      </c>
    </row>
    <row r="40" spans="1:15" x14ac:dyDescent="0.35">
      <c r="A40" s="13">
        <v>30</v>
      </c>
      <c r="B40" s="12" t="s">
        <v>49</v>
      </c>
      <c r="C40" s="42">
        <v>76881</v>
      </c>
      <c r="D40" s="10" t="s">
        <v>373</v>
      </c>
      <c r="E40" s="9" t="str">
        <f t="shared" si="0"/>
        <v>Significantly Different</v>
      </c>
      <c r="G40">
        <f t="shared" si="1"/>
        <v>76881</v>
      </c>
      <c r="H40">
        <f t="shared" si="2"/>
        <v>8</v>
      </c>
      <c r="I40" t="str">
        <f t="shared" si="3"/>
        <v>+/-</v>
      </c>
      <c r="J40" t="str">
        <f t="shared" si="4"/>
        <v>1,990</v>
      </c>
      <c r="K40" s="1">
        <f t="shared" si="5"/>
        <v>1209.7264437689969</v>
      </c>
      <c r="L40" s="1">
        <f t="shared" si="6"/>
        <v>4723</v>
      </c>
      <c r="M40" s="1">
        <f t="shared" si="7"/>
        <v>1212.2263427640225</v>
      </c>
      <c r="N40" s="1">
        <f t="shared" si="8"/>
        <v>3.8961370771987922</v>
      </c>
      <c r="O40" t="s">
        <v>67</v>
      </c>
    </row>
    <row r="41" spans="1:15" x14ac:dyDescent="0.35">
      <c r="A41" s="13">
        <v>31</v>
      </c>
      <c r="B41" s="12" t="s">
        <v>77</v>
      </c>
      <c r="C41" s="42">
        <v>76442</v>
      </c>
      <c r="D41" s="10" t="s">
        <v>372</v>
      </c>
      <c r="E41" s="9" t="str">
        <f t="shared" si="0"/>
        <v>Significantly Different</v>
      </c>
      <c r="G41">
        <f t="shared" si="1"/>
        <v>76442</v>
      </c>
      <c r="H41">
        <f t="shared" si="2"/>
        <v>8</v>
      </c>
      <c r="I41" t="str">
        <f t="shared" si="3"/>
        <v>+/-</v>
      </c>
      <c r="J41" t="str">
        <f t="shared" si="4"/>
        <v>1,354</v>
      </c>
      <c r="K41" s="1">
        <f t="shared" si="5"/>
        <v>823.10030395136778</v>
      </c>
      <c r="L41" s="1">
        <f t="shared" si="6"/>
        <v>5162</v>
      </c>
      <c r="M41" s="1">
        <f t="shared" si="7"/>
        <v>826.77006942794412</v>
      </c>
      <c r="N41" s="1">
        <f t="shared" si="8"/>
        <v>6.2435738676070764</v>
      </c>
      <c r="O41" t="s">
        <v>48</v>
      </c>
    </row>
    <row r="42" spans="1:15" x14ac:dyDescent="0.35">
      <c r="A42" s="13">
        <v>32</v>
      </c>
      <c r="B42" s="12" t="s">
        <v>69</v>
      </c>
      <c r="C42" s="42">
        <v>76376</v>
      </c>
      <c r="D42" s="10" t="s">
        <v>371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76376</v>
      </c>
      <c r="H42">
        <f t="shared" ref="H42:H62" si="11">LEN(TRIM(D42))</f>
        <v>8</v>
      </c>
      <c r="I42" t="str">
        <f t="shared" ref="I42:I73" si="12">IF(H42&gt;=3,MID(TRIM(D42),1,3),"NO")</f>
        <v>+/-</v>
      </c>
      <c r="J42" t="str">
        <f t="shared" ref="J42:J73" si="13">IF(TRIM(I42)="+/-",MID(TRIM(D42),4,H42-3),D42)</f>
        <v>1,384</v>
      </c>
      <c r="K42" s="1">
        <f t="shared" ref="K42:K73" si="14">IF(TRIM(J42)="*****",0,IF(ISERROR(VALUE(J42)),"NA",VALUE(J42/$I$4)))</f>
        <v>841.33738601823711</v>
      </c>
      <c r="L42" s="1">
        <f t="shared" ref="L42:L62" si="15">IF(AND(ISNUMBER(G42),ISNUMBER($I$6)),$I$6-G42,"N/A")</f>
        <v>5228</v>
      </c>
      <c r="M42" s="1">
        <f t="shared" ref="M42:M62" si="16">IF(AND(ISNUMBER(K42),ISNUMBER($I$7)),SQRT(K42^2+($I$7)^2),"N/A")</f>
        <v>844.92794630610581</v>
      </c>
      <c r="N42" s="1">
        <f t="shared" ref="N42:N73" si="17">IF(AND(ISNUMBER(L42),ISNUMBER(M42),M42&lt;&gt;0),L42/M42,"NA")</f>
        <v>6.1875098614692607</v>
      </c>
      <c r="O42" t="s">
        <v>37</v>
      </c>
    </row>
    <row r="43" spans="1:15" x14ac:dyDescent="0.35">
      <c r="A43" s="13">
        <v>33</v>
      </c>
      <c r="B43" s="12" t="s">
        <v>27</v>
      </c>
      <c r="C43" s="42">
        <v>75532</v>
      </c>
      <c r="D43" s="10" t="s">
        <v>370</v>
      </c>
      <c r="E43" s="9" t="str">
        <f t="shared" si="9"/>
        <v>Significantly Different</v>
      </c>
      <c r="G43">
        <f t="shared" si="10"/>
        <v>75532</v>
      </c>
      <c r="H43">
        <f t="shared" si="11"/>
        <v>8</v>
      </c>
      <c r="I43" t="str">
        <f t="shared" si="12"/>
        <v>+/-</v>
      </c>
      <c r="J43" t="str">
        <f t="shared" si="13"/>
        <v>2,468</v>
      </c>
      <c r="K43" s="1">
        <f t="shared" si="14"/>
        <v>1500.3039513677811</v>
      </c>
      <c r="L43" s="1">
        <f t="shared" si="15"/>
        <v>6072</v>
      </c>
      <c r="M43" s="1">
        <f t="shared" si="16"/>
        <v>1502.3203998571112</v>
      </c>
      <c r="N43" s="1">
        <f t="shared" si="17"/>
        <v>4.0417476861643635</v>
      </c>
      <c r="O43" t="s">
        <v>52</v>
      </c>
    </row>
    <row r="44" spans="1:15" x14ac:dyDescent="0.35">
      <c r="A44" s="13">
        <v>34</v>
      </c>
      <c r="B44" s="12" t="s">
        <v>78</v>
      </c>
      <c r="C44" s="42">
        <v>75514</v>
      </c>
      <c r="D44" s="10" t="s">
        <v>369</v>
      </c>
      <c r="E44" s="9" t="str">
        <f t="shared" si="9"/>
        <v>Significantly Different</v>
      </c>
      <c r="G44">
        <f t="shared" si="10"/>
        <v>75514</v>
      </c>
      <c r="H44">
        <f t="shared" si="11"/>
        <v>6</v>
      </c>
      <c r="I44" t="str">
        <f t="shared" si="12"/>
        <v>+/-</v>
      </c>
      <c r="J44" t="str">
        <f t="shared" si="13"/>
        <v>996</v>
      </c>
      <c r="K44" s="1">
        <f t="shared" si="14"/>
        <v>605.47112462006078</v>
      </c>
      <c r="L44" s="1">
        <f t="shared" si="15"/>
        <v>6090</v>
      </c>
      <c r="M44" s="1">
        <f t="shared" si="16"/>
        <v>610.45058775115831</v>
      </c>
      <c r="N44" s="1">
        <f t="shared" si="17"/>
        <v>9.9762374255957038</v>
      </c>
      <c r="O44" t="s">
        <v>64</v>
      </c>
    </row>
    <row r="45" spans="1:15" x14ac:dyDescent="0.35">
      <c r="A45" s="13">
        <v>35</v>
      </c>
      <c r="B45" s="12" t="s">
        <v>80</v>
      </c>
      <c r="C45" s="42">
        <v>75501</v>
      </c>
      <c r="D45" s="10" t="s">
        <v>368</v>
      </c>
      <c r="E45" s="9" t="str">
        <f t="shared" si="9"/>
        <v>Significantly Different</v>
      </c>
      <c r="G45">
        <f t="shared" si="10"/>
        <v>75501</v>
      </c>
      <c r="H45">
        <f t="shared" si="11"/>
        <v>8</v>
      </c>
      <c r="I45" t="str">
        <f t="shared" si="12"/>
        <v>+/-</v>
      </c>
      <c r="J45" t="str">
        <f t="shared" si="13"/>
        <v>1,016</v>
      </c>
      <c r="K45" s="1">
        <f t="shared" si="14"/>
        <v>617.629179331307</v>
      </c>
      <c r="L45" s="1">
        <f t="shared" si="15"/>
        <v>6103</v>
      </c>
      <c r="M45" s="1">
        <f t="shared" si="16"/>
        <v>622.51139788643002</v>
      </c>
      <c r="N45" s="1">
        <f t="shared" si="17"/>
        <v>9.8038365574045621</v>
      </c>
      <c r="O45" t="s">
        <v>63</v>
      </c>
    </row>
    <row r="46" spans="1:15" x14ac:dyDescent="0.35">
      <c r="A46" s="13">
        <v>36</v>
      </c>
      <c r="B46" s="12" t="s">
        <v>70</v>
      </c>
      <c r="C46" s="42">
        <v>75340</v>
      </c>
      <c r="D46" s="10" t="s">
        <v>367</v>
      </c>
      <c r="E46" s="9" t="str">
        <f t="shared" si="9"/>
        <v>Significantly Different</v>
      </c>
      <c r="G46">
        <f t="shared" si="10"/>
        <v>75340</v>
      </c>
      <c r="H46">
        <f t="shared" si="11"/>
        <v>8</v>
      </c>
      <c r="I46" t="str">
        <f t="shared" si="12"/>
        <v>+/-</v>
      </c>
      <c r="J46" t="str">
        <f t="shared" si="13"/>
        <v>1,635</v>
      </c>
      <c r="K46" s="1">
        <f t="shared" si="14"/>
        <v>993.92097264437689</v>
      </c>
      <c r="L46" s="1">
        <f t="shared" si="15"/>
        <v>6264</v>
      </c>
      <c r="M46" s="1">
        <f t="shared" si="16"/>
        <v>996.96215434659177</v>
      </c>
      <c r="N46" s="1">
        <f t="shared" si="17"/>
        <v>6.2830870486808204</v>
      </c>
      <c r="O46" t="s">
        <v>61</v>
      </c>
    </row>
    <row r="47" spans="1:15" x14ac:dyDescent="0.35">
      <c r="A47" s="13">
        <v>37</v>
      </c>
      <c r="B47" s="12" t="s">
        <v>64</v>
      </c>
      <c r="C47" s="42">
        <v>73958</v>
      </c>
      <c r="D47" s="10" t="s">
        <v>366</v>
      </c>
      <c r="E47" s="9" t="str">
        <f t="shared" si="9"/>
        <v>Significantly Different</v>
      </c>
      <c r="G47">
        <f t="shared" si="10"/>
        <v>73958</v>
      </c>
      <c r="H47">
        <f t="shared" si="11"/>
        <v>6</v>
      </c>
      <c r="I47" t="str">
        <f t="shared" si="12"/>
        <v>+/-</v>
      </c>
      <c r="J47" t="str">
        <f t="shared" si="13"/>
        <v>863</v>
      </c>
      <c r="K47" s="1">
        <f t="shared" si="14"/>
        <v>524.62006079027356</v>
      </c>
      <c r="L47" s="1">
        <f t="shared" si="15"/>
        <v>7646</v>
      </c>
      <c r="M47" s="1">
        <f t="shared" si="16"/>
        <v>530.35916652834783</v>
      </c>
      <c r="N47" s="1">
        <f t="shared" si="17"/>
        <v>14.416645327447771</v>
      </c>
      <c r="O47" t="s">
        <v>59</v>
      </c>
    </row>
    <row r="48" spans="1:15" x14ac:dyDescent="0.35">
      <c r="A48" s="13">
        <v>38</v>
      </c>
      <c r="B48" s="12" t="s">
        <v>76</v>
      </c>
      <c r="C48" s="42">
        <v>72389</v>
      </c>
      <c r="D48" s="10" t="s">
        <v>365</v>
      </c>
      <c r="E48" s="9" t="str">
        <f t="shared" si="9"/>
        <v>Significantly Different</v>
      </c>
      <c r="G48">
        <f t="shared" si="10"/>
        <v>72389</v>
      </c>
      <c r="H48">
        <f t="shared" si="11"/>
        <v>6</v>
      </c>
      <c r="I48" t="str">
        <f t="shared" si="12"/>
        <v>+/-</v>
      </c>
      <c r="J48" t="str">
        <f t="shared" si="13"/>
        <v>567</v>
      </c>
      <c r="K48" s="1">
        <f t="shared" si="14"/>
        <v>344.68085106382978</v>
      </c>
      <c r="L48" s="1">
        <f t="shared" si="15"/>
        <v>9215</v>
      </c>
      <c r="M48" s="1">
        <f t="shared" si="16"/>
        <v>353.35467511713983</v>
      </c>
      <c r="N48" s="1">
        <f t="shared" si="17"/>
        <v>26.078613497741767</v>
      </c>
      <c r="O48" t="s">
        <v>57</v>
      </c>
    </row>
    <row r="49" spans="1:15" x14ac:dyDescent="0.35">
      <c r="A49" s="13">
        <v>39</v>
      </c>
      <c r="B49" s="12" t="s">
        <v>51</v>
      </c>
      <c r="C49" s="42">
        <v>72350</v>
      </c>
      <c r="D49" s="10" t="s">
        <v>364</v>
      </c>
      <c r="E49" s="9" t="str">
        <f t="shared" si="9"/>
        <v>Significantly Different</v>
      </c>
      <c r="G49">
        <f t="shared" si="10"/>
        <v>72350</v>
      </c>
      <c r="H49">
        <f t="shared" si="11"/>
        <v>6</v>
      </c>
      <c r="I49" t="str">
        <f t="shared" si="12"/>
        <v>+/-</v>
      </c>
      <c r="J49" t="str">
        <f t="shared" si="13"/>
        <v>959</v>
      </c>
      <c r="K49" s="1">
        <f t="shared" si="14"/>
        <v>582.97872340425533</v>
      </c>
      <c r="L49" s="1">
        <f t="shared" si="15"/>
        <v>9254</v>
      </c>
      <c r="M49" s="1">
        <f t="shared" si="16"/>
        <v>588.14864556428984</v>
      </c>
      <c r="N49" s="1">
        <f t="shared" si="17"/>
        <v>15.73411767550939</v>
      </c>
      <c r="O49" t="s">
        <v>55</v>
      </c>
    </row>
    <row r="50" spans="1:15" x14ac:dyDescent="0.35">
      <c r="A50" s="13">
        <v>40</v>
      </c>
      <c r="B50" s="12" t="s">
        <v>61</v>
      </c>
      <c r="C50" s="42">
        <v>72212</v>
      </c>
      <c r="D50" s="10" t="s">
        <v>363</v>
      </c>
      <c r="E50" s="9" t="str">
        <f t="shared" si="9"/>
        <v>Significantly Different</v>
      </c>
      <c r="G50">
        <f t="shared" si="10"/>
        <v>72212</v>
      </c>
      <c r="H50">
        <f t="shared" si="11"/>
        <v>6</v>
      </c>
      <c r="I50" t="str">
        <f t="shared" si="12"/>
        <v>+/-</v>
      </c>
      <c r="J50" t="str">
        <f t="shared" si="13"/>
        <v>538</v>
      </c>
      <c r="K50" s="1">
        <f t="shared" si="14"/>
        <v>327.05167173252278</v>
      </c>
      <c r="L50" s="1">
        <f t="shared" si="15"/>
        <v>9392</v>
      </c>
      <c r="M50" s="1">
        <f t="shared" si="16"/>
        <v>336.18065577913796</v>
      </c>
      <c r="N50" s="1">
        <f t="shared" si="17"/>
        <v>27.937359983527138</v>
      </c>
      <c r="O50" t="s">
        <v>53</v>
      </c>
    </row>
    <row r="51" spans="1:15" x14ac:dyDescent="0.35">
      <c r="A51" s="13">
        <v>41</v>
      </c>
      <c r="B51" s="12" t="s">
        <v>47</v>
      </c>
      <c r="C51" s="42">
        <v>71997</v>
      </c>
      <c r="D51" s="10" t="s">
        <v>362</v>
      </c>
      <c r="E51" s="9" t="str">
        <f t="shared" si="9"/>
        <v>Significantly Different</v>
      </c>
      <c r="G51">
        <f t="shared" si="10"/>
        <v>71997</v>
      </c>
      <c r="H51">
        <f t="shared" si="11"/>
        <v>6</v>
      </c>
      <c r="I51" t="str">
        <f t="shared" si="12"/>
        <v>+/-</v>
      </c>
      <c r="J51" t="str">
        <f t="shared" si="13"/>
        <v>638</v>
      </c>
      <c r="K51" s="1">
        <f t="shared" si="14"/>
        <v>387.84194528875378</v>
      </c>
      <c r="L51" s="1">
        <f t="shared" si="15"/>
        <v>9607</v>
      </c>
      <c r="M51" s="1">
        <f t="shared" si="16"/>
        <v>395.57048911972453</v>
      </c>
      <c r="N51" s="1">
        <f t="shared" si="17"/>
        <v>24.286442654958311</v>
      </c>
      <c r="O51" t="s">
        <v>51</v>
      </c>
    </row>
    <row r="52" spans="1:15" x14ac:dyDescent="0.35">
      <c r="A52" s="13">
        <v>42</v>
      </c>
      <c r="B52" s="12" t="s">
        <v>81</v>
      </c>
      <c r="C52" s="42">
        <v>71959</v>
      </c>
      <c r="D52" s="10" t="s">
        <v>361</v>
      </c>
      <c r="E52" s="9" t="str">
        <f t="shared" si="9"/>
        <v>Significantly Different</v>
      </c>
      <c r="G52">
        <f t="shared" si="10"/>
        <v>71959</v>
      </c>
      <c r="H52">
        <f t="shared" si="11"/>
        <v>6</v>
      </c>
      <c r="I52" t="str">
        <f t="shared" si="12"/>
        <v>+/-</v>
      </c>
      <c r="J52" t="str">
        <f t="shared" si="13"/>
        <v>630</v>
      </c>
      <c r="K52" s="1">
        <f t="shared" si="14"/>
        <v>382.97872340425533</v>
      </c>
      <c r="L52" s="1">
        <f t="shared" si="15"/>
        <v>9645</v>
      </c>
      <c r="M52" s="1">
        <f t="shared" si="16"/>
        <v>390.80345433146636</v>
      </c>
      <c r="N52" s="1">
        <f t="shared" si="17"/>
        <v>24.679925146770671</v>
      </c>
      <c r="O52" t="s">
        <v>49</v>
      </c>
    </row>
    <row r="53" spans="1:15" x14ac:dyDescent="0.35">
      <c r="A53" s="13">
        <v>43</v>
      </c>
      <c r="B53" s="12" t="s">
        <v>72</v>
      </c>
      <c r="C53" s="42">
        <v>71589</v>
      </c>
      <c r="D53" s="10" t="s">
        <v>360</v>
      </c>
      <c r="E53" s="9" t="str">
        <f t="shared" si="9"/>
        <v>Significantly Different</v>
      </c>
      <c r="G53">
        <f t="shared" si="10"/>
        <v>71589</v>
      </c>
      <c r="H53">
        <f t="shared" si="11"/>
        <v>6</v>
      </c>
      <c r="I53" t="str">
        <f t="shared" si="12"/>
        <v>+/-</v>
      </c>
      <c r="J53" t="str">
        <f t="shared" si="13"/>
        <v>703</v>
      </c>
      <c r="K53" s="1">
        <f t="shared" si="14"/>
        <v>427.35562310030394</v>
      </c>
      <c r="L53" s="1">
        <f t="shared" si="15"/>
        <v>10015</v>
      </c>
      <c r="M53" s="1">
        <f t="shared" si="16"/>
        <v>434.38170533817657</v>
      </c>
      <c r="N53" s="1">
        <f t="shared" si="17"/>
        <v>23.055759201928364</v>
      </c>
      <c r="O53" t="s">
        <v>47</v>
      </c>
    </row>
    <row r="54" spans="1:15" x14ac:dyDescent="0.35">
      <c r="A54" s="13">
        <v>44</v>
      </c>
      <c r="B54" s="12" t="s">
        <v>37</v>
      </c>
      <c r="C54" s="42">
        <v>67816</v>
      </c>
      <c r="D54" s="10" t="s">
        <v>359</v>
      </c>
      <c r="E54" s="9" t="str">
        <f t="shared" si="9"/>
        <v>Significantly Different</v>
      </c>
      <c r="G54">
        <f t="shared" si="10"/>
        <v>67816</v>
      </c>
      <c r="H54">
        <f t="shared" si="11"/>
        <v>8</v>
      </c>
      <c r="I54" t="str">
        <f t="shared" si="12"/>
        <v>+/-</v>
      </c>
      <c r="J54" t="str">
        <f t="shared" si="13"/>
        <v>1,867</v>
      </c>
      <c r="K54" s="1">
        <f t="shared" si="14"/>
        <v>1134.9544072948329</v>
      </c>
      <c r="L54" s="1">
        <f t="shared" si="15"/>
        <v>13788</v>
      </c>
      <c r="M54" s="1">
        <f t="shared" si="16"/>
        <v>1137.6186285284796</v>
      </c>
      <c r="N54" s="1">
        <f t="shared" si="17"/>
        <v>12.12005469516169</v>
      </c>
      <c r="O54" t="s">
        <v>42</v>
      </c>
    </row>
    <row r="55" spans="1:15" x14ac:dyDescent="0.35">
      <c r="A55" s="13">
        <v>45</v>
      </c>
      <c r="B55" s="12" t="s">
        <v>68</v>
      </c>
      <c r="C55" s="42">
        <v>66659</v>
      </c>
      <c r="D55" s="10" t="s">
        <v>358</v>
      </c>
      <c r="E55" s="9" t="str">
        <f t="shared" si="9"/>
        <v>Significantly Different</v>
      </c>
      <c r="G55">
        <f t="shared" si="10"/>
        <v>66659</v>
      </c>
      <c r="H55">
        <f t="shared" si="11"/>
        <v>6</v>
      </c>
      <c r="I55" t="str">
        <f t="shared" si="12"/>
        <v>+/-</v>
      </c>
      <c r="J55" t="str">
        <f t="shared" si="13"/>
        <v>780</v>
      </c>
      <c r="K55" s="1">
        <f t="shared" si="14"/>
        <v>474.16413373860183</v>
      </c>
      <c r="L55" s="1">
        <f t="shared" si="15"/>
        <v>14945</v>
      </c>
      <c r="M55" s="1">
        <f t="shared" si="16"/>
        <v>480.50625704680692</v>
      </c>
      <c r="N55" s="1">
        <f t="shared" si="17"/>
        <v>31.102612673250128</v>
      </c>
      <c r="O55" t="s">
        <v>43</v>
      </c>
    </row>
    <row r="56" spans="1:15" x14ac:dyDescent="0.35">
      <c r="A56" s="13">
        <v>46</v>
      </c>
      <c r="B56" s="12" t="s">
        <v>59</v>
      </c>
      <c r="C56" s="42">
        <v>66148</v>
      </c>
      <c r="D56" s="10" t="s">
        <v>357</v>
      </c>
      <c r="E56" s="9" t="str">
        <f t="shared" si="9"/>
        <v>Significantly Different</v>
      </c>
      <c r="G56">
        <f t="shared" si="10"/>
        <v>66148</v>
      </c>
      <c r="H56">
        <f t="shared" si="11"/>
        <v>6</v>
      </c>
      <c r="I56" t="str">
        <f t="shared" si="12"/>
        <v>+/-</v>
      </c>
      <c r="J56" t="str">
        <f t="shared" si="13"/>
        <v>663</v>
      </c>
      <c r="K56" s="1">
        <f t="shared" si="14"/>
        <v>403.03951367781156</v>
      </c>
      <c r="L56" s="1">
        <f t="shared" si="15"/>
        <v>15456</v>
      </c>
      <c r="M56" s="1">
        <f t="shared" si="16"/>
        <v>410.48201778238752</v>
      </c>
      <c r="N56" s="1">
        <f t="shared" si="17"/>
        <v>37.653293763026248</v>
      </c>
      <c r="O56" t="s">
        <v>41</v>
      </c>
    </row>
    <row r="57" spans="1:15" x14ac:dyDescent="0.35">
      <c r="A57" s="13">
        <v>47</v>
      </c>
      <c r="B57" s="12" t="s">
        <v>79</v>
      </c>
      <c r="C57" s="42">
        <v>64526</v>
      </c>
      <c r="D57" s="10" t="s">
        <v>356</v>
      </c>
      <c r="E57" s="9" t="str">
        <f t="shared" si="9"/>
        <v>Significantly Different</v>
      </c>
      <c r="G57">
        <f t="shared" si="10"/>
        <v>64526</v>
      </c>
      <c r="H57">
        <f t="shared" si="11"/>
        <v>8</v>
      </c>
      <c r="I57" t="str">
        <f t="shared" si="12"/>
        <v>+/-</v>
      </c>
      <c r="J57" t="str">
        <f t="shared" si="13"/>
        <v>1,165</v>
      </c>
      <c r="K57" s="1">
        <f t="shared" si="14"/>
        <v>708.20668693009122</v>
      </c>
      <c r="L57" s="1">
        <f t="shared" si="15"/>
        <v>17078</v>
      </c>
      <c r="M57" s="1">
        <f t="shared" si="16"/>
        <v>712.46848965378786</v>
      </c>
      <c r="N57" s="1">
        <f t="shared" si="17"/>
        <v>23.970182889489987</v>
      </c>
      <c r="O57" t="s">
        <v>38</v>
      </c>
    </row>
    <row r="58" spans="1:15" x14ac:dyDescent="0.35">
      <c r="A58" s="13">
        <v>48</v>
      </c>
      <c r="B58" s="12" t="s">
        <v>73</v>
      </c>
      <c r="C58" s="42">
        <v>62106</v>
      </c>
      <c r="D58" s="10" t="s">
        <v>355</v>
      </c>
      <c r="E58" s="9" t="str">
        <f t="shared" si="9"/>
        <v>Significantly Different</v>
      </c>
      <c r="G58">
        <f t="shared" si="10"/>
        <v>62106</v>
      </c>
      <c r="H58">
        <f t="shared" si="11"/>
        <v>6</v>
      </c>
      <c r="I58" t="str">
        <f t="shared" si="12"/>
        <v>+/-</v>
      </c>
      <c r="J58" t="str">
        <f t="shared" si="13"/>
        <v>831</v>
      </c>
      <c r="K58" s="1">
        <f t="shared" si="14"/>
        <v>505.16717325227961</v>
      </c>
      <c r="L58" s="1">
        <f t="shared" si="15"/>
        <v>19498</v>
      </c>
      <c r="M58" s="1">
        <f t="shared" si="16"/>
        <v>511.12475020170183</v>
      </c>
      <c r="N58" s="1">
        <f t="shared" si="17"/>
        <v>38.14724290362701</v>
      </c>
      <c r="O58" t="s">
        <v>35</v>
      </c>
    </row>
    <row r="59" spans="1:15" x14ac:dyDescent="0.35">
      <c r="A59" s="13">
        <v>49</v>
      </c>
      <c r="B59" s="12" t="s">
        <v>56</v>
      </c>
      <c r="C59" s="42">
        <v>60986</v>
      </c>
      <c r="D59" s="10" t="s">
        <v>354</v>
      </c>
      <c r="E59" s="9" t="str">
        <f t="shared" si="9"/>
        <v>Significantly Different</v>
      </c>
      <c r="G59">
        <f t="shared" si="10"/>
        <v>60986</v>
      </c>
      <c r="H59">
        <f t="shared" si="11"/>
        <v>6</v>
      </c>
      <c r="I59" t="str">
        <f t="shared" si="12"/>
        <v>+/-</v>
      </c>
      <c r="J59" t="str">
        <f t="shared" si="13"/>
        <v>803</v>
      </c>
      <c r="K59" s="1">
        <f t="shared" si="14"/>
        <v>488.14589665653494</v>
      </c>
      <c r="L59" s="1">
        <f t="shared" si="15"/>
        <v>20618</v>
      </c>
      <c r="M59" s="1">
        <f t="shared" si="16"/>
        <v>494.3086624364031</v>
      </c>
      <c r="N59" s="1">
        <f t="shared" si="17"/>
        <v>41.710780261012879</v>
      </c>
      <c r="O59" t="s">
        <v>32</v>
      </c>
    </row>
    <row r="60" spans="1:15" x14ac:dyDescent="0.35">
      <c r="A60" s="13">
        <v>50</v>
      </c>
      <c r="B60" s="12" t="s">
        <v>32</v>
      </c>
      <c r="C60" s="42">
        <v>60798</v>
      </c>
      <c r="D60" s="10" t="s">
        <v>353</v>
      </c>
      <c r="E60" s="9" t="str">
        <f t="shared" si="9"/>
        <v>Significantly Different</v>
      </c>
      <c r="G60">
        <f t="shared" si="10"/>
        <v>60798</v>
      </c>
      <c r="H60">
        <f t="shared" si="11"/>
        <v>8</v>
      </c>
      <c r="I60" t="str">
        <f t="shared" si="12"/>
        <v>+/-</v>
      </c>
      <c r="J60" t="str">
        <f t="shared" si="13"/>
        <v>1,120</v>
      </c>
      <c r="K60" s="1">
        <f t="shared" si="14"/>
        <v>680.85106382978722</v>
      </c>
      <c r="L60" s="1">
        <f t="shared" si="15"/>
        <v>20806</v>
      </c>
      <c r="M60" s="1">
        <f t="shared" si="16"/>
        <v>685.28301340045368</v>
      </c>
      <c r="N60" s="1">
        <f t="shared" si="17"/>
        <v>30.361178656330935</v>
      </c>
      <c r="O60" t="s">
        <v>30</v>
      </c>
    </row>
    <row r="61" spans="1:15" x14ac:dyDescent="0.35">
      <c r="A61" s="13">
        <v>51</v>
      </c>
      <c r="B61" s="12" t="s">
        <v>54</v>
      </c>
      <c r="C61" s="42">
        <v>59127</v>
      </c>
      <c r="D61" s="10" t="s">
        <v>352</v>
      </c>
      <c r="E61" s="9" t="str">
        <f t="shared" si="9"/>
        <v>Significantly Different</v>
      </c>
      <c r="G61">
        <f t="shared" si="10"/>
        <v>59127</v>
      </c>
      <c r="H61">
        <f t="shared" si="11"/>
        <v>8</v>
      </c>
      <c r="I61" t="str">
        <f t="shared" si="12"/>
        <v>+/-</v>
      </c>
      <c r="J61" t="str">
        <f t="shared" si="13"/>
        <v>1,560</v>
      </c>
      <c r="K61" s="1">
        <f t="shared" si="14"/>
        <v>948.32826747720367</v>
      </c>
      <c r="L61" s="1">
        <f t="shared" si="15"/>
        <v>22477</v>
      </c>
      <c r="M61" s="1">
        <f t="shared" si="16"/>
        <v>951.51518129421777</v>
      </c>
      <c r="N61" s="1">
        <f t="shared" si="17"/>
        <v>23.622324101468951</v>
      </c>
      <c r="O61" t="s">
        <v>27</v>
      </c>
    </row>
    <row r="62" spans="1:15" ht="15" thickBot="1" x14ac:dyDescent="0.4">
      <c r="A62" s="8"/>
      <c r="B62" s="7" t="s">
        <v>25</v>
      </c>
      <c r="C62" s="41">
        <v>27213</v>
      </c>
      <c r="D62" s="5" t="s">
        <v>351</v>
      </c>
      <c r="E62" s="4" t="str">
        <f t="shared" si="9"/>
        <v>Significantly Different</v>
      </c>
      <c r="G62">
        <f t="shared" si="10"/>
        <v>27213</v>
      </c>
      <c r="H62">
        <f t="shared" si="11"/>
        <v>6</v>
      </c>
      <c r="I62" t="str">
        <f t="shared" si="12"/>
        <v>+/-</v>
      </c>
      <c r="J62" t="str">
        <f t="shared" si="13"/>
        <v>751</v>
      </c>
      <c r="K62" s="1">
        <f t="shared" si="14"/>
        <v>456.53495440729483</v>
      </c>
      <c r="L62" s="1">
        <f t="shared" si="15"/>
        <v>54391</v>
      </c>
      <c r="M62" s="1">
        <f t="shared" si="16"/>
        <v>463.11856142107303</v>
      </c>
      <c r="N62" s="1">
        <f t="shared" si="17"/>
        <v>117.44508756699787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79" priority="1" operator="equal">
      <formula>"OTHER ERROR"</formula>
    </cfRule>
    <cfRule type="cellIs" dxfId="178" priority="2" operator="equal">
      <formula>"Statistical Test not applicable"</formula>
    </cfRule>
    <cfRule type="cellIs" dxfId="177" priority="3" operator="equal">
      <formula>"Geography Selected"</formula>
    </cfRule>
  </conditionalFormatting>
  <conditionalFormatting sqref="E10:J62">
    <cfRule type="cellIs" dxfId="176" priority="4" operator="equal">
      <formula>"Not Significantly Different"</formula>
    </cfRule>
  </conditionalFormatting>
  <conditionalFormatting sqref="F10:J62">
    <cfRule type="cellIs" dxfId="1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5A8DE8C-E743-4DB6-BF66-80097C9DFB1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D088475-9357-4573-94DD-81ACA786D454}"/>
    <hyperlink ref="A68" r:id="rId2" xr:uid="{F8BFD405-83BE-4B43-93E9-C7D1DE52718A}"/>
    <hyperlink ref="A66" r:id="rId3" xr:uid="{43771395-C41E-470F-A2D9-86C9D97865A1}"/>
    <hyperlink ref="A67" r:id="rId4" xr:uid="{946A7C27-C1BD-4529-BA52-DA890B5A3A93}"/>
  </hyperlinks>
  <pageMargins left="0.7" right="0.7" top="0.75" bottom="0.75" header="0.3" footer="0.3"/>
  <pageSetup orientation="portrait" r:id="rId5"/>
  <drawing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A1DFE-FE29-499C-8080-91A4893BDEF7}">
  <sheetPr codeName="Sheet5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457</v>
      </c>
    </row>
    <row r="2" spans="1:16" x14ac:dyDescent="0.35">
      <c r="A2" s="27" t="s">
        <v>109</v>
      </c>
      <c r="B2" t="s">
        <v>456</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101265</v>
      </c>
      <c r="C6" s="40" t="s">
        <v>103</v>
      </c>
      <c r="H6" s="15" t="s">
        <v>102</v>
      </c>
      <c r="I6">
        <f>VLOOKUP($B$4,$B$9:$K$62,6,FALSE)</f>
        <v>101265</v>
      </c>
      <c r="K6" s="16"/>
    </row>
    <row r="7" spans="1:16" ht="15" thickBot="1" x14ac:dyDescent="0.4">
      <c r="A7" s="22" t="s">
        <v>101</v>
      </c>
      <c r="B7" s="21" t="str">
        <f>VLOOKUP($B$4,$B$10:$D$62,3,FALSE)</f>
        <v>+/-183</v>
      </c>
      <c r="C7" s="40" t="s">
        <v>100</v>
      </c>
      <c r="H7" s="15" t="s">
        <v>99</v>
      </c>
      <c r="I7" s="20">
        <f>VLOOKUP($B$4,$B$9:$K$62,10,FALSE)</f>
        <v>111.24620060790274</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101265</v>
      </c>
      <c r="D10" s="10" t="s">
        <v>455</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101265</v>
      </c>
      <c r="H10">
        <f t="shared" ref="H10:H41" si="2">LEN(TRIM(D10))</f>
        <v>6</v>
      </c>
      <c r="I10" t="str">
        <f t="shared" ref="I10:I41" si="3">IF(H10&gt;=3,MID(TRIM(D10),1,3),"NO")</f>
        <v>+/-</v>
      </c>
      <c r="J10" t="str">
        <f t="shared" ref="J10:J41" si="4">IF(TRIM(I10)="+/-",MID(TRIM(D10),4,H10-3),D10)</f>
        <v>183</v>
      </c>
      <c r="K10" s="1">
        <f t="shared" ref="K10:K41" si="5">IF(TRIM(J10)="*****",0,IF(ISERROR(VALUE(J10)),"NA",VALUE(J10/$I$4)))</f>
        <v>111.24620060790274</v>
      </c>
      <c r="L10" s="1">
        <f t="shared" ref="L10:L41" si="6">IF(AND(ISNUMBER(G10),ISNUMBER($I$6)),$I$6-G10,"N/A")</f>
        <v>0</v>
      </c>
      <c r="M10" s="1">
        <f t="shared" ref="M10:M41" si="7">IF(AND(ISNUMBER(K10),ISNUMBER($I$7)),SQRT(K10^2+($I$7)^2),"N/A")</f>
        <v>157.3258856621741</v>
      </c>
      <c r="N10" s="1">
        <f t="shared" ref="N10:N41" si="8">IF(AND(ISNUMBER(L10),ISNUMBER(M10),M10&lt;&gt;0),L10/M10,"NA")</f>
        <v>0</v>
      </c>
      <c r="O10" t="s">
        <v>85</v>
      </c>
    </row>
    <row r="11" spans="1:16" x14ac:dyDescent="0.35">
      <c r="A11" s="13">
        <v>1</v>
      </c>
      <c r="B11" s="12" t="s">
        <v>31</v>
      </c>
      <c r="C11" s="42">
        <v>151049</v>
      </c>
      <c r="D11" s="14" t="s">
        <v>454</v>
      </c>
      <c r="E11" s="9" t="str">
        <f t="shared" si="0"/>
        <v>Significantly Different</v>
      </c>
      <c r="G11">
        <f t="shared" si="1"/>
        <v>151049</v>
      </c>
      <c r="H11">
        <f t="shared" si="2"/>
        <v>8</v>
      </c>
      <c r="I11" t="str">
        <f t="shared" si="3"/>
        <v>+/-</v>
      </c>
      <c r="J11" t="str">
        <f t="shared" si="4"/>
        <v>8,673</v>
      </c>
      <c r="K11" s="1">
        <f t="shared" si="5"/>
        <v>5272.3404255319147</v>
      </c>
      <c r="L11" s="1">
        <f t="shared" si="6"/>
        <v>-49784</v>
      </c>
      <c r="M11" s="1">
        <f t="shared" si="7"/>
        <v>5273.5139404241409</v>
      </c>
      <c r="N11" s="1">
        <f t="shared" si="8"/>
        <v>-9.4403846396196212</v>
      </c>
      <c r="O11" t="s">
        <v>68</v>
      </c>
    </row>
    <row r="12" spans="1:16" x14ac:dyDescent="0.35">
      <c r="A12" s="13">
        <v>2</v>
      </c>
      <c r="B12" s="12" t="s">
        <v>71</v>
      </c>
      <c r="C12" s="42">
        <v>131831</v>
      </c>
      <c r="D12" s="10" t="s">
        <v>453</v>
      </c>
      <c r="E12" s="9" t="str">
        <f t="shared" si="0"/>
        <v>Significantly Different</v>
      </c>
      <c r="G12">
        <f t="shared" si="1"/>
        <v>131831</v>
      </c>
      <c r="H12">
        <f t="shared" si="2"/>
        <v>8</v>
      </c>
      <c r="I12" t="str">
        <f t="shared" si="3"/>
        <v>+/-</v>
      </c>
      <c r="J12" t="str">
        <f t="shared" si="4"/>
        <v>1,576</v>
      </c>
      <c r="K12" s="1">
        <f t="shared" si="5"/>
        <v>958.05471124620055</v>
      </c>
      <c r="L12" s="1">
        <f t="shared" si="6"/>
        <v>-30566</v>
      </c>
      <c r="M12" s="1">
        <f t="shared" si="7"/>
        <v>964.49185942170323</v>
      </c>
      <c r="N12" s="1">
        <f t="shared" si="8"/>
        <v>-31.691299103682404</v>
      </c>
      <c r="O12" t="s">
        <v>62</v>
      </c>
    </row>
    <row r="13" spans="1:16" x14ac:dyDescent="0.35">
      <c r="A13" s="13">
        <v>3</v>
      </c>
      <c r="B13" s="12" t="s">
        <v>40</v>
      </c>
      <c r="C13" s="42">
        <v>130035</v>
      </c>
      <c r="D13" s="10" t="s">
        <v>452</v>
      </c>
      <c r="E13" s="9" t="str">
        <f t="shared" si="0"/>
        <v>Significantly Different</v>
      </c>
      <c r="G13">
        <f t="shared" si="1"/>
        <v>130035</v>
      </c>
      <c r="H13">
        <f t="shared" si="2"/>
        <v>8</v>
      </c>
      <c r="I13" t="str">
        <f t="shared" si="3"/>
        <v>+/-</v>
      </c>
      <c r="J13" t="str">
        <f t="shared" si="4"/>
        <v>1,947</v>
      </c>
      <c r="K13" s="1">
        <f t="shared" si="5"/>
        <v>1183.5866261398176</v>
      </c>
      <c r="L13" s="1">
        <f t="shared" si="6"/>
        <v>-28770</v>
      </c>
      <c r="M13" s="1">
        <f t="shared" si="7"/>
        <v>1188.8031875490283</v>
      </c>
      <c r="N13" s="1">
        <f t="shared" si="8"/>
        <v>-24.200809941732661</v>
      </c>
      <c r="O13" t="s">
        <v>58</v>
      </c>
    </row>
    <row r="14" spans="1:16" x14ac:dyDescent="0.35">
      <c r="A14" s="13">
        <v>4</v>
      </c>
      <c r="B14" s="12" t="s">
        <v>48</v>
      </c>
      <c r="C14" s="42">
        <v>127593</v>
      </c>
      <c r="D14" s="10" t="s">
        <v>451</v>
      </c>
      <c r="E14" s="9" t="str">
        <f t="shared" si="0"/>
        <v>Significantly Different</v>
      </c>
      <c r="G14">
        <f t="shared" si="1"/>
        <v>127593</v>
      </c>
      <c r="H14">
        <f t="shared" si="2"/>
        <v>8</v>
      </c>
      <c r="I14" t="str">
        <f t="shared" si="3"/>
        <v>+/-</v>
      </c>
      <c r="J14" t="str">
        <f t="shared" si="4"/>
        <v>1,386</v>
      </c>
      <c r="K14" s="1">
        <f t="shared" si="5"/>
        <v>842.55319148936167</v>
      </c>
      <c r="L14" s="1">
        <f t="shared" si="6"/>
        <v>-26328</v>
      </c>
      <c r="M14" s="1">
        <f t="shared" si="7"/>
        <v>849.86563504980165</v>
      </c>
      <c r="N14" s="1">
        <f t="shared" si="8"/>
        <v>-30.979014698549605</v>
      </c>
      <c r="O14" t="s">
        <v>73</v>
      </c>
    </row>
    <row r="15" spans="1:16" x14ac:dyDescent="0.35">
      <c r="A15" s="13">
        <v>5</v>
      </c>
      <c r="B15" s="12" t="s">
        <v>67</v>
      </c>
      <c r="C15" s="42">
        <v>124960</v>
      </c>
      <c r="D15" s="10" t="s">
        <v>450</v>
      </c>
      <c r="E15" s="9" t="str">
        <f t="shared" si="0"/>
        <v>Significantly Different</v>
      </c>
      <c r="G15">
        <f t="shared" si="1"/>
        <v>124960</v>
      </c>
      <c r="H15">
        <f t="shared" si="2"/>
        <v>8</v>
      </c>
      <c r="I15" t="str">
        <f t="shared" si="3"/>
        <v>+/-</v>
      </c>
      <c r="J15" t="str">
        <f t="shared" si="4"/>
        <v>3,535</v>
      </c>
      <c r="K15" s="1">
        <f t="shared" si="5"/>
        <v>2148.9361702127658</v>
      </c>
      <c r="L15" s="1">
        <f t="shared" si="6"/>
        <v>-23695</v>
      </c>
      <c r="M15" s="1">
        <f t="shared" si="7"/>
        <v>2151.8137421250944</v>
      </c>
      <c r="N15" s="1">
        <f t="shared" si="8"/>
        <v>-11.011640801493916</v>
      </c>
      <c r="O15" t="s">
        <v>34</v>
      </c>
    </row>
    <row r="16" spans="1:16" x14ac:dyDescent="0.35">
      <c r="A16" s="13">
        <v>6</v>
      </c>
      <c r="B16" s="12" t="s">
        <v>66</v>
      </c>
      <c r="C16" s="42">
        <v>122804</v>
      </c>
      <c r="D16" s="10" t="s">
        <v>449</v>
      </c>
      <c r="E16" s="9" t="str">
        <f t="shared" si="0"/>
        <v>Significantly Different</v>
      </c>
      <c r="G16">
        <f t="shared" si="1"/>
        <v>122804</v>
      </c>
      <c r="H16">
        <f t="shared" si="2"/>
        <v>8</v>
      </c>
      <c r="I16" t="str">
        <f t="shared" si="3"/>
        <v>+/-</v>
      </c>
      <c r="J16" t="str">
        <f t="shared" si="4"/>
        <v>2,046</v>
      </c>
      <c r="K16" s="1">
        <f t="shared" si="5"/>
        <v>1243.7689969604862</v>
      </c>
      <c r="L16" s="1">
        <f t="shared" si="6"/>
        <v>-21539</v>
      </c>
      <c r="M16" s="1">
        <f t="shared" si="7"/>
        <v>1248.734173052771</v>
      </c>
      <c r="N16" s="1">
        <f t="shared" si="8"/>
        <v>-17.248667062056747</v>
      </c>
      <c r="O16" t="s">
        <v>75</v>
      </c>
    </row>
    <row r="17" spans="1:15" x14ac:dyDescent="0.35">
      <c r="A17" s="13">
        <v>7</v>
      </c>
      <c r="B17" s="12" t="s">
        <v>75</v>
      </c>
      <c r="C17" s="42">
        <v>121209</v>
      </c>
      <c r="D17" s="10" t="s">
        <v>448</v>
      </c>
      <c r="E17" s="9" t="str">
        <f t="shared" si="0"/>
        <v>Significantly Different</v>
      </c>
      <c r="G17">
        <f t="shared" si="1"/>
        <v>121209</v>
      </c>
      <c r="H17">
        <f t="shared" si="2"/>
        <v>8</v>
      </c>
      <c r="I17" t="str">
        <f t="shared" si="3"/>
        <v>+/-</v>
      </c>
      <c r="J17" t="str">
        <f t="shared" si="4"/>
        <v>1,727</v>
      </c>
      <c r="K17" s="1">
        <f t="shared" si="5"/>
        <v>1049.8480243161093</v>
      </c>
      <c r="L17" s="1">
        <f t="shared" si="6"/>
        <v>-19944</v>
      </c>
      <c r="M17" s="1">
        <f t="shared" si="7"/>
        <v>1055.725623119062</v>
      </c>
      <c r="N17" s="1">
        <f t="shared" si="8"/>
        <v>-18.89127209120581</v>
      </c>
      <c r="O17" t="s">
        <v>66</v>
      </c>
    </row>
    <row r="18" spans="1:15" x14ac:dyDescent="0.35">
      <c r="A18" s="13">
        <v>8</v>
      </c>
      <c r="B18" s="12" t="s">
        <v>35</v>
      </c>
      <c r="C18" s="42">
        <v>120265</v>
      </c>
      <c r="D18" s="10" t="s">
        <v>447</v>
      </c>
      <c r="E18" s="9" t="str">
        <f t="shared" si="0"/>
        <v>Significantly Different</v>
      </c>
      <c r="G18">
        <f t="shared" si="1"/>
        <v>120265</v>
      </c>
      <c r="H18">
        <f t="shared" si="2"/>
        <v>8</v>
      </c>
      <c r="I18" t="str">
        <f t="shared" si="3"/>
        <v>+/-</v>
      </c>
      <c r="J18" t="str">
        <f t="shared" si="4"/>
        <v>1,029</v>
      </c>
      <c r="K18" s="1">
        <f t="shared" si="5"/>
        <v>625.531914893617</v>
      </c>
      <c r="L18" s="1">
        <f t="shared" si="6"/>
        <v>-19000</v>
      </c>
      <c r="M18" s="1">
        <f t="shared" si="7"/>
        <v>635.34706554777529</v>
      </c>
      <c r="N18" s="1">
        <f t="shared" si="8"/>
        <v>-29.904915014628777</v>
      </c>
      <c r="O18" t="s">
        <v>60</v>
      </c>
    </row>
    <row r="19" spans="1:15" x14ac:dyDescent="0.35">
      <c r="A19" s="13">
        <v>9</v>
      </c>
      <c r="B19" s="12" t="s">
        <v>29</v>
      </c>
      <c r="C19" s="42">
        <v>119933</v>
      </c>
      <c r="D19" s="10" t="s">
        <v>446</v>
      </c>
      <c r="E19" s="9" t="str">
        <f t="shared" si="0"/>
        <v>Significantly Different</v>
      </c>
      <c r="G19">
        <f t="shared" si="1"/>
        <v>119933</v>
      </c>
      <c r="H19">
        <f t="shared" si="2"/>
        <v>8</v>
      </c>
      <c r="I19" t="str">
        <f t="shared" si="3"/>
        <v>+/-</v>
      </c>
      <c r="J19" t="str">
        <f t="shared" si="4"/>
        <v>2,865</v>
      </c>
      <c r="K19" s="1">
        <f t="shared" si="5"/>
        <v>1741.6413373860182</v>
      </c>
      <c r="L19" s="1">
        <f t="shared" si="6"/>
        <v>-18668</v>
      </c>
      <c r="M19" s="1">
        <f t="shared" si="7"/>
        <v>1745.1906100026586</v>
      </c>
      <c r="N19" s="1">
        <f t="shared" si="8"/>
        <v>-10.696825832664526</v>
      </c>
      <c r="O19" t="s">
        <v>31</v>
      </c>
    </row>
    <row r="20" spans="1:15" x14ac:dyDescent="0.35">
      <c r="A20" s="13">
        <v>10</v>
      </c>
      <c r="B20" s="12" t="s">
        <v>38</v>
      </c>
      <c r="C20" s="42">
        <v>114278</v>
      </c>
      <c r="D20" s="14" t="s">
        <v>445</v>
      </c>
      <c r="E20" s="9" t="str">
        <f t="shared" si="0"/>
        <v>Significantly Different</v>
      </c>
      <c r="G20">
        <f t="shared" si="1"/>
        <v>114278</v>
      </c>
      <c r="H20">
        <f t="shared" si="2"/>
        <v>8</v>
      </c>
      <c r="I20" t="str">
        <f t="shared" si="3"/>
        <v>+/-</v>
      </c>
      <c r="J20" t="str">
        <f t="shared" si="4"/>
        <v>1,274</v>
      </c>
      <c r="K20" s="1">
        <f t="shared" si="5"/>
        <v>774.468085106383</v>
      </c>
      <c r="L20" s="1">
        <f t="shared" si="6"/>
        <v>-13013</v>
      </c>
      <c r="M20" s="1">
        <f t="shared" si="7"/>
        <v>782.41710870739621</v>
      </c>
      <c r="N20" s="1">
        <f t="shared" si="8"/>
        <v>-16.631793777488223</v>
      </c>
      <c r="O20" t="s">
        <v>50</v>
      </c>
    </row>
    <row r="21" spans="1:15" x14ac:dyDescent="0.35">
      <c r="A21" s="13">
        <v>11</v>
      </c>
      <c r="B21" s="12" t="s">
        <v>62</v>
      </c>
      <c r="C21" s="42">
        <v>114035</v>
      </c>
      <c r="D21" s="10" t="s">
        <v>444</v>
      </c>
      <c r="E21" s="9" t="str">
        <f t="shared" si="0"/>
        <v>Significantly Different</v>
      </c>
      <c r="G21">
        <f t="shared" si="1"/>
        <v>114035</v>
      </c>
      <c r="H21">
        <f t="shared" si="2"/>
        <v>8</v>
      </c>
      <c r="I21" t="str">
        <f t="shared" si="3"/>
        <v>+/-</v>
      </c>
      <c r="J21" t="str">
        <f t="shared" si="4"/>
        <v>2,802</v>
      </c>
      <c r="K21" s="1">
        <f t="shared" si="5"/>
        <v>1703.3434650455927</v>
      </c>
      <c r="L21" s="1">
        <f t="shared" si="6"/>
        <v>-12770</v>
      </c>
      <c r="M21" s="1">
        <f t="shared" si="7"/>
        <v>1706.9723714996735</v>
      </c>
      <c r="N21" s="1">
        <f t="shared" si="8"/>
        <v>-7.4810818342541889</v>
      </c>
      <c r="O21" t="s">
        <v>46</v>
      </c>
    </row>
    <row r="22" spans="1:15" x14ac:dyDescent="0.35">
      <c r="A22" s="13">
        <v>12</v>
      </c>
      <c r="B22" s="12" t="s">
        <v>34</v>
      </c>
      <c r="C22" s="42">
        <v>113969</v>
      </c>
      <c r="D22" s="10" t="s">
        <v>443</v>
      </c>
      <c r="E22" s="9" t="str">
        <f t="shared" si="0"/>
        <v>Significantly Different</v>
      </c>
      <c r="G22">
        <f t="shared" si="1"/>
        <v>113969</v>
      </c>
      <c r="H22">
        <f t="shared" si="2"/>
        <v>6</v>
      </c>
      <c r="I22" t="str">
        <f t="shared" si="3"/>
        <v>+/-</v>
      </c>
      <c r="J22" t="str">
        <f t="shared" si="4"/>
        <v>828</v>
      </c>
      <c r="K22" s="1">
        <f t="shared" si="5"/>
        <v>503.34346504559272</v>
      </c>
      <c r="L22" s="1">
        <f t="shared" si="6"/>
        <v>-12704</v>
      </c>
      <c r="M22" s="1">
        <f t="shared" si="7"/>
        <v>515.49040820736673</v>
      </c>
      <c r="N22" s="1">
        <f t="shared" si="8"/>
        <v>-24.644493472106568</v>
      </c>
      <c r="O22" t="s">
        <v>29</v>
      </c>
    </row>
    <row r="23" spans="1:15" x14ac:dyDescent="0.35">
      <c r="A23" s="13">
        <v>13</v>
      </c>
      <c r="B23" s="12" t="s">
        <v>74</v>
      </c>
      <c r="C23" s="42">
        <v>112716</v>
      </c>
      <c r="D23" s="10" t="s">
        <v>442</v>
      </c>
      <c r="E23" s="9" t="str">
        <f t="shared" si="0"/>
        <v>Significantly Different</v>
      </c>
      <c r="G23">
        <f t="shared" si="1"/>
        <v>112716</v>
      </c>
      <c r="H23">
        <f t="shared" si="2"/>
        <v>8</v>
      </c>
      <c r="I23" t="str">
        <f t="shared" si="3"/>
        <v>+/-</v>
      </c>
      <c r="J23" t="str">
        <f t="shared" si="4"/>
        <v>1,422</v>
      </c>
      <c r="K23" s="1">
        <f t="shared" si="5"/>
        <v>864.43768996960489</v>
      </c>
      <c r="L23" s="1">
        <f t="shared" si="6"/>
        <v>-11451</v>
      </c>
      <c r="M23" s="1">
        <f t="shared" si="7"/>
        <v>871.5665419172999</v>
      </c>
      <c r="N23" s="1">
        <f t="shared" si="8"/>
        <v>-13.138411640733391</v>
      </c>
      <c r="O23" t="s">
        <v>82</v>
      </c>
    </row>
    <row r="24" spans="1:15" x14ac:dyDescent="0.35">
      <c r="A24" s="13">
        <v>14</v>
      </c>
      <c r="B24" s="12" t="s">
        <v>43</v>
      </c>
      <c r="C24" s="42">
        <v>111919</v>
      </c>
      <c r="D24" s="10" t="s">
        <v>441</v>
      </c>
      <c r="E24" s="9" t="str">
        <f t="shared" si="0"/>
        <v>Significantly Different</v>
      </c>
      <c r="G24">
        <f t="shared" si="1"/>
        <v>111919</v>
      </c>
      <c r="H24">
        <f t="shared" si="2"/>
        <v>8</v>
      </c>
      <c r="I24" t="str">
        <f t="shared" si="3"/>
        <v>+/-</v>
      </c>
      <c r="J24" t="str">
        <f t="shared" si="4"/>
        <v>1,301</v>
      </c>
      <c r="K24" s="1">
        <f t="shared" si="5"/>
        <v>790.88145896656533</v>
      </c>
      <c r="L24" s="1">
        <f t="shared" si="6"/>
        <v>-10654</v>
      </c>
      <c r="M24" s="1">
        <f t="shared" si="7"/>
        <v>798.66713923059126</v>
      </c>
      <c r="N24" s="1">
        <f t="shared" si="8"/>
        <v>-13.339724995150922</v>
      </c>
      <c r="O24" t="s">
        <v>65</v>
      </c>
    </row>
    <row r="25" spans="1:15" x14ac:dyDescent="0.35">
      <c r="A25" s="13">
        <v>15</v>
      </c>
      <c r="B25" s="12" t="s">
        <v>53</v>
      </c>
      <c r="C25" s="42">
        <v>108082</v>
      </c>
      <c r="D25" s="10" t="s">
        <v>440</v>
      </c>
      <c r="E25" s="9" t="str">
        <f t="shared" si="0"/>
        <v>Significantly Different</v>
      </c>
      <c r="G25">
        <f t="shared" si="1"/>
        <v>108082</v>
      </c>
      <c r="H25">
        <f t="shared" si="2"/>
        <v>8</v>
      </c>
      <c r="I25" t="str">
        <f t="shared" si="3"/>
        <v>+/-</v>
      </c>
      <c r="J25" t="str">
        <f t="shared" si="4"/>
        <v>4,562</v>
      </c>
      <c r="K25" s="1">
        <f t="shared" si="5"/>
        <v>2773.2522796352582</v>
      </c>
      <c r="L25" s="1">
        <f t="shared" si="6"/>
        <v>-6817</v>
      </c>
      <c r="M25" s="1">
        <f t="shared" si="7"/>
        <v>2775.4826469736486</v>
      </c>
      <c r="N25" s="1">
        <f t="shared" si="8"/>
        <v>-2.4561493862817594</v>
      </c>
      <c r="O25" t="s">
        <v>81</v>
      </c>
    </row>
    <row r="26" spans="1:15" x14ac:dyDescent="0.35">
      <c r="A26" s="13">
        <v>16</v>
      </c>
      <c r="B26" s="12" t="s">
        <v>65</v>
      </c>
      <c r="C26" s="42">
        <v>106800</v>
      </c>
      <c r="D26" s="10" t="s">
        <v>439</v>
      </c>
      <c r="E26" s="9" t="str">
        <f t="shared" si="0"/>
        <v>Significantly Different</v>
      </c>
      <c r="G26">
        <f t="shared" si="1"/>
        <v>106800</v>
      </c>
      <c r="H26">
        <f t="shared" si="2"/>
        <v>6</v>
      </c>
      <c r="I26" t="str">
        <f t="shared" si="3"/>
        <v>+/-</v>
      </c>
      <c r="J26" t="str">
        <f t="shared" si="4"/>
        <v>956</v>
      </c>
      <c r="K26" s="1">
        <f t="shared" si="5"/>
        <v>581.15501519756833</v>
      </c>
      <c r="L26" s="1">
        <f t="shared" si="6"/>
        <v>-5535</v>
      </c>
      <c r="M26" s="1">
        <f t="shared" si="7"/>
        <v>591.70674226256676</v>
      </c>
      <c r="N26" s="1">
        <f t="shared" si="8"/>
        <v>-9.3542959791792821</v>
      </c>
      <c r="O26" t="s">
        <v>80</v>
      </c>
    </row>
    <row r="27" spans="1:15" x14ac:dyDescent="0.35">
      <c r="A27" s="13">
        <v>17</v>
      </c>
      <c r="B27" s="12" t="s">
        <v>52</v>
      </c>
      <c r="C27" s="42">
        <v>106073</v>
      </c>
      <c r="D27" s="10" t="s">
        <v>438</v>
      </c>
      <c r="E27" s="9" t="str">
        <f t="shared" si="0"/>
        <v>Significantly Different</v>
      </c>
      <c r="G27">
        <f t="shared" si="1"/>
        <v>106073</v>
      </c>
      <c r="H27">
        <f t="shared" si="2"/>
        <v>8</v>
      </c>
      <c r="I27" t="str">
        <f t="shared" si="3"/>
        <v>+/-</v>
      </c>
      <c r="J27" t="str">
        <f t="shared" si="4"/>
        <v>1,018</v>
      </c>
      <c r="K27" s="1">
        <f t="shared" si="5"/>
        <v>618.84498480243155</v>
      </c>
      <c r="L27" s="1">
        <f t="shared" si="6"/>
        <v>-4808</v>
      </c>
      <c r="M27" s="1">
        <f t="shared" si="7"/>
        <v>628.76452855167929</v>
      </c>
      <c r="N27" s="1">
        <f t="shared" si="8"/>
        <v>-7.6467417954936714</v>
      </c>
      <c r="O27" t="s">
        <v>78</v>
      </c>
    </row>
    <row r="28" spans="1:15" x14ac:dyDescent="0.35">
      <c r="A28" s="13">
        <v>18</v>
      </c>
      <c r="B28" s="12" t="s">
        <v>41</v>
      </c>
      <c r="C28" s="42">
        <v>105766</v>
      </c>
      <c r="D28" s="10" t="s">
        <v>437</v>
      </c>
      <c r="E28" s="9" t="str">
        <f t="shared" si="0"/>
        <v>Significantly Different</v>
      </c>
      <c r="G28">
        <f t="shared" si="1"/>
        <v>105766</v>
      </c>
      <c r="H28">
        <f t="shared" si="2"/>
        <v>8</v>
      </c>
      <c r="I28" t="str">
        <f t="shared" si="3"/>
        <v>+/-</v>
      </c>
      <c r="J28" t="str">
        <f t="shared" si="4"/>
        <v>3,291</v>
      </c>
      <c r="K28" s="1">
        <f t="shared" si="5"/>
        <v>2000.6079027355622</v>
      </c>
      <c r="L28" s="1">
        <f t="shared" si="6"/>
        <v>-4501</v>
      </c>
      <c r="M28" s="1">
        <f t="shared" si="7"/>
        <v>2003.6985046752113</v>
      </c>
      <c r="N28" s="1">
        <f t="shared" si="8"/>
        <v>-2.2463459395202712</v>
      </c>
      <c r="O28" t="s">
        <v>79</v>
      </c>
    </row>
    <row r="29" spans="1:15" x14ac:dyDescent="0.35">
      <c r="A29" s="13">
        <v>19</v>
      </c>
      <c r="B29" s="12" t="s">
        <v>60</v>
      </c>
      <c r="C29" s="42">
        <v>105622</v>
      </c>
      <c r="D29" s="10" t="s">
        <v>436</v>
      </c>
      <c r="E29" s="9" t="str">
        <f t="shared" si="0"/>
        <v>Significantly Different</v>
      </c>
      <c r="G29">
        <f t="shared" si="1"/>
        <v>105622</v>
      </c>
      <c r="H29">
        <f t="shared" si="2"/>
        <v>8</v>
      </c>
      <c r="I29" t="str">
        <f t="shared" si="3"/>
        <v>+/-</v>
      </c>
      <c r="J29" t="str">
        <f t="shared" si="4"/>
        <v>3,527</v>
      </c>
      <c r="K29" s="1">
        <f t="shared" si="5"/>
        <v>2144.0729483282676</v>
      </c>
      <c r="L29" s="1">
        <f t="shared" si="6"/>
        <v>-4357</v>
      </c>
      <c r="M29" s="1">
        <f t="shared" si="7"/>
        <v>2146.9570384390004</v>
      </c>
      <c r="N29" s="1">
        <f t="shared" si="8"/>
        <v>-2.0293838777360294</v>
      </c>
      <c r="O29" t="s">
        <v>56</v>
      </c>
    </row>
    <row r="30" spans="1:15" x14ac:dyDescent="0.35">
      <c r="A30" s="13">
        <v>20</v>
      </c>
      <c r="B30" s="12" t="s">
        <v>57</v>
      </c>
      <c r="C30" s="42">
        <v>104569</v>
      </c>
      <c r="D30" s="10" t="s">
        <v>435</v>
      </c>
      <c r="E30" s="9" t="str">
        <f t="shared" si="0"/>
        <v>Significantly Different</v>
      </c>
      <c r="G30">
        <f t="shared" si="1"/>
        <v>104569</v>
      </c>
      <c r="H30">
        <f t="shared" si="2"/>
        <v>8</v>
      </c>
      <c r="I30" t="str">
        <f t="shared" si="3"/>
        <v>+/-</v>
      </c>
      <c r="J30" t="str">
        <f t="shared" si="4"/>
        <v>1,507</v>
      </c>
      <c r="K30" s="1">
        <f t="shared" si="5"/>
        <v>916.10942249240122</v>
      </c>
      <c r="L30" s="1">
        <f t="shared" si="6"/>
        <v>-3304</v>
      </c>
      <c r="M30" s="1">
        <f t="shared" si="7"/>
        <v>922.83920112284704</v>
      </c>
      <c r="N30" s="1">
        <f t="shared" si="8"/>
        <v>-3.5802553640763426</v>
      </c>
      <c r="O30" t="s">
        <v>77</v>
      </c>
    </row>
    <row r="31" spans="1:15" x14ac:dyDescent="0.35">
      <c r="A31" s="13">
        <v>21</v>
      </c>
      <c r="B31" s="12" t="s">
        <v>63</v>
      </c>
      <c r="C31" s="42">
        <v>103393</v>
      </c>
      <c r="D31" s="10" t="s">
        <v>434</v>
      </c>
      <c r="E31" s="9" t="str">
        <f t="shared" si="0"/>
        <v>Not Significantly Different</v>
      </c>
      <c r="G31">
        <f t="shared" si="1"/>
        <v>103393</v>
      </c>
      <c r="H31">
        <f t="shared" si="2"/>
        <v>8</v>
      </c>
      <c r="I31" t="str">
        <f t="shared" si="3"/>
        <v>+/-</v>
      </c>
      <c r="J31" t="str">
        <f t="shared" si="4"/>
        <v>3,049</v>
      </c>
      <c r="K31" s="1">
        <f t="shared" si="5"/>
        <v>1853.4954407294833</v>
      </c>
      <c r="L31" s="1">
        <f t="shared" si="6"/>
        <v>-2128</v>
      </c>
      <c r="M31" s="1">
        <f t="shared" si="7"/>
        <v>1856.8309201310374</v>
      </c>
      <c r="N31" s="1">
        <f t="shared" si="8"/>
        <v>-1.1460386494694015</v>
      </c>
      <c r="O31" t="s">
        <v>40</v>
      </c>
    </row>
    <row r="32" spans="1:15" x14ac:dyDescent="0.35">
      <c r="A32" s="13">
        <v>22</v>
      </c>
      <c r="B32" s="12" t="s">
        <v>55</v>
      </c>
      <c r="C32" s="42">
        <v>100557</v>
      </c>
      <c r="D32" s="10" t="s">
        <v>433</v>
      </c>
      <c r="E32" s="9" t="str">
        <f t="shared" si="0"/>
        <v>Significantly Different</v>
      </c>
      <c r="G32">
        <f t="shared" si="1"/>
        <v>100557</v>
      </c>
      <c r="H32">
        <f t="shared" si="2"/>
        <v>6</v>
      </c>
      <c r="I32" t="str">
        <f t="shared" si="3"/>
        <v>+/-</v>
      </c>
      <c r="J32" t="str">
        <f t="shared" si="4"/>
        <v>659</v>
      </c>
      <c r="K32" s="1">
        <f t="shared" si="5"/>
        <v>400.60790273556233</v>
      </c>
      <c r="L32" s="1">
        <f t="shared" si="6"/>
        <v>708</v>
      </c>
      <c r="M32" s="1">
        <f t="shared" si="7"/>
        <v>415.76725326061876</v>
      </c>
      <c r="N32" s="1">
        <f t="shared" si="8"/>
        <v>1.7028758144071501</v>
      </c>
      <c r="O32" t="s">
        <v>71</v>
      </c>
    </row>
    <row r="33" spans="1:15" x14ac:dyDescent="0.35">
      <c r="A33" s="13">
        <v>23</v>
      </c>
      <c r="B33" s="12" t="s">
        <v>30</v>
      </c>
      <c r="C33" s="42">
        <v>100319</v>
      </c>
      <c r="D33" s="10" t="s">
        <v>432</v>
      </c>
      <c r="E33" s="9" t="str">
        <f t="shared" si="0"/>
        <v>Significantly Different</v>
      </c>
      <c r="G33">
        <f t="shared" si="1"/>
        <v>100319</v>
      </c>
      <c r="H33">
        <f t="shared" si="2"/>
        <v>6</v>
      </c>
      <c r="I33" t="str">
        <f t="shared" si="3"/>
        <v>+/-</v>
      </c>
      <c r="J33" t="str">
        <f t="shared" si="4"/>
        <v>827</v>
      </c>
      <c r="K33" s="1">
        <f t="shared" si="5"/>
        <v>502.73556231003039</v>
      </c>
      <c r="L33" s="1">
        <f t="shared" si="6"/>
        <v>946</v>
      </c>
      <c r="M33" s="1">
        <f t="shared" si="7"/>
        <v>514.89684671871532</v>
      </c>
      <c r="N33" s="1">
        <f t="shared" si="8"/>
        <v>1.8372612029546831</v>
      </c>
      <c r="O33" t="s">
        <v>76</v>
      </c>
    </row>
    <row r="34" spans="1:15" x14ac:dyDescent="0.35">
      <c r="A34" s="13">
        <v>24</v>
      </c>
      <c r="B34" s="12" t="s">
        <v>69</v>
      </c>
      <c r="C34" s="42">
        <v>100245</v>
      </c>
      <c r="D34" s="10" t="s">
        <v>431</v>
      </c>
      <c r="E34" s="9" t="str">
        <f t="shared" si="0"/>
        <v>Not Significantly Different</v>
      </c>
      <c r="G34">
        <f t="shared" si="1"/>
        <v>100245</v>
      </c>
      <c r="H34">
        <f t="shared" si="2"/>
        <v>8</v>
      </c>
      <c r="I34" t="str">
        <f t="shared" si="3"/>
        <v>+/-</v>
      </c>
      <c r="J34" t="str">
        <f t="shared" si="4"/>
        <v>1,571</v>
      </c>
      <c r="K34" s="1">
        <f t="shared" si="5"/>
        <v>955.015197568389</v>
      </c>
      <c r="L34" s="1">
        <f t="shared" si="6"/>
        <v>1020</v>
      </c>
      <c r="M34" s="1">
        <f t="shared" si="7"/>
        <v>961.47269578302792</v>
      </c>
      <c r="N34" s="1">
        <f t="shared" si="8"/>
        <v>1.0608725598487299</v>
      </c>
      <c r="O34" t="s">
        <v>74</v>
      </c>
    </row>
    <row r="35" spans="1:15" x14ac:dyDescent="0.35">
      <c r="A35" s="13">
        <v>25</v>
      </c>
      <c r="B35" s="12" t="s">
        <v>77</v>
      </c>
      <c r="C35" s="42">
        <v>99546</v>
      </c>
      <c r="D35" s="10" t="s">
        <v>430</v>
      </c>
      <c r="E35" s="9" t="str">
        <f t="shared" si="0"/>
        <v>Not Significantly Different</v>
      </c>
      <c r="G35">
        <f t="shared" si="1"/>
        <v>99546</v>
      </c>
      <c r="H35">
        <f t="shared" si="2"/>
        <v>8</v>
      </c>
      <c r="I35" t="str">
        <f t="shared" si="3"/>
        <v>+/-</v>
      </c>
      <c r="J35" t="str">
        <f t="shared" si="4"/>
        <v>2,452</v>
      </c>
      <c r="K35" s="1">
        <f t="shared" si="5"/>
        <v>1490.5775075987842</v>
      </c>
      <c r="L35" s="1">
        <f t="shared" si="6"/>
        <v>1719</v>
      </c>
      <c r="M35" s="1">
        <f t="shared" si="7"/>
        <v>1494.7230590678319</v>
      </c>
      <c r="N35" s="1">
        <f t="shared" si="8"/>
        <v>1.1500458158931703</v>
      </c>
      <c r="O35" t="s">
        <v>54</v>
      </c>
    </row>
    <row r="36" spans="1:15" x14ac:dyDescent="0.35">
      <c r="A36" s="13">
        <v>26</v>
      </c>
      <c r="B36" s="12" t="s">
        <v>58</v>
      </c>
      <c r="C36" s="42">
        <v>98284</v>
      </c>
      <c r="D36" s="10" t="s">
        <v>429</v>
      </c>
      <c r="E36" s="9" t="str">
        <f t="shared" si="0"/>
        <v>Significantly Different</v>
      </c>
      <c r="G36">
        <f t="shared" si="1"/>
        <v>98284</v>
      </c>
      <c r="H36">
        <f t="shared" si="2"/>
        <v>8</v>
      </c>
      <c r="I36" t="str">
        <f t="shared" si="3"/>
        <v>+/-</v>
      </c>
      <c r="J36" t="str">
        <f t="shared" si="4"/>
        <v>1,481</v>
      </c>
      <c r="K36" s="1">
        <f t="shared" si="5"/>
        <v>900.30395136778111</v>
      </c>
      <c r="L36" s="1">
        <f t="shared" si="6"/>
        <v>2981</v>
      </c>
      <c r="M36" s="1">
        <f t="shared" si="7"/>
        <v>907.15099184101302</v>
      </c>
      <c r="N36" s="1">
        <f t="shared" si="8"/>
        <v>3.2861122644535996</v>
      </c>
      <c r="O36" t="s">
        <v>72</v>
      </c>
    </row>
    <row r="37" spans="1:15" x14ac:dyDescent="0.35">
      <c r="A37" s="13">
        <v>27</v>
      </c>
      <c r="B37" s="12" t="s">
        <v>49</v>
      </c>
      <c r="C37" s="42">
        <v>98083</v>
      </c>
      <c r="D37" s="10" t="s">
        <v>428</v>
      </c>
      <c r="E37" s="9" t="str">
        <f t="shared" si="0"/>
        <v>Significantly Different</v>
      </c>
      <c r="G37">
        <f t="shared" si="1"/>
        <v>98083</v>
      </c>
      <c r="H37">
        <f t="shared" si="2"/>
        <v>8</v>
      </c>
      <c r="I37" t="str">
        <f t="shared" si="3"/>
        <v>+/-</v>
      </c>
      <c r="J37" t="str">
        <f t="shared" si="4"/>
        <v>3,172</v>
      </c>
      <c r="K37" s="1">
        <f t="shared" si="5"/>
        <v>1928.2674772036473</v>
      </c>
      <c r="L37" s="1">
        <f t="shared" si="6"/>
        <v>3182</v>
      </c>
      <c r="M37" s="1">
        <f t="shared" si="7"/>
        <v>1931.4738364241468</v>
      </c>
      <c r="N37" s="1">
        <f t="shared" si="8"/>
        <v>1.6474465975117878</v>
      </c>
      <c r="O37" t="s">
        <v>70</v>
      </c>
    </row>
    <row r="38" spans="1:15" x14ac:dyDescent="0.35">
      <c r="A38" s="13">
        <v>28</v>
      </c>
      <c r="B38" s="12" t="s">
        <v>70</v>
      </c>
      <c r="C38" s="42">
        <v>97801</v>
      </c>
      <c r="D38" s="10" t="s">
        <v>427</v>
      </c>
      <c r="E38" s="9" t="str">
        <f t="shared" si="0"/>
        <v>Significantly Different</v>
      </c>
      <c r="G38">
        <f t="shared" si="1"/>
        <v>97801</v>
      </c>
      <c r="H38">
        <f t="shared" si="2"/>
        <v>8</v>
      </c>
      <c r="I38" t="str">
        <f t="shared" si="3"/>
        <v>+/-</v>
      </c>
      <c r="J38" t="str">
        <f t="shared" si="4"/>
        <v>2,870</v>
      </c>
      <c r="K38" s="1">
        <f t="shared" si="5"/>
        <v>1744.6808510638298</v>
      </c>
      <c r="L38" s="1">
        <f t="shared" si="6"/>
        <v>3464</v>
      </c>
      <c r="M38" s="1">
        <f t="shared" si="7"/>
        <v>1748.2239528214063</v>
      </c>
      <c r="N38" s="1">
        <f t="shared" si="8"/>
        <v>1.9814395028792244</v>
      </c>
      <c r="O38" t="s">
        <v>69</v>
      </c>
    </row>
    <row r="39" spans="1:15" x14ac:dyDescent="0.35">
      <c r="A39" s="13">
        <v>29</v>
      </c>
      <c r="B39" s="12" t="s">
        <v>80</v>
      </c>
      <c r="C39" s="42">
        <v>96797</v>
      </c>
      <c r="D39" s="10" t="s">
        <v>408</v>
      </c>
      <c r="E39" s="9" t="str">
        <f t="shared" si="0"/>
        <v>Significantly Different</v>
      </c>
      <c r="G39">
        <f t="shared" si="1"/>
        <v>96797</v>
      </c>
      <c r="H39">
        <f t="shared" si="2"/>
        <v>8</v>
      </c>
      <c r="I39" t="str">
        <f t="shared" si="3"/>
        <v>+/-</v>
      </c>
      <c r="J39" t="str">
        <f t="shared" si="4"/>
        <v>1,210</v>
      </c>
      <c r="K39" s="1">
        <f t="shared" si="5"/>
        <v>735.56231003039511</v>
      </c>
      <c r="L39" s="1">
        <f t="shared" si="6"/>
        <v>4468</v>
      </c>
      <c r="M39" s="1">
        <f t="shared" si="7"/>
        <v>743.92716652031527</v>
      </c>
      <c r="N39" s="1">
        <f t="shared" si="8"/>
        <v>6.0059642947290959</v>
      </c>
      <c r="O39" t="s">
        <v>45</v>
      </c>
    </row>
    <row r="40" spans="1:15" x14ac:dyDescent="0.35">
      <c r="A40" s="13">
        <v>30</v>
      </c>
      <c r="B40" s="12" t="s">
        <v>46</v>
      </c>
      <c r="C40" s="42">
        <v>96419</v>
      </c>
      <c r="D40" s="10" t="s">
        <v>426</v>
      </c>
      <c r="E40" s="9" t="str">
        <f t="shared" si="0"/>
        <v>Significantly Different</v>
      </c>
      <c r="G40">
        <f t="shared" si="1"/>
        <v>96419</v>
      </c>
      <c r="H40">
        <f t="shared" si="2"/>
        <v>8</v>
      </c>
      <c r="I40" t="str">
        <f t="shared" si="3"/>
        <v>+/-</v>
      </c>
      <c r="J40" t="str">
        <f t="shared" si="4"/>
        <v>1,000</v>
      </c>
      <c r="K40" s="1">
        <f t="shared" si="5"/>
        <v>607.90273556231</v>
      </c>
      <c r="L40" s="1">
        <f t="shared" si="6"/>
        <v>4846</v>
      </c>
      <c r="M40" s="1">
        <f t="shared" si="7"/>
        <v>617.99793936050753</v>
      </c>
      <c r="N40" s="1">
        <f t="shared" si="8"/>
        <v>7.8414500945012025</v>
      </c>
      <c r="O40" t="s">
        <v>67</v>
      </c>
    </row>
    <row r="41" spans="1:15" x14ac:dyDescent="0.35">
      <c r="A41" s="13">
        <v>31</v>
      </c>
      <c r="B41" s="12" t="s">
        <v>45</v>
      </c>
      <c r="C41" s="42">
        <v>96389</v>
      </c>
      <c r="D41" s="10" t="s">
        <v>425</v>
      </c>
      <c r="E41" s="9" t="str">
        <f t="shared" si="0"/>
        <v>Significantly Different</v>
      </c>
      <c r="G41">
        <f t="shared" si="1"/>
        <v>96389</v>
      </c>
      <c r="H41">
        <f t="shared" si="2"/>
        <v>8</v>
      </c>
      <c r="I41" t="str">
        <f t="shared" si="3"/>
        <v>+/-</v>
      </c>
      <c r="J41" t="str">
        <f t="shared" si="4"/>
        <v>2,339</v>
      </c>
      <c r="K41" s="1">
        <f t="shared" si="5"/>
        <v>1421.8844984802431</v>
      </c>
      <c r="L41" s="1">
        <f t="shared" si="6"/>
        <v>4876</v>
      </c>
      <c r="M41" s="1">
        <f t="shared" si="7"/>
        <v>1426.2297305021048</v>
      </c>
      <c r="N41" s="1">
        <f t="shared" si="8"/>
        <v>3.418804064814581</v>
      </c>
      <c r="O41" t="s">
        <v>48</v>
      </c>
    </row>
    <row r="42" spans="1:15" x14ac:dyDescent="0.35">
      <c r="A42" s="13">
        <v>32</v>
      </c>
      <c r="B42" s="12" t="s">
        <v>82</v>
      </c>
      <c r="C42" s="42">
        <v>96310</v>
      </c>
      <c r="D42" s="10" t="s">
        <v>424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96310</v>
      </c>
      <c r="H42">
        <f t="shared" ref="H42:H62" si="11">LEN(TRIM(D42))</f>
        <v>8</v>
      </c>
      <c r="I42" t="str">
        <f t="shared" ref="I42:I73" si="12">IF(H42&gt;=3,MID(TRIM(D42),1,3),"NO")</f>
        <v>+/-</v>
      </c>
      <c r="J42" t="str">
        <f t="shared" ref="J42:J73" si="13">IF(TRIM(I42)="+/-",MID(TRIM(D42),4,H42-3),D42)</f>
        <v>2,018</v>
      </c>
      <c r="K42" s="1">
        <f t="shared" ref="K42:K73" si="14">IF(TRIM(J42)="*****",0,IF(ISERROR(VALUE(J42)),"NA",VALUE(J42/$I$4)))</f>
        <v>1226.7477203647416</v>
      </c>
      <c r="L42" s="1">
        <f t="shared" ref="L42:L62" si="15">IF(AND(ISNUMBER(G42),ISNUMBER($I$6)),$I$6-G42,"N/A")</f>
        <v>4955</v>
      </c>
      <c r="M42" s="1">
        <f t="shared" ref="M42:M62" si="16">IF(AND(ISNUMBER(K42),ISNUMBER($I$7)),SQRT(K42^2+($I$7)^2),"N/A")</f>
        <v>1231.7815092660646</v>
      </c>
      <c r="N42" s="1">
        <f t="shared" ref="N42:N73" si="17">IF(AND(ISNUMBER(L42),ISNUMBER(M42),M42&lt;&gt;0),L42/M42,"NA")</f>
        <v>4.0226289830834929</v>
      </c>
      <c r="O42" t="s">
        <v>37</v>
      </c>
    </row>
    <row r="43" spans="1:15" x14ac:dyDescent="0.35">
      <c r="A43" s="13">
        <v>33</v>
      </c>
      <c r="B43" s="12" t="s">
        <v>42</v>
      </c>
      <c r="C43" s="42">
        <v>96239</v>
      </c>
      <c r="D43" s="10" t="s">
        <v>423</v>
      </c>
      <c r="E43" s="9" t="str">
        <f t="shared" si="9"/>
        <v>Significantly Different</v>
      </c>
      <c r="G43">
        <f t="shared" si="10"/>
        <v>96239</v>
      </c>
      <c r="H43">
        <f t="shared" si="11"/>
        <v>6</v>
      </c>
      <c r="I43" t="str">
        <f t="shared" si="12"/>
        <v>+/-</v>
      </c>
      <c r="J43" t="str">
        <f t="shared" si="13"/>
        <v>632</v>
      </c>
      <c r="K43" s="1">
        <f t="shared" si="14"/>
        <v>384.19452887537994</v>
      </c>
      <c r="L43" s="1">
        <f t="shared" si="15"/>
        <v>5026</v>
      </c>
      <c r="M43" s="1">
        <f t="shared" si="16"/>
        <v>399.97644076553922</v>
      </c>
      <c r="N43" s="1">
        <f t="shared" si="17"/>
        <v>12.565740098042857</v>
      </c>
      <c r="O43" t="s">
        <v>52</v>
      </c>
    </row>
    <row r="44" spans="1:15" x14ac:dyDescent="0.35">
      <c r="A44" s="13">
        <v>34</v>
      </c>
      <c r="B44" s="12" t="s">
        <v>78</v>
      </c>
      <c r="C44" s="42">
        <v>96101</v>
      </c>
      <c r="D44" s="10" t="s">
        <v>422</v>
      </c>
      <c r="E44" s="9" t="str">
        <f t="shared" si="9"/>
        <v>Significantly Different</v>
      </c>
      <c r="G44">
        <f t="shared" si="10"/>
        <v>96101</v>
      </c>
      <c r="H44">
        <f t="shared" si="11"/>
        <v>8</v>
      </c>
      <c r="I44" t="str">
        <f t="shared" si="12"/>
        <v>+/-</v>
      </c>
      <c r="J44" t="str">
        <f t="shared" si="13"/>
        <v>1,637</v>
      </c>
      <c r="K44" s="1">
        <f t="shared" si="14"/>
        <v>995.13677811550156</v>
      </c>
      <c r="L44" s="1">
        <f t="shared" si="15"/>
        <v>5164</v>
      </c>
      <c r="M44" s="1">
        <f t="shared" si="16"/>
        <v>1001.3355702799111</v>
      </c>
      <c r="N44" s="1">
        <f t="shared" si="17"/>
        <v>5.1571123140631743</v>
      </c>
      <c r="O44" t="s">
        <v>64</v>
      </c>
    </row>
    <row r="45" spans="1:15" x14ac:dyDescent="0.35">
      <c r="A45" s="13">
        <v>35</v>
      </c>
      <c r="B45" s="12" t="s">
        <v>27</v>
      </c>
      <c r="C45" s="42">
        <v>94951</v>
      </c>
      <c r="D45" s="10" t="s">
        <v>421</v>
      </c>
      <c r="E45" s="9" t="str">
        <f t="shared" si="9"/>
        <v>Significantly Different</v>
      </c>
      <c r="G45">
        <f t="shared" si="10"/>
        <v>94951</v>
      </c>
      <c r="H45">
        <f t="shared" si="11"/>
        <v>8</v>
      </c>
      <c r="I45" t="str">
        <f t="shared" si="12"/>
        <v>+/-</v>
      </c>
      <c r="J45" t="str">
        <f t="shared" si="13"/>
        <v>3,856</v>
      </c>
      <c r="K45" s="1">
        <f t="shared" si="14"/>
        <v>2344.0729483282676</v>
      </c>
      <c r="L45" s="1">
        <f t="shared" si="15"/>
        <v>6314</v>
      </c>
      <c r="M45" s="1">
        <f t="shared" si="16"/>
        <v>2346.7112528460057</v>
      </c>
      <c r="N45" s="1">
        <f t="shared" si="17"/>
        <v>2.6905738796550329</v>
      </c>
      <c r="O45" t="s">
        <v>63</v>
      </c>
    </row>
    <row r="46" spans="1:15" x14ac:dyDescent="0.35">
      <c r="A46" s="13">
        <v>36</v>
      </c>
      <c r="B46" s="12" t="s">
        <v>61</v>
      </c>
      <c r="C46" s="42">
        <v>93734</v>
      </c>
      <c r="D46" s="10" t="s">
        <v>420</v>
      </c>
      <c r="E46" s="9" t="str">
        <f t="shared" si="9"/>
        <v>Significantly Different</v>
      </c>
      <c r="G46">
        <f t="shared" si="10"/>
        <v>93734</v>
      </c>
      <c r="H46">
        <f t="shared" si="11"/>
        <v>6</v>
      </c>
      <c r="I46" t="str">
        <f t="shared" si="12"/>
        <v>+/-</v>
      </c>
      <c r="J46" t="str">
        <f t="shared" si="13"/>
        <v>853</v>
      </c>
      <c r="K46" s="1">
        <f t="shared" si="14"/>
        <v>518.54103343465044</v>
      </c>
      <c r="L46" s="1">
        <f t="shared" si="15"/>
        <v>7531</v>
      </c>
      <c r="M46" s="1">
        <f t="shared" si="16"/>
        <v>530.34000462455117</v>
      </c>
      <c r="N46" s="1">
        <f t="shared" si="17"/>
        <v>14.200324196420926</v>
      </c>
      <c r="O46" t="s">
        <v>61</v>
      </c>
    </row>
    <row r="47" spans="1:15" x14ac:dyDescent="0.35">
      <c r="A47" s="13">
        <v>37</v>
      </c>
      <c r="B47" s="12" t="s">
        <v>50</v>
      </c>
      <c r="C47" s="42">
        <v>93615</v>
      </c>
      <c r="D47" s="10" t="s">
        <v>419</v>
      </c>
      <c r="E47" s="9" t="str">
        <f t="shared" si="9"/>
        <v>Significantly Different</v>
      </c>
      <c r="G47">
        <f t="shared" si="10"/>
        <v>93615</v>
      </c>
      <c r="H47">
        <f t="shared" si="11"/>
        <v>6</v>
      </c>
      <c r="I47" t="str">
        <f t="shared" si="12"/>
        <v>+/-</v>
      </c>
      <c r="J47" t="str">
        <f t="shared" si="13"/>
        <v>884</v>
      </c>
      <c r="K47" s="1">
        <f t="shared" si="14"/>
        <v>537.38601823708211</v>
      </c>
      <c r="L47" s="1">
        <f t="shared" si="15"/>
        <v>7650</v>
      </c>
      <c r="M47" s="1">
        <f t="shared" si="16"/>
        <v>548.77996478224247</v>
      </c>
      <c r="N47" s="1">
        <f t="shared" si="17"/>
        <v>13.940013285717423</v>
      </c>
      <c r="O47" t="s">
        <v>59</v>
      </c>
    </row>
    <row r="48" spans="1:15" x14ac:dyDescent="0.35">
      <c r="A48" s="13">
        <v>38</v>
      </c>
      <c r="B48" s="12" t="s">
        <v>76</v>
      </c>
      <c r="C48" s="42">
        <v>93305</v>
      </c>
      <c r="D48" s="10" t="s">
        <v>418</v>
      </c>
      <c r="E48" s="9" t="str">
        <f t="shared" si="9"/>
        <v>Significantly Different</v>
      </c>
      <c r="G48">
        <f t="shared" si="10"/>
        <v>93305</v>
      </c>
      <c r="H48">
        <f t="shared" si="11"/>
        <v>6</v>
      </c>
      <c r="I48" t="str">
        <f t="shared" si="12"/>
        <v>+/-</v>
      </c>
      <c r="J48" t="str">
        <f t="shared" si="13"/>
        <v>955</v>
      </c>
      <c r="K48" s="1">
        <f t="shared" si="14"/>
        <v>580.54711246200611</v>
      </c>
      <c r="L48" s="1">
        <f t="shared" si="15"/>
        <v>7960</v>
      </c>
      <c r="M48" s="1">
        <f t="shared" si="16"/>
        <v>591.10969112142539</v>
      </c>
      <c r="N48" s="1">
        <f t="shared" si="17"/>
        <v>13.466197762548376</v>
      </c>
      <c r="O48" t="s">
        <v>57</v>
      </c>
    </row>
    <row r="49" spans="1:15" x14ac:dyDescent="0.35">
      <c r="A49" s="13">
        <v>39</v>
      </c>
      <c r="B49" s="12" t="s">
        <v>64</v>
      </c>
      <c r="C49" s="42">
        <v>92847</v>
      </c>
      <c r="D49" s="10" t="s">
        <v>417</v>
      </c>
      <c r="E49" s="9" t="str">
        <f t="shared" si="9"/>
        <v>Significantly Different</v>
      </c>
      <c r="G49">
        <f t="shared" si="10"/>
        <v>92847</v>
      </c>
      <c r="H49">
        <f t="shared" si="11"/>
        <v>8</v>
      </c>
      <c r="I49" t="str">
        <f t="shared" si="12"/>
        <v>+/-</v>
      </c>
      <c r="J49" t="str">
        <f t="shared" si="13"/>
        <v>1,206</v>
      </c>
      <c r="K49" s="1">
        <f t="shared" si="14"/>
        <v>733.13069908814589</v>
      </c>
      <c r="L49" s="1">
        <f t="shared" si="15"/>
        <v>8418</v>
      </c>
      <c r="M49" s="1">
        <f t="shared" si="16"/>
        <v>741.52298622171327</v>
      </c>
      <c r="N49" s="1">
        <f t="shared" si="17"/>
        <v>11.352311602492984</v>
      </c>
      <c r="O49" t="s">
        <v>55</v>
      </c>
    </row>
    <row r="50" spans="1:15" x14ac:dyDescent="0.35">
      <c r="A50" s="13">
        <v>40</v>
      </c>
      <c r="B50" s="12" t="s">
        <v>72</v>
      </c>
      <c r="C50" s="42">
        <v>92101</v>
      </c>
      <c r="D50" s="10" t="s">
        <v>416</v>
      </c>
      <c r="E50" s="9" t="str">
        <f t="shared" si="9"/>
        <v>Significantly Different</v>
      </c>
      <c r="G50">
        <f t="shared" si="10"/>
        <v>92101</v>
      </c>
      <c r="H50">
        <f t="shared" si="11"/>
        <v>6</v>
      </c>
      <c r="I50" t="str">
        <f t="shared" si="12"/>
        <v>+/-</v>
      </c>
      <c r="J50" t="str">
        <f t="shared" si="13"/>
        <v>880</v>
      </c>
      <c r="K50" s="1">
        <f t="shared" si="14"/>
        <v>534.95440729483278</v>
      </c>
      <c r="L50" s="1">
        <f t="shared" si="15"/>
        <v>9164</v>
      </c>
      <c r="M50" s="1">
        <f t="shared" si="16"/>
        <v>546.39906207263891</v>
      </c>
      <c r="N50" s="1">
        <f t="shared" si="17"/>
        <v>16.771624689907917</v>
      </c>
      <c r="O50" t="s">
        <v>53</v>
      </c>
    </row>
    <row r="51" spans="1:15" x14ac:dyDescent="0.35">
      <c r="A51" s="13">
        <v>41</v>
      </c>
      <c r="B51" s="12" t="s">
        <v>51</v>
      </c>
      <c r="C51" s="42">
        <v>90883</v>
      </c>
      <c r="D51" s="10" t="s">
        <v>415</v>
      </c>
      <c r="E51" s="9" t="str">
        <f t="shared" si="9"/>
        <v>Significantly Different</v>
      </c>
      <c r="G51">
        <f t="shared" si="10"/>
        <v>90883</v>
      </c>
      <c r="H51">
        <f t="shared" si="11"/>
        <v>8</v>
      </c>
      <c r="I51" t="str">
        <f t="shared" si="12"/>
        <v>+/-</v>
      </c>
      <c r="J51" t="str">
        <f t="shared" si="13"/>
        <v>1,247</v>
      </c>
      <c r="K51" s="1">
        <f t="shared" si="14"/>
        <v>758.05471124620055</v>
      </c>
      <c r="L51" s="1">
        <f t="shared" si="15"/>
        <v>10382</v>
      </c>
      <c r="M51" s="1">
        <f t="shared" si="16"/>
        <v>766.17404184183522</v>
      </c>
      <c r="N51" s="1">
        <f t="shared" si="17"/>
        <v>13.550446025347336</v>
      </c>
      <c r="O51" t="s">
        <v>51</v>
      </c>
    </row>
    <row r="52" spans="1:15" x14ac:dyDescent="0.35">
      <c r="A52" s="13">
        <v>42</v>
      </c>
      <c r="B52" s="12" t="s">
        <v>81</v>
      </c>
      <c r="C52" s="42">
        <v>90323</v>
      </c>
      <c r="D52" s="10" t="s">
        <v>414</v>
      </c>
      <c r="E52" s="9" t="str">
        <f t="shared" si="9"/>
        <v>Significantly Different</v>
      </c>
      <c r="G52">
        <f t="shared" si="10"/>
        <v>90323</v>
      </c>
      <c r="H52">
        <f t="shared" si="11"/>
        <v>8</v>
      </c>
      <c r="I52" t="str">
        <f t="shared" si="12"/>
        <v>+/-</v>
      </c>
      <c r="J52" t="str">
        <f t="shared" si="13"/>
        <v>1,060</v>
      </c>
      <c r="K52" s="1">
        <f t="shared" si="14"/>
        <v>644.37689969604867</v>
      </c>
      <c r="L52" s="1">
        <f t="shared" si="15"/>
        <v>10942</v>
      </c>
      <c r="M52" s="1">
        <f t="shared" si="16"/>
        <v>653.90924906410783</v>
      </c>
      <c r="N52" s="1">
        <f t="shared" si="17"/>
        <v>16.73320879871401</v>
      </c>
      <c r="O52" t="s">
        <v>49</v>
      </c>
    </row>
    <row r="53" spans="1:15" x14ac:dyDescent="0.35">
      <c r="A53" s="13">
        <v>43</v>
      </c>
      <c r="B53" s="12" t="s">
        <v>47</v>
      </c>
      <c r="C53" s="42">
        <v>90018</v>
      </c>
      <c r="D53" s="10" t="s">
        <v>413</v>
      </c>
      <c r="E53" s="9" t="str">
        <f t="shared" si="9"/>
        <v>Significantly Different</v>
      </c>
      <c r="G53">
        <f t="shared" si="10"/>
        <v>90018</v>
      </c>
      <c r="H53">
        <f t="shared" si="11"/>
        <v>8</v>
      </c>
      <c r="I53" t="str">
        <f t="shared" si="12"/>
        <v>+/-</v>
      </c>
      <c r="J53" t="str">
        <f t="shared" si="13"/>
        <v>1,050</v>
      </c>
      <c r="K53" s="1">
        <f t="shared" si="14"/>
        <v>638.29787234042556</v>
      </c>
      <c r="L53" s="1">
        <f t="shared" si="15"/>
        <v>11247</v>
      </c>
      <c r="M53" s="1">
        <f t="shared" si="16"/>
        <v>647.91966398930037</v>
      </c>
      <c r="N53" s="1">
        <f t="shared" si="17"/>
        <v>17.358633523716808</v>
      </c>
      <c r="O53" t="s">
        <v>47</v>
      </c>
    </row>
    <row r="54" spans="1:15" x14ac:dyDescent="0.35">
      <c r="A54" s="13">
        <v>44</v>
      </c>
      <c r="B54" s="12" t="s">
        <v>68</v>
      </c>
      <c r="C54" s="42">
        <v>84851</v>
      </c>
      <c r="D54" s="10" t="s">
        <v>412</v>
      </c>
      <c r="E54" s="9" t="str">
        <f t="shared" si="9"/>
        <v>Significantly Different</v>
      </c>
      <c r="G54">
        <f t="shared" si="10"/>
        <v>84851</v>
      </c>
      <c r="H54">
        <f t="shared" si="11"/>
        <v>8</v>
      </c>
      <c r="I54" t="str">
        <f t="shared" si="12"/>
        <v>+/-</v>
      </c>
      <c r="J54" t="str">
        <f t="shared" si="13"/>
        <v>1,063</v>
      </c>
      <c r="K54" s="1">
        <f t="shared" si="14"/>
        <v>646.20060790273556</v>
      </c>
      <c r="L54" s="1">
        <f t="shared" si="15"/>
        <v>16414</v>
      </c>
      <c r="M54" s="1">
        <f t="shared" si="16"/>
        <v>655.70644560165692</v>
      </c>
      <c r="N54" s="1">
        <f t="shared" si="17"/>
        <v>25.032543312791439</v>
      </c>
      <c r="O54" t="s">
        <v>42</v>
      </c>
    </row>
    <row r="55" spans="1:15" x14ac:dyDescent="0.35">
      <c r="A55" s="13">
        <v>45</v>
      </c>
      <c r="B55" s="12" t="s">
        <v>37</v>
      </c>
      <c r="C55" s="42">
        <v>84387</v>
      </c>
      <c r="D55" s="10" t="s">
        <v>411</v>
      </c>
      <c r="E55" s="9" t="str">
        <f t="shared" si="9"/>
        <v>Significantly Different</v>
      </c>
      <c r="G55">
        <f t="shared" si="10"/>
        <v>84387</v>
      </c>
      <c r="H55">
        <f t="shared" si="11"/>
        <v>8</v>
      </c>
      <c r="I55" t="str">
        <f t="shared" si="12"/>
        <v>+/-</v>
      </c>
      <c r="J55" t="str">
        <f t="shared" si="13"/>
        <v>2,472</v>
      </c>
      <c r="K55" s="1">
        <f t="shared" si="14"/>
        <v>1502.7355623100304</v>
      </c>
      <c r="L55" s="1">
        <f t="shared" si="15"/>
        <v>16878</v>
      </c>
      <c r="M55" s="1">
        <f t="shared" si="16"/>
        <v>1506.8476656188366</v>
      </c>
      <c r="N55" s="1">
        <f t="shared" si="17"/>
        <v>11.200866806312829</v>
      </c>
      <c r="O55" t="s">
        <v>43</v>
      </c>
    </row>
    <row r="56" spans="1:15" x14ac:dyDescent="0.35">
      <c r="A56" s="13">
        <v>46</v>
      </c>
      <c r="B56" s="12" t="s">
        <v>79</v>
      </c>
      <c r="C56" s="42">
        <v>82757</v>
      </c>
      <c r="D56" s="10" t="s">
        <v>410</v>
      </c>
      <c r="E56" s="9" t="str">
        <f t="shared" si="9"/>
        <v>Significantly Different</v>
      </c>
      <c r="G56">
        <f t="shared" si="10"/>
        <v>82757</v>
      </c>
      <c r="H56">
        <f t="shared" si="11"/>
        <v>8</v>
      </c>
      <c r="I56" t="str">
        <f t="shared" si="12"/>
        <v>+/-</v>
      </c>
      <c r="J56" t="str">
        <f t="shared" si="13"/>
        <v>1,282</v>
      </c>
      <c r="K56" s="1">
        <f t="shared" si="14"/>
        <v>779.33130699088144</v>
      </c>
      <c r="L56" s="1">
        <f t="shared" si="15"/>
        <v>18508</v>
      </c>
      <c r="M56" s="1">
        <f t="shared" si="16"/>
        <v>787.2312260103821</v>
      </c>
      <c r="N56" s="1">
        <f t="shared" si="17"/>
        <v>23.510246276429989</v>
      </c>
      <c r="O56" t="s">
        <v>41</v>
      </c>
    </row>
    <row r="57" spans="1:15" x14ac:dyDescent="0.35">
      <c r="A57" s="13">
        <v>47</v>
      </c>
      <c r="B57" s="12" t="s">
        <v>59</v>
      </c>
      <c r="C57" s="42">
        <v>82640</v>
      </c>
      <c r="D57" s="10" t="s">
        <v>409</v>
      </c>
      <c r="E57" s="9" t="str">
        <f t="shared" si="9"/>
        <v>Significantly Different</v>
      </c>
      <c r="G57">
        <f t="shared" si="10"/>
        <v>82640</v>
      </c>
      <c r="H57">
        <f t="shared" si="11"/>
        <v>8</v>
      </c>
      <c r="I57" t="str">
        <f t="shared" si="12"/>
        <v>+/-</v>
      </c>
      <c r="J57" t="str">
        <f t="shared" si="13"/>
        <v>1,245</v>
      </c>
      <c r="K57" s="1">
        <f t="shared" si="14"/>
        <v>756.838905775076</v>
      </c>
      <c r="L57" s="1">
        <f t="shared" si="15"/>
        <v>18625</v>
      </c>
      <c r="M57" s="1">
        <f t="shared" si="16"/>
        <v>764.97114092265474</v>
      </c>
      <c r="N57" s="1">
        <f t="shared" si="17"/>
        <v>24.347323714115316</v>
      </c>
      <c r="O57" t="s">
        <v>38</v>
      </c>
    </row>
    <row r="58" spans="1:15" x14ac:dyDescent="0.35">
      <c r="A58" s="13">
        <v>48</v>
      </c>
      <c r="B58" s="12" t="s">
        <v>56</v>
      </c>
      <c r="C58" s="42">
        <v>80529</v>
      </c>
      <c r="D58" s="10" t="s">
        <v>408</v>
      </c>
      <c r="E58" s="9" t="str">
        <f t="shared" si="9"/>
        <v>Significantly Different</v>
      </c>
      <c r="G58">
        <f t="shared" si="10"/>
        <v>80529</v>
      </c>
      <c r="H58">
        <f t="shared" si="11"/>
        <v>8</v>
      </c>
      <c r="I58" t="str">
        <f t="shared" si="12"/>
        <v>+/-</v>
      </c>
      <c r="J58" t="str">
        <f t="shared" si="13"/>
        <v>1,210</v>
      </c>
      <c r="K58" s="1">
        <f t="shared" si="14"/>
        <v>735.56231003039511</v>
      </c>
      <c r="L58" s="1">
        <f t="shared" si="15"/>
        <v>20736</v>
      </c>
      <c r="M58" s="1">
        <f t="shared" si="16"/>
        <v>743.92716652031527</v>
      </c>
      <c r="N58" s="1">
        <f t="shared" si="17"/>
        <v>27.87369642244909</v>
      </c>
      <c r="O58" t="s">
        <v>35</v>
      </c>
    </row>
    <row r="59" spans="1:15" x14ac:dyDescent="0.35">
      <c r="A59" s="13">
        <v>49</v>
      </c>
      <c r="B59" s="12" t="s">
        <v>73</v>
      </c>
      <c r="C59" s="42">
        <v>79037</v>
      </c>
      <c r="D59" s="10" t="s">
        <v>407</v>
      </c>
      <c r="E59" s="9" t="str">
        <f t="shared" si="9"/>
        <v>Significantly Different</v>
      </c>
      <c r="G59">
        <f t="shared" si="10"/>
        <v>79037</v>
      </c>
      <c r="H59">
        <f t="shared" si="11"/>
        <v>8</v>
      </c>
      <c r="I59" t="str">
        <f t="shared" si="12"/>
        <v>+/-</v>
      </c>
      <c r="J59" t="str">
        <f t="shared" si="13"/>
        <v>1,450</v>
      </c>
      <c r="K59" s="1">
        <f t="shared" si="14"/>
        <v>881.45896656534956</v>
      </c>
      <c r="L59" s="1">
        <f t="shared" si="15"/>
        <v>22228</v>
      </c>
      <c r="M59" s="1">
        <f t="shared" si="16"/>
        <v>888.45125183554546</v>
      </c>
      <c r="N59" s="1">
        <f t="shared" si="17"/>
        <v>25.018817806916051</v>
      </c>
      <c r="O59" t="s">
        <v>32</v>
      </c>
    </row>
    <row r="60" spans="1:15" x14ac:dyDescent="0.35">
      <c r="A60" s="13">
        <v>50</v>
      </c>
      <c r="B60" s="12" t="s">
        <v>32</v>
      </c>
      <c r="C60" s="42">
        <v>78252</v>
      </c>
      <c r="D60" s="10" t="s">
        <v>406</v>
      </c>
      <c r="E60" s="9" t="str">
        <f t="shared" si="9"/>
        <v>Significantly Different</v>
      </c>
      <c r="G60">
        <f t="shared" si="10"/>
        <v>78252</v>
      </c>
      <c r="H60">
        <f t="shared" si="11"/>
        <v>8</v>
      </c>
      <c r="I60" t="str">
        <f t="shared" si="12"/>
        <v>+/-</v>
      </c>
      <c r="J60" t="str">
        <f t="shared" si="13"/>
        <v>1,940</v>
      </c>
      <c r="K60" s="1">
        <f t="shared" si="14"/>
        <v>1179.3313069908816</v>
      </c>
      <c r="L60" s="1">
        <f t="shared" si="15"/>
        <v>23013</v>
      </c>
      <c r="M60" s="1">
        <f t="shared" si="16"/>
        <v>1184.5666080041742</v>
      </c>
      <c r="N60" s="1">
        <f t="shared" si="17"/>
        <v>19.427358364232148</v>
      </c>
      <c r="O60" t="s">
        <v>30</v>
      </c>
    </row>
    <row r="61" spans="1:15" x14ac:dyDescent="0.35">
      <c r="A61" s="13">
        <v>51</v>
      </c>
      <c r="B61" s="12" t="s">
        <v>54</v>
      </c>
      <c r="C61" s="42">
        <v>76879</v>
      </c>
      <c r="D61" s="10" t="s">
        <v>405</v>
      </c>
      <c r="E61" s="9" t="str">
        <f t="shared" si="9"/>
        <v>Significantly Different</v>
      </c>
      <c r="G61">
        <f t="shared" si="10"/>
        <v>76879</v>
      </c>
      <c r="H61">
        <f t="shared" si="11"/>
        <v>8</v>
      </c>
      <c r="I61" t="str">
        <f t="shared" si="12"/>
        <v>+/-</v>
      </c>
      <c r="J61" t="str">
        <f t="shared" si="13"/>
        <v>1,989</v>
      </c>
      <c r="K61" s="1">
        <f t="shared" si="14"/>
        <v>1209.1185410334347</v>
      </c>
      <c r="L61" s="1">
        <f t="shared" si="15"/>
        <v>24386</v>
      </c>
      <c r="M61" s="1">
        <f t="shared" si="16"/>
        <v>1214.2254170542285</v>
      </c>
      <c r="N61" s="1">
        <f t="shared" si="17"/>
        <v>20.083585516733503</v>
      </c>
      <c r="O61" t="s">
        <v>27</v>
      </c>
    </row>
    <row r="62" spans="1:15" ht="15" thickBot="1" x14ac:dyDescent="0.4">
      <c r="A62" s="8"/>
      <c r="B62" s="7" t="s">
        <v>25</v>
      </c>
      <c r="C62" s="41">
        <v>34730</v>
      </c>
      <c r="D62" s="5" t="s">
        <v>404</v>
      </c>
      <c r="E62" s="4" t="str">
        <f t="shared" si="9"/>
        <v>Significantly Different</v>
      </c>
      <c r="G62">
        <f t="shared" si="10"/>
        <v>34730</v>
      </c>
      <c r="H62">
        <f t="shared" si="11"/>
        <v>6</v>
      </c>
      <c r="I62" t="str">
        <f t="shared" si="12"/>
        <v>+/-</v>
      </c>
      <c r="J62" t="str">
        <f t="shared" si="13"/>
        <v>905</v>
      </c>
      <c r="K62" s="1">
        <f t="shared" si="14"/>
        <v>550.15197568389056</v>
      </c>
      <c r="L62" s="1">
        <f t="shared" si="15"/>
        <v>66535</v>
      </c>
      <c r="M62" s="1">
        <f t="shared" si="16"/>
        <v>561.28683709720281</v>
      </c>
      <c r="N62" s="1">
        <f t="shared" si="17"/>
        <v>118.54010392279619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74" priority="1" operator="equal">
      <formula>"OTHER ERROR"</formula>
    </cfRule>
    <cfRule type="cellIs" dxfId="173" priority="2" operator="equal">
      <formula>"Statistical Test not applicable"</formula>
    </cfRule>
    <cfRule type="cellIs" dxfId="172" priority="3" operator="equal">
      <formula>"Geography Selected"</formula>
    </cfRule>
  </conditionalFormatting>
  <conditionalFormatting sqref="E10:J62">
    <cfRule type="cellIs" dxfId="171" priority="4" operator="equal">
      <formula>"Not Significantly Different"</formula>
    </cfRule>
  </conditionalFormatting>
  <conditionalFormatting sqref="F10:J62">
    <cfRule type="cellIs" dxfId="1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7913344-919D-4CE6-A854-E7B141E730B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1BBB1B5-BD5B-49D9-963F-4526A7467F25}"/>
    <hyperlink ref="A68" r:id="rId2" xr:uid="{3BBB93BD-9BFD-4E1E-BDB6-17EE57E0FBE9}"/>
    <hyperlink ref="A66" r:id="rId3" xr:uid="{9A184F32-D18B-4AF7-A69A-221BD1278168}"/>
    <hyperlink ref="A67" r:id="rId4" xr:uid="{18C34DF4-F114-4915-9188-13C3B33F1E60}"/>
  </hyperlinks>
  <pageMargins left="0.7" right="0.7" top="0.75" bottom="0.75" header="0.3" footer="0.3"/>
  <pageSetup orientation="portrait" r:id="rId5"/>
  <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3FCDC-4AFF-4690-9BD2-F6E15CE895DD}">
  <sheetPr codeName="Sheet5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459</v>
      </c>
    </row>
    <row r="2" spans="1:16" x14ac:dyDescent="0.35">
      <c r="A2" s="27" t="s">
        <v>109</v>
      </c>
      <c r="B2" t="s">
        <v>458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24.4</v>
      </c>
      <c r="C6" t="s">
        <v>103</v>
      </c>
      <c r="H6" s="15" t="s">
        <v>102</v>
      </c>
      <c r="I6">
        <f>VLOOKUP($B$4,$B$9:$K$62,6,FALSE)</f>
        <v>24.4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24.4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24.4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60</v>
      </c>
      <c r="C11" s="11">
        <v>34.299999999999997</v>
      </c>
      <c r="D11" s="14" t="s">
        <v>122</v>
      </c>
      <c r="E11" s="9" t="str">
        <f t="shared" si="0"/>
        <v>Significantly Different</v>
      </c>
      <c r="G11">
        <f t="shared" si="1"/>
        <v>34.299999999999997</v>
      </c>
      <c r="H11">
        <f t="shared" si="2"/>
        <v>6</v>
      </c>
      <c r="I11" t="str">
        <f t="shared" si="3"/>
        <v>+/-</v>
      </c>
      <c r="J11" t="str">
        <f t="shared" si="4"/>
        <v>1.0</v>
      </c>
      <c r="K11" s="1">
        <f t="shared" si="5"/>
        <v>0.60790273556231</v>
      </c>
      <c r="L11" s="1">
        <f t="shared" si="6"/>
        <v>-9.8999999999999986</v>
      </c>
      <c r="M11" s="1">
        <f t="shared" si="7"/>
        <v>0.61093468821403585</v>
      </c>
      <c r="N11" s="1">
        <f t="shared" si="8"/>
        <v>-16.204678161164775</v>
      </c>
      <c r="O11" t="s">
        <v>68</v>
      </c>
    </row>
    <row r="12" spans="1:16" x14ac:dyDescent="0.35">
      <c r="A12" s="13">
        <v>2</v>
      </c>
      <c r="B12" s="12" t="s">
        <v>29</v>
      </c>
      <c r="C12" s="11">
        <v>30.4</v>
      </c>
      <c r="D12" s="10" t="s">
        <v>84</v>
      </c>
      <c r="E12" s="9" t="str">
        <f t="shared" si="0"/>
        <v>Significantly Different</v>
      </c>
      <c r="G12">
        <f t="shared" si="1"/>
        <v>30.4</v>
      </c>
      <c r="H12">
        <f t="shared" si="2"/>
        <v>6</v>
      </c>
      <c r="I12" t="str">
        <f t="shared" si="3"/>
        <v>+/-</v>
      </c>
      <c r="J12" t="str">
        <f t="shared" si="4"/>
        <v>0.9</v>
      </c>
      <c r="K12" s="1">
        <f t="shared" si="5"/>
        <v>0.54711246200607899</v>
      </c>
      <c r="L12" s="1">
        <f t="shared" si="6"/>
        <v>-6</v>
      </c>
      <c r="M12" s="1">
        <f t="shared" si="7"/>
        <v>0.55047933970440222</v>
      </c>
      <c r="N12" s="1">
        <f t="shared" si="8"/>
        <v>-10.899591623587353</v>
      </c>
      <c r="O12" t="s">
        <v>62</v>
      </c>
    </row>
    <row r="13" spans="1:16" x14ac:dyDescent="0.35">
      <c r="A13" s="13">
        <v>3</v>
      </c>
      <c r="B13" s="12" t="s">
        <v>76</v>
      </c>
      <c r="C13" s="11">
        <v>28.3</v>
      </c>
      <c r="D13" s="10" t="s">
        <v>28</v>
      </c>
      <c r="E13" s="9" t="str">
        <f t="shared" si="0"/>
        <v>Significantly Different</v>
      </c>
      <c r="G13">
        <f t="shared" si="1"/>
        <v>28.3</v>
      </c>
      <c r="H13">
        <f t="shared" si="2"/>
        <v>6</v>
      </c>
      <c r="I13" t="str">
        <f t="shared" si="3"/>
        <v>+/-</v>
      </c>
      <c r="J13" t="str">
        <f t="shared" si="4"/>
        <v>0.3</v>
      </c>
      <c r="K13" s="1">
        <f t="shared" si="5"/>
        <v>0.18237082066869301</v>
      </c>
      <c r="L13" s="1">
        <f t="shared" si="6"/>
        <v>-3.9000000000000021</v>
      </c>
      <c r="M13" s="1">
        <f t="shared" si="7"/>
        <v>0.19223572402239389</v>
      </c>
      <c r="N13" s="1">
        <f t="shared" si="8"/>
        <v>-20.287592328810248</v>
      </c>
      <c r="O13" t="s">
        <v>58</v>
      </c>
    </row>
    <row r="14" spans="1:16" x14ac:dyDescent="0.35">
      <c r="A14" s="13">
        <v>3</v>
      </c>
      <c r="B14" s="12" t="s">
        <v>67</v>
      </c>
      <c r="C14" s="11">
        <v>28.3</v>
      </c>
      <c r="D14" s="10" t="s">
        <v>116</v>
      </c>
      <c r="E14" s="9" t="str">
        <f t="shared" si="0"/>
        <v>Significantly Different</v>
      </c>
      <c r="G14">
        <f t="shared" si="1"/>
        <v>28.3</v>
      </c>
      <c r="H14">
        <f t="shared" si="2"/>
        <v>6</v>
      </c>
      <c r="I14" t="str">
        <f t="shared" si="3"/>
        <v>+/-</v>
      </c>
      <c r="J14" t="str">
        <f t="shared" si="4"/>
        <v>0.8</v>
      </c>
      <c r="K14" s="1">
        <f t="shared" si="5"/>
        <v>0.48632218844984804</v>
      </c>
      <c r="L14" s="1">
        <f t="shared" si="6"/>
        <v>-3.9000000000000021</v>
      </c>
      <c r="M14" s="1">
        <f t="shared" si="7"/>
        <v>0.49010685399991183</v>
      </c>
      <c r="N14" s="1">
        <f t="shared" si="8"/>
        <v>-7.9574483975706727</v>
      </c>
      <c r="O14" t="s">
        <v>73</v>
      </c>
    </row>
    <row r="15" spans="1:16" x14ac:dyDescent="0.35">
      <c r="A15" s="13">
        <v>5</v>
      </c>
      <c r="B15" s="12" t="s">
        <v>32</v>
      </c>
      <c r="C15" s="11">
        <v>28.2</v>
      </c>
      <c r="D15" s="10" t="s">
        <v>36</v>
      </c>
      <c r="E15" s="9" t="str">
        <f t="shared" si="0"/>
        <v>Significantly Different</v>
      </c>
      <c r="G15">
        <f t="shared" si="1"/>
        <v>28.2</v>
      </c>
      <c r="H15">
        <f t="shared" si="2"/>
        <v>6</v>
      </c>
      <c r="I15" t="str">
        <f t="shared" si="3"/>
        <v>+/-</v>
      </c>
      <c r="J15" t="str">
        <f t="shared" si="4"/>
        <v>0.7</v>
      </c>
      <c r="K15" s="1">
        <f t="shared" si="5"/>
        <v>0.42553191489361697</v>
      </c>
      <c r="L15" s="1">
        <f t="shared" si="6"/>
        <v>-3.8000000000000007</v>
      </c>
      <c r="M15" s="1">
        <f t="shared" si="7"/>
        <v>0.42985214661796195</v>
      </c>
      <c r="N15" s="1">
        <f t="shared" si="8"/>
        <v>-8.8402489783942197</v>
      </c>
      <c r="O15" t="s">
        <v>34</v>
      </c>
    </row>
    <row r="16" spans="1:16" x14ac:dyDescent="0.35">
      <c r="A16" s="13">
        <v>6</v>
      </c>
      <c r="B16" s="12" t="s">
        <v>77</v>
      </c>
      <c r="C16" s="11">
        <v>28</v>
      </c>
      <c r="D16" s="10" t="s">
        <v>36</v>
      </c>
      <c r="E16" s="9" t="str">
        <f t="shared" si="0"/>
        <v>Significantly Different</v>
      </c>
      <c r="G16">
        <f t="shared" si="1"/>
        <v>28</v>
      </c>
      <c r="H16">
        <f t="shared" si="2"/>
        <v>6</v>
      </c>
      <c r="I16" t="str">
        <f t="shared" si="3"/>
        <v>+/-</v>
      </c>
      <c r="J16" t="str">
        <f t="shared" si="4"/>
        <v>0.7</v>
      </c>
      <c r="K16" s="1">
        <f t="shared" si="5"/>
        <v>0.42553191489361697</v>
      </c>
      <c r="L16" s="1">
        <f t="shared" si="6"/>
        <v>-3.6000000000000014</v>
      </c>
      <c r="M16" s="1">
        <f t="shared" si="7"/>
        <v>0.42985214661796195</v>
      </c>
      <c r="N16" s="1">
        <f t="shared" si="8"/>
        <v>-8.374972716373474</v>
      </c>
      <c r="O16" t="s">
        <v>75</v>
      </c>
    </row>
    <row r="17" spans="1:15" x14ac:dyDescent="0.35">
      <c r="A17" s="13">
        <v>7</v>
      </c>
      <c r="B17" s="12" t="s">
        <v>55</v>
      </c>
      <c r="C17" s="11">
        <v>27.5</v>
      </c>
      <c r="D17" s="10" t="s">
        <v>28</v>
      </c>
      <c r="E17" s="9" t="str">
        <f t="shared" si="0"/>
        <v>Significantly Different</v>
      </c>
      <c r="G17">
        <f t="shared" si="1"/>
        <v>27.5</v>
      </c>
      <c r="H17">
        <f t="shared" si="2"/>
        <v>6</v>
      </c>
      <c r="I17" t="str">
        <f t="shared" si="3"/>
        <v>+/-</v>
      </c>
      <c r="J17" t="str">
        <f t="shared" si="4"/>
        <v>0.3</v>
      </c>
      <c r="K17" s="1">
        <f t="shared" si="5"/>
        <v>0.18237082066869301</v>
      </c>
      <c r="L17" s="1">
        <f t="shared" si="6"/>
        <v>-3.1000000000000014</v>
      </c>
      <c r="M17" s="1">
        <f t="shared" si="7"/>
        <v>0.19223572402239389</v>
      </c>
      <c r="N17" s="1">
        <f t="shared" si="8"/>
        <v>-16.126034928028655</v>
      </c>
      <c r="O17" t="s">
        <v>66</v>
      </c>
    </row>
    <row r="18" spans="1:15" x14ac:dyDescent="0.35">
      <c r="A18" s="13">
        <v>8</v>
      </c>
      <c r="B18" s="12" t="s">
        <v>51</v>
      </c>
      <c r="C18" s="11">
        <v>27.4</v>
      </c>
      <c r="D18" s="10" t="s">
        <v>44</v>
      </c>
      <c r="E18" s="9" t="str">
        <f t="shared" si="0"/>
        <v>Significantly Different</v>
      </c>
      <c r="G18">
        <f t="shared" si="1"/>
        <v>27.4</v>
      </c>
      <c r="H18">
        <f t="shared" si="2"/>
        <v>6</v>
      </c>
      <c r="I18" t="str">
        <f t="shared" si="3"/>
        <v>+/-</v>
      </c>
      <c r="J18" t="str">
        <f t="shared" si="4"/>
        <v>0.4</v>
      </c>
      <c r="K18" s="1">
        <f t="shared" si="5"/>
        <v>0.24316109422492402</v>
      </c>
      <c r="L18" s="1">
        <f t="shared" si="6"/>
        <v>-3</v>
      </c>
      <c r="M18" s="1">
        <f t="shared" si="7"/>
        <v>0.25064471888253259</v>
      </c>
      <c r="N18" s="1">
        <f t="shared" si="8"/>
        <v>-11.969133095543031</v>
      </c>
      <c r="O18" t="s">
        <v>60</v>
      </c>
    </row>
    <row r="19" spans="1:15" x14ac:dyDescent="0.35">
      <c r="A19" s="13">
        <v>9</v>
      </c>
      <c r="B19" s="12" t="s">
        <v>38</v>
      </c>
      <c r="C19" s="11">
        <v>27.2</v>
      </c>
      <c r="D19" s="10" t="s">
        <v>44</v>
      </c>
      <c r="E19" s="9" t="str">
        <f t="shared" si="0"/>
        <v>Significantly Different</v>
      </c>
      <c r="G19">
        <f t="shared" si="1"/>
        <v>27.2</v>
      </c>
      <c r="H19">
        <f t="shared" si="2"/>
        <v>6</v>
      </c>
      <c r="I19" t="str">
        <f t="shared" si="3"/>
        <v>+/-</v>
      </c>
      <c r="J19" t="str">
        <f t="shared" si="4"/>
        <v>0.4</v>
      </c>
      <c r="K19" s="1">
        <f t="shared" si="5"/>
        <v>0.24316109422492402</v>
      </c>
      <c r="L19" s="1">
        <f t="shared" si="6"/>
        <v>-2.8000000000000007</v>
      </c>
      <c r="M19" s="1">
        <f t="shared" si="7"/>
        <v>0.25064471888253259</v>
      </c>
      <c r="N19" s="1">
        <f t="shared" si="8"/>
        <v>-11.171190889173499</v>
      </c>
      <c r="O19" t="s">
        <v>31</v>
      </c>
    </row>
    <row r="20" spans="1:15" x14ac:dyDescent="0.35">
      <c r="A20" s="13">
        <v>10</v>
      </c>
      <c r="B20" s="12" t="s">
        <v>27</v>
      </c>
      <c r="C20" s="11">
        <v>27</v>
      </c>
      <c r="D20" s="14" t="s">
        <v>134</v>
      </c>
      <c r="E20" s="9" t="str">
        <f t="shared" si="0"/>
        <v>Significantly Different</v>
      </c>
      <c r="G20">
        <f t="shared" si="1"/>
        <v>27</v>
      </c>
      <c r="H20">
        <f t="shared" si="2"/>
        <v>6</v>
      </c>
      <c r="I20" t="str">
        <f t="shared" si="3"/>
        <v>+/-</v>
      </c>
      <c r="J20" t="str">
        <f t="shared" si="4"/>
        <v>1.3</v>
      </c>
      <c r="K20" s="1">
        <f t="shared" si="5"/>
        <v>0.79027355623100304</v>
      </c>
      <c r="L20" s="1">
        <f t="shared" si="6"/>
        <v>-2.6000000000000014</v>
      </c>
      <c r="M20" s="1">
        <f t="shared" si="7"/>
        <v>0.79260819516141623</v>
      </c>
      <c r="N20" s="1">
        <f t="shared" si="8"/>
        <v>-3.2803092573002051</v>
      </c>
      <c r="O20" t="s">
        <v>50</v>
      </c>
    </row>
    <row r="21" spans="1:15" x14ac:dyDescent="0.35">
      <c r="A21" s="13">
        <v>11</v>
      </c>
      <c r="B21" s="12" t="s">
        <v>30</v>
      </c>
      <c r="C21" s="11">
        <v>26.9</v>
      </c>
      <c r="D21" s="10" t="s">
        <v>28</v>
      </c>
      <c r="E21" s="9" t="str">
        <f t="shared" si="0"/>
        <v>Significantly Different</v>
      </c>
      <c r="G21">
        <f t="shared" si="1"/>
        <v>26.9</v>
      </c>
      <c r="H21">
        <f t="shared" si="2"/>
        <v>6</v>
      </c>
      <c r="I21" t="str">
        <f t="shared" si="3"/>
        <v>+/-</v>
      </c>
      <c r="J21" t="str">
        <f t="shared" si="4"/>
        <v>0.3</v>
      </c>
      <c r="K21" s="1">
        <f t="shared" si="5"/>
        <v>0.18237082066869301</v>
      </c>
      <c r="L21" s="1">
        <f t="shared" si="6"/>
        <v>-2.5</v>
      </c>
      <c r="M21" s="1">
        <f t="shared" si="7"/>
        <v>0.19223572402239389</v>
      </c>
      <c r="N21" s="1">
        <f t="shared" si="8"/>
        <v>-13.00486687744246</v>
      </c>
      <c r="O21" t="s">
        <v>46</v>
      </c>
    </row>
    <row r="22" spans="1:15" x14ac:dyDescent="0.35">
      <c r="A22" s="13">
        <v>12</v>
      </c>
      <c r="B22" s="12" t="s">
        <v>58</v>
      </c>
      <c r="C22" s="11">
        <v>26.7</v>
      </c>
      <c r="D22" s="10" t="s">
        <v>44</v>
      </c>
      <c r="E22" s="9" t="str">
        <f t="shared" si="0"/>
        <v>Significantly Different</v>
      </c>
      <c r="G22">
        <f t="shared" si="1"/>
        <v>26.7</v>
      </c>
      <c r="H22">
        <f t="shared" si="2"/>
        <v>6</v>
      </c>
      <c r="I22" t="str">
        <f t="shared" si="3"/>
        <v>+/-</v>
      </c>
      <c r="J22" t="str">
        <f t="shared" si="4"/>
        <v>0.4</v>
      </c>
      <c r="K22" s="1">
        <f t="shared" si="5"/>
        <v>0.24316109422492402</v>
      </c>
      <c r="L22" s="1">
        <f t="shared" si="6"/>
        <v>-2.3000000000000007</v>
      </c>
      <c r="M22" s="1">
        <f t="shared" si="7"/>
        <v>0.25064471888253259</v>
      </c>
      <c r="N22" s="1">
        <f t="shared" si="8"/>
        <v>-9.1763353732496604</v>
      </c>
      <c r="O22" t="s">
        <v>29</v>
      </c>
    </row>
    <row r="23" spans="1:15" x14ac:dyDescent="0.35">
      <c r="A23" s="13">
        <v>12</v>
      </c>
      <c r="B23" s="12" t="s">
        <v>37</v>
      </c>
      <c r="C23" s="11">
        <v>26.7</v>
      </c>
      <c r="D23" s="10" t="s">
        <v>36</v>
      </c>
      <c r="E23" s="9" t="str">
        <f t="shared" si="0"/>
        <v>Significantly Different</v>
      </c>
      <c r="G23">
        <f t="shared" si="1"/>
        <v>26.7</v>
      </c>
      <c r="H23">
        <f t="shared" si="2"/>
        <v>6</v>
      </c>
      <c r="I23" t="str">
        <f t="shared" si="3"/>
        <v>+/-</v>
      </c>
      <c r="J23" t="str">
        <f t="shared" si="4"/>
        <v>0.7</v>
      </c>
      <c r="K23" s="1">
        <f t="shared" si="5"/>
        <v>0.42553191489361697</v>
      </c>
      <c r="L23" s="1">
        <f t="shared" si="6"/>
        <v>-2.3000000000000007</v>
      </c>
      <c r="M23" s="1">
        <f t="shared" si="7"/>
        <v>0.42985214661796195</v>
      </c>
      <c r="N23" s="1">
        <f t="shared" si="8"/>
        <v>-5.3506770132386077</v>
      </c>
      <c r="O23" t="s">
        <v>82</v>
      </c>
    </row>
    <row r="24" spans="1:15" x14ac:dyDescent="0.35">
      <c r="A24" s="13">
        <v>12</v>
      </c>
      <c r="B24" s="12" t="s">
        <v>41</v>
      </c>
      <c r="C24" s="11">
        <v>26.7</v>
      </c>
      <c r="D24" s="10" t="s">
        <v>121</v>
      </c>
      <c r="E24" s="9" t="str">
        <f t="shared" si="0"/>
        <v>Significantly Different</v>
      </c>
      <c r="G24">
        <f t="shared" si="1"/>
        <v>26.7</v>
      </c>
      <c r="H24">
        <f t="shared" si="2"/>
        <v>6</v>
      </c>
      <c r="I24" t="str">
        <f t="shared" si="3"/>
        <v>+/-</v>
      </c>
      <c r="J24" t="str">
        <f t="shared" si="4"/>
        <v>1.1</v>
      </c>
      <c r="K24" s="1">
        <f t="shared" si="5"/>
        <v>0.66869300911854113</v>
      </c>
      <c r="L24" s="1">
        <f t="shared" si="6"/>
        <v>-2.3000000000000007</v>
      </c>
      <c r="M24" s="1">
        <f t="shared" si="7"/>
        <v>0.67145051776214359</v>
      </c>
      <c r="N24" s="1">
        <f t="shared" si="8"/>
        <v>-3.4254199515186894</v>
      </c>
      <c r="O24" t="s">
        <v>65</v>
      </c>
    </row>
    <row r="25" spans="1:15" x14ac:dyDescent="0.35">
      <c r="A25" s="13">
        <v>15</v>
      </c>
      <c r="B25" s="12" t="s">
        <v>40</v>
      </c>
      <c r="C25" s="11">
        <v>26.4</v>
      </c>
      <c r="D25" s="10" t="s">
        <v>44</v>
      </c>
      <c r="E25" s="9" t="str">
        <f t="shared" si="0"/>
        <v>Significantly Different</v>
      </c>
      <c r="G25">
        <f t="shared" si="1"/>
        <v>26.4</v>
      </c>
      <c r="H25">
        <f t="shared" si="2"/>
        <v>6</v>
      </c>
      <c r="I25" t="str">
        <f t="shared" si="3"/>
        <v>+/-</v>
      </c>
      <c r="J25" t="str">
        <f t="shared" si="4"/>
        <v>0.4</v>
      </c>
      <c r="K25" s="1">
        <f t="shared" si="5"/>
        <v>0.24316109422492402</v>
      </c>
      <c r="L25" s="1">
        <f t="shared" si="6"/>
        <v>-2</v>
      </c>
      <c r="M25" s="1">
        <f t="shared" si="7"/>
        <v>0.25064471888253259</v>
      </c>
      <c r="N25" s="1">
        <f t="shared" si="8"/>
        <v>-7.9794220636953535</v>
      </c>
      <c r="O25" t="s">
        <v>81</v>
      </c>
    </row>
    <row r="26" spans="1:15" x14ac:dyDescent="0.35">
      <c r="A26" s="13">
        <v>16</v>
      </c>
      <c r="B26" s="12" t="s">
        <v>72</v>
      </c>
      <c r="C26" s="11">
        <v>26.3</v>
      </c>
      <c r="D26" s="10" t="s">
        <v>44</v>
      </c>
      <c r="E26" s="9" t="str">
        <f t="shared" si="0"/>
        <v>Significantly Different</v>
      </c>
      <c r="G26">
        <f t="shared" si="1"/>
        <v>26.3</v>
      </c>
      <c r="H26">
        <f t="shared" si="2"/>
        <v>6</v>
      </c>
      <c r="I26" t="str">
        <f t="shared" si="3"/>
        <v>+/-</v>
      </c>
      <c r="J26" t="str">
        <f t="shared" si="4"/>
        <v>0.4</v>
      </c>
      <c r="K26" s="1">
        <f t="shared" si="5"/>
        <v>0.24316109422492402</v>
      </c>
      <c r="L26" s="1">
        <f t="shared" si="6"/>
        <v>-1.9000000000000021</v>
      </c>
      <c r="M26" s="1">
        <f t="shared" si="7"/>
        <v>0.25064471888253259</v>
      </c>
      <c r="N26" s="1">
        <f t="shared" si="8"/>
        <v>-7.5804509605105945</v>
      </c>
      <c r="O26" t="s">
        <v>80</v>
      </c>
    </row>
    <row r="27" spans="1:15" x14ac:dyDescent="0.35">
      <c r="A27" s="13">
        <v>17</v>
      </c>
      <c r="B27" s="12" t="s">
        <v>61</v>
      </c>
      <c r="C27" s="11">
        <v>26.2</v>
      </c>
      <c r="D27" s="10" t="s">
        <v>28</v>
      </c>
      <c r="E27" s="9" t="str">
        <f t="shared" si="0"/>
        <v>Significantly Different</v>
      </c>
      <c r="G27">
        <f t="shared" si="1"/>
        <v>26.2</v>
      </c>
      <c r="H27">
        <f t="shared" si="2"/>
        <v>6</v>
      </c>
      <c r="I27" t="str">
        <f t="shared" si="3"/>
        <v>+/-</v>
      </c>
      <c r="J27" t="str">
        <f t="shared" si="4"/>
        <v>0.3</v>
      </c>
      <c r="K27" s="1">
        <f t="shared" si="5"/>
        <v>0.18237082066869301</v>
      </c>
      <c r="L27" s="1">
        <f t="shared" si="6"/>
        <v>-1.8000000000000007</v>
      </c>
      <c r="M27" s="1">
        <f t="shared" si="7"/>
        <v>0.19223572402239389</v>
      </c>
      <c r="N27" s="1">
        <f t="shared" si="8"/>
        <v>-9.3635041517585744</v>
      </c>
      <c r="O27" t="s">
        <v>78</v>
      </c>
    </row>
    <row r="28" spans="1:15" x14ac:dyDescent="0.35">
      <c r="A28" s="13">
        <v>18</v>
      </c>
      <c r="B28" s="12" t="s">
        <v>66</v>
      </c>
      <c r="C28" s="11">
        <v>26.1</v>
      </c>
      <c r="D28" s="10" t="s">
        <v>26</v>
      </c>
      <c r="E28" s="9" t="str">
        <f t="shared" si="0"/>
        <v>Significantly Different</v>
      </c>
      <c r="G28">
        <f t="shared" si="1"/>
        <v>26.1</v>
      </c>
      <c r="H28">
        <f t="shared" si="2"/>
        <v>6</v>
      </c>
      <c r="I28" t="str">
        <f t="shared" si="3"/>
        <v>+/-</v>
      </c>
      <c r="J28" t="str">
        <f t="shared" si="4"/>
        <v>0.6</v>
      </c>
      <c r="K28" s="1">
        <f t="shared" si="5"/>
        <v>0.36474164133738601</v>
      </c>
      <c r="L28" s="1">
        <f t="shared" si="6"/>
        <v>-1.7000000000000028</v>
      </c>
      <c r="M28" s="1">
        <f t="shared" si="7"/>
        <v>0.36977279819442066</v>
      </c>
      <c r="N28" s="1">
        <f t="shared" si="8"/>
        <v>-4.597417679994324</v>
      </c>
      <c r="O28" t="s">
        <v>79</v>
      </c>
    </row>
    <row r="29" spans="1:15" x14ac:dyDescent="0.35">
      <c r="A29" s="13">
        <v>18</v>
      </c>
      <c r="B29" s="12" t="s">
        <v>82</v>
      </c>
      <c r="C29" s="11">
        <v>26.1</v>
      </c>
      <c r="D29" s="10" t="s">
        <v>36</v>
      </c>
      <c r="E29" s="9" t="str">
        <f t="shared" si="0"/>
        <v>Significantly Different</v>
      </c>
      <c r="G29">
        <f t="shared" si="1"/>
        <v>26.1</v>
      </c>
      <c r="H29">
        <f t="shared" si="2"/>
        <v>6</v>
      </c>
      <c r="I29" t="str">
        <f t="shared" si="3"/>
        <v>+/-</v>
      </c>
      <c r="J29" t="str">
        <f t="shared" si="4"/>
        <v>0.7</v>
      </c>
      <c r="K29" s="1">
        <f t="shared" si="5"/>
        <v>0.42553191489361697</v>
      </c>
      <c r="L29" s="1">
        <f t="shared" si="6"/>
        <v>-1.7000000000000028</v>
      </c>
      <c r="M29" s="1">
        <f t="shared" si="7"/>
        <v>0.42985214661796195</v>
      </c>
      <c r="N29" s="1">
        <f t="shared" si="8"/>
        <v>-3.9548482271763676</v>
      </c>
      <c r="O29" t="s">
        <v>56</v>
      </c>
    </row>
    <row r="30" spans="1:15" x14ac:dyDescent="0.35">
      <c r="A30" s="13">
        <v>20</v>
      </c>
      <c r="B30" s="12" t="s">
        <v>70</v>
      </c>
      <c r="C30" s="11">
        <v>25.9</v>
      </c>
      <c r="D30" s="10" t="s">
        <v>84</v>
      </c>
      <c r="E30" s="9" t="str">
        <f t="shared" si="0"/>
        <v>Significantly Different</v>
      </c>
      <c r="G30">
        <f t="shared" si="1"/>
        <v>25.9</v>
      </c>
      <c r="H30">
        <f t="shared" si="2"/>
        <v>6</v>
      </c>
      <c r="I30" t="str">
        <f t="shared" si="3"/>
        <v>+/-</v>
      </c>
      <c r="J30" t="str">
        <f t="shared" si="4"/>
        <v>0.9</v>
      </c>
      <c r="K30" s="1">
        <f t="shared" si="5"/>
        <v>0.54711246200607899</v>
      </c>
      <c r="L30" s="1">
        <f t="shared" si="6"/>
        <v>-1.5</v>
      </c>
      <c r="M30" s="1">
        <f t="shared" si="7"/>
        <v>0.55047933970440222</v>
      </c>
      <c r="N30" s="1">
        <f t="shared" si="8"/>
        <v>-2.7248979058968383</v>
      </c>
      <c r="O30" t="s">
        <v>77</v>
      </c>
    </row>
    <row r="31" spans="1:15" x14ac:dyDescent="0.35">
      <c r="A31" s="13">
        <v>21</v>
      </c>
      <c r="B31" s="12" t="s">
        <v>53</v>
      </c>
      <c r="C31" s="11">
        <v>25.8</v>
      </c>
      <c r="D31" s="10" t="s">
        <v>84</v>
      </c>
      <c r="E31" s="9" t="str">
        <f t="shared" si="0"/>
        <v>Significantly Different</v>
      </c>
      <c r="G31">
        <f t="shared" si="1"/>
        <v>25.8</v>
      </c>
      <c r="H31">
        <f t="shared" si="2"/>
        <v>6</v>
      </c>
      <c r="I31" t="str">
        <f t="shared" si="3"/>
        <v>+/-</v>
      </c>
      <c r="J31" t="str">
        <f t="shared" si="4"/>
        <v>0.9</v>
      </c>
      <c r="K31" s="1">
        <f t="shared" si="5"/>
        <v>0.54711246200607899</v>
      </c>
      <c r="L31" s="1">
        <f t="shared" si="6"/>
        <v>-1.4000000000000021</v>
      </c>
      <c r="M31" s="1">
        <f t="shared" si="7"/>
        <v>0.55047933970440222</v>
      </c>
      <c r="N31" s="1">
        <f t="shared" si="8"/>
        <v>-2.54323804550372</v>
      </c>
      <c r="O31" t="s">
        <v>40</v>
      </c>
    </row>
    <row r="32" spans="1:15" x14ac:dyDescent="0.35">
      <c r="A32" s="13">
        <v>22</v>
      </c>
      <c r="B32" s="12" t="s">
        <v>50</v>
      </c>
      <c r="C32" s="11">
        <v>25.7</v>
      </c>
      <c r="D32" s="10" t="s">
        <v>39</v>
      </c>
      <c r="E32" s="9" t="str">
        <f t="shared" si="0"/>
        <v>Significantly Different</v>
      </c>
      <c r="G32">
        <f t="shared" si="1"/>
        <v>25.7</v>
      </c>
      <c r="H32">
        <f t="shared" si="2"/>
        <v>6</v>
      </c>
      <c r="I32" t="str">
        <f t="shared" si="3"/>
        <v>+/-</v>
      </c>
      <c r="J32" t="str">
        <f t="shared" si="4"/>
        <v>0.2</v>
      </c>
      <c r="K32" s="1">
        <f t="shared" si="5"/>
        <v>0.12158054711246201</v>
      </c>
      <c r="L32" s="1">
        <f t="shared" si="6"/>
        <v>-1.3000000000000007</v>
      </c>
      <c r="M32" s="1">
        <f t="shared" si="7"/>
        <v>0.1359311840425404</v>
      </c>
      <c r="N32" s="1">
        <f t="shared" si="8"/>
        <v>-9.5636627397666061</v>
      </c>
      <c r="O32" t="s">
        <v>71</v>
      </c>
    </row>
    <row r="33" spans="1:15" x14ac:dyDescent="0.35">
      <c r="A33" s="13">
        <v>22</v>
      </c>
      <c r="B33" s="12" t="s">
        <v>57</v>
      </c>
      <c r="C33" s="11">
        <v>25.7</v>
      </c>
      <c r="D33" s="10" t="s">
        <v>83</v>
      </c>
      <c r="E33" s="9" t="str">
        <f t="shared" si="0"/>
        <v>Significantly Different</v>
      </c>
      <c r="G33">
        <f t="shared" si="1"/>
        <v>25.7</v>
      </c>
      <c r="H33">
        <f t="shared" si="2"/>
        <v>6</v>
      </c>
      <c r="I33" t="str">
        <f t="shared" si="3"/>
        <v>+/-</v>
      </c>
      <c r="J33" t="str">
        <f t="shared" si="4"/>
        <v>0.5</v>
      </c>
      <c r="K33" s="1">
        <f t="shared" si="5"/>
        <v>0.303951367781155</v>
      </c>
      <c r="L33" s="1">
        <f t="shared" si="6"/>
        <v>-1.3000000000000007</v>
      </c>
      <c r="M33" s="1">
        <f t="shared" si="7"/>
        <v>0.30997079109986531</v>
      </c>
      <c r="N33" s="1">
        <f t="shared" si="8"/>
        <v>-4.1939435499300686</v>
      </c>
      <c r="O33" t="s">
        <v>76</v>
      </c>
    </row>
    <row r="34" spans="1:15" x14ac:dyDescent="0.35">
      <c r="A34" s="13">
        <v>24</v>
      </c>
      <c r="B34" s="12" t="s">
        <v>79</v>
      </c>
      <c r="C34" s="11">
        <v>25.5</v>
      </c>
      <c r="D34" s="10" t="s">
        <v>44</v>
      </c>
      <c r="E34" s="9" t="str">
        <f t="shared" si="0"/>
        <v>Significantly Different</v>
      </c>
      <c r="G34">
        <f t="shared" si="1"/>
        <v>25.5</v>
      </c>
      <c r="H34">
        <f t="shared" si="2"/>
        <v>6</v>
      </c>
      <c r="I34" t="str">
        <f t="shared" si="3"/>
        <v>+/-</v>
      </c>
      <c r="J34" t="str">
        <f t="shared" si="4"/>
        <v>0.4</v>
      </c>
      <c r="K34" s="1">
        <f t="shared" si="5"/>
        <v>0.24316109422492402</v>
      </c>
      <c r="L34" s="1">
        <f t="shared" si="6"/>
        <v>-1.1000000000000014</v>
      </c>
      <c r="M34" s="1">
        <f t="shared" si="7"/>
        <v>0.25064471888253259</v>
      </c>
      <c r="N34" s="1">
        <f t="shared" si="8"/>
        <v>-4.3886821350324503</v>
      </c>
      <c r="O34" t="s">
        <v>74</v>
      </c>
    </row>
    <row r="35" spans="1:15" x14ac:dyDescent="0.35">
      <c r="A35" s="13">
        <v>25</v>
      </c>
      <c r="B35" s="12" t="s">
        <v>68</v>
      </c>
      <c r="C35" s="11">
        <v>25.4</v>
      </c>
      <c r="D35" s="10" t="s">
        <v>26</v>
      </c>
      <c r="E35" s="9" t="str">
        <f t="shared" si="0"/>
        <v>Significantly Different</v>
      </c>
      <c r="G35">
        <f t="shared" si="1"/>
        <v>25.4</v>
      </c>
      <c r="H35">
        <f t="shared" si="2"/>
        <v>6</v>
      </c>
      <c r="I35" t="str">
        <f t="shared" si="3"/>
        <v>+/-</v>
      </c>
      <c r="J35" t="str">
        <f t="shared" si="4"/>
        <v>0.6</v>
      </c>
      <c r="K35" s="1">
        <f t="shared" si="5"/>
        <v>0.36474164133738601</v>
      </c>
      <c r="L35" s="1">
        <f t="shared" si="6"/>
        <v>-1</v>
      </c>
      <c r="M35" s="1">
        <f t="shared" si="7"/>
        <v>0.36977279819442066</v>
      </c>
      <c r="N35" s="1">
        <f t="shared" si="8"/>
        <v>-2.7043633411731274</v>
      </c>
      <c r="O35" t="s">
        <v>54</v>
      </c>
    </row>
    <row r="36" spans="1:15" x14ac:dyDescent="0.35">
      <c r="A36" s="13">
        <v>26</v>
      </c>
      <c r="B36" s="12" t="s">
        <v>81</v>
      </c>
      <c r="C36" s="11">
        <v>25.1</v>
      </c>
      <c r="D36" s="10" t="s">
        <v>44</v>
      </c>
      <c r="E36" s="9" t="str">
        <f t="shared" si="0"/>
        <v>Significantly Different</v>
      </c>
      <c r="G36">
        <f t="shared" si="1"/>
        <v>25.1</v>
      </c>
      <c r="H36">
        <f t="shared" si="2"/>
        <v>6</v>
      </c>
      <c r="I36" t="str">
        <f t="shared" si="3"/>
        <v>+/-</v>
      </c>
      <c r="J36" t="str">
        <f t="shared" si="4"/>
        <v>0.4</v>
      </c>
      <c r="K36" s="1">
        <f t="shared" si="5"/>
        <v>0.24316109422492402</v>
      </c>
      <c r="L36" s="1">
        <f t="shared" si="6"/>
        <v>-0.70000000000000284</v>
      </c>
      <c r="M36" s="1">
        <f t="shared" si="7"/>
        <v>0.25064471888253259</v>
      </c>
      <c r="N36" s="1">
        <f t="shared" si="8"/>
        <v>-2.7927977222933853</v>
      </c>
      <c r="O36" t="s">
        <v>72</v>
      </c>
    </row>
    <row r="37" spans="1:15" x14ac:dyDescent="0.35">
      <c r="A37" s="13">
        <v>26</v>
      </c>
      <c r="B37" s="12" t="s">
        <v>52</v>
      </c>
      <c r="C37" s="11">
        <v>25.1</v>
      </c>
      <c r="D37" s="10" t="s">
        <v>39</v>
      </c>
      <c r="E37" s="9" t="str">
        <f t="shared" si="0"/>
        <v>Significantly Different</v>
      </c>
      <c r="G37">
        <f t="shared" si="1"/>
        <v>25.1</v>
      </c>
      <c r="H37">
        <f t="shared" si="2"/>
        <v>6</v>
      </c>
      <c r="I37" t="str">
        <f t="shared" si="3"/>
        <v>+/-</v>
      </c>
      <c r="J37" t="str">
        <f t="shared" si="4"/>
        <v>0.2</v>
      </c>
      <c r="K37" s="1">
        <f t="shared" si="5"/>
        <v>0.12158054711246201</v>
      </c>
      <c r="L37" s="1">
        <f t="shared" si="6"/>
        <v>-0.70000000000000284</v>
      </c>
      <c r="M37" s="1">
        <f t="shared" si="7"/>
        <v>0.1359311840425404</v>
      </c>
      <c r="N37" s="1">
        <f t="shared" si="8"/>
        <v>-5.1496645521820366</v>
      </c>
      <c r="O37" t="s">
        <v>70</v>
      </c>
    </row>
    <row r="38" spans="1:15" x14ac:dyDescent="0.35">
      <c r="A38" s="13">
        <v>28</v>
      </c>
      <c r="B38" s="12" t="s">
        <v>45</v>
      </c>
      <c r="C38" s="11">
        <v>25</v>
      </c>
      <c r="D38" s="10" t="s">
        <v>36</v>
      </c>
      <c r="E38" s="9" t="str">
        <f t="shared" si="0"/>
        <v>Not Significantly Different</v>
      </c>
      <c r="G38">
        <f t="shared" si="1"/>
        <v>25</v>
      </c>
      <c r="H38">
        <f t="shared" si="2"/>
        <v>6</v>
      </c>
      <c r="I38" t="str">
        <f t="shared" si="3"/>
        <v>+/-</v>
      </c>
      <c r="J38" t="str">
        <f t="shared" si="4"/>
        <v>0.7</v>
      </c>
      <c r="K38" s="1">
        <f t="shared" si="5"/>
        <v>0.42553191489361697</v>
      </c>
      <c r="L38" s="1">
        <f t="shared" si="6"/>
        <v>-0.60000000000000142</v>
      </c>
      <c r="M38" s="1">
        <f t="shared" si="7"/>
        <v>0.42985214661796195</v>
      </c>
      <c r="N38" s="1">
        <f t="shared" si="8"/>
        <v>-1.3958287860622483</v>
      </c>
      <c r="O38" t="s">
        <v>69</v>
      </c>
    </row>
    <row r="39" spans="1:15" x14ac:dyDescent="0.35">
      <c r="A39" s="13">
        <v>29</v>
      </c>
      <c r="B39" s="12" t="s">
        <v>48</v>
      </c>
      <c r="C39" s="11">
        <v>24.9</v>
      </c>
      <c r="D39" s="10" t="s">
        <v>28</v>
      </c>
      <c r="E39" s="9" t="str">
        <f t="shared" si="0"/>
        <v>Significantly Different</v>
      </c>
      <c r="G39">
        <f t="shared" si="1"/>
        <v>24.9</v>
      </c>
      <c r="H39">
        <f t="shared" si="2"/>
        <v>6</v>
      </c>
      <c r="I39" t="str">
        <f t="shared" si="3"/>
        <v>+/-</v>
      </c>
      <c r="J39" t="str">
        <f t="shared" si="4"/>
        <v>0.3</v>
      </c>
      <c r="K39" s="1">
        <f t="shared" si="5"/>
        <v>0.18237082066869301</v>
      </c>
      <c r="L39" s="1">
        <f t="shared" si="6"/>
        <v>-0.5</v>
      </c>
      <c r="M39" s="1">
        <f t="shared" si="7"/>
        <v>0.19223572402239389</v>
      </c>
      <c r="N39" s="1">
        <f t="shared" si="8"/>
        <v>-2.6009733754884921</v>
      </c>
      <c r="O39" t="s">
        <v>45</v>
      </c>
    </row>
    <row r="40" spans="1:15" x14ac:dyDescent="0.35">
      <c r="A40" s="13">
        <v>30</v>
      </c>
      <c r="B40" s="12" t="s">
        <v>80</v>
      </c>
      <c r="C40" s="11">
        <v>24.7</v>
      </c>
      <c r="D40" s="10" t="s">
        <v>44</v>
      </c>
      <c r="E40" s="9" t="str">
        <f t="shared" si="0"/>
        <v>Not Significantly Different</v>
      </c>
      <c r="G40">
        <f t="shared" si="1"/>
        <v>24.7</v>
      </c>
      <c r="H40">
        <f t="shared" si="2"/>
        <v>6</v>
      </c>
      <c r="I40" t="str">
        <f t="shared" si="3"/>
        <v>+/-</v>
      </c>
      <c r="J40" t="str">
        <f t="shared" si="4"/>
        <v>0.4</v>
      </c>
      <c r="K40" s="1">
        <f t="shared" si="5"/>
        <v>0.24316109422492402</v>
      </c>
      <c r="L40" s="1">
        <f t="shared" si="6"/>
        <v>-0.30000000000000071</v>
      </c>
      <c r="M40" s="1">
        <f t="shared" si="7"/>
        <v>0.25064471888253259</v>
      </c>
      <c r="N40" s="1">
        <f t="shared" si="8"/>
        <v>-1.1969133095543059</v>
      </c>
      <c r="O40" t="s">
        <v>67</v>
      </c>
    </row>
    <row r="41" spans="1:15" x14ac:dyDescent="0.35">
      <c r="A41" s="13">
        <v>30</v>
      </c>
      <c r="B41" s="12" t="s">
        <v>74</v>
      </c>
      <c r="C41" s="11">
        <v>24.7</v>
      </c>
      <c r="D41" s="10" t="s">
        <v>28</v>
      </c>
      <c r="E41" s="9" t="str">
        <f t="shared" si="0"/>
        <v>Not Significantly Different</v>
      </c>
      <c r="G41">
        <f t="shared" si="1"/>
        <v>24.7</v>
      </c>
      <c r="H41">
        <f t="shared" si="2"/>
        <v>6</v>
      </c>
      <c r="I41" t="str">
        <f t="shared" si="3"/>
        <v>+/-</v>
      </c>
      <c r="J41" t="str">
        <f t="shared" si="4"/>
        <v>0.3</v>
      </c>
      <c r="K41" s="1">
        <f t="shared" si="5"/>
        <v>0.18237082066869301</v>
      </c>
      <c r="L41" s="1">
        <f t="shared" si="6"/>
        <v>-0.30000000000000071</v>
      </c>
      <c r="M41" s="1">
        <f t="shared" si="7"/>
        <v>0.19223572402239389</v>
      </c>
      <c r="N41" s="1">
        <f t="shared" si="8"/>
        <v>-1.5605840252930989</v>
      </c>
      <c r="O41" t="s">
        <v>48</v>
      </c>
    </row>
    <row r="42" spans="1:15" x14ac:dyDescent="0.35">
      <c r="A42" s="13">
        <v>30</v>
      </c>
      <c r="B42" s="12" t="s">
        <v>64</v>
      </c>
      <c r="C42" s="11">
        <v>24.7</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24.7</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-0.30000000000000071</v>
      </c>
      <c r="M42" s="1">
        <f t="shared" ref="M42:M62" si="16">IF(AND(ISNUMBER(K42),ISNUMBER($I$7)),SQRT(K42^2+($I$7)^2),"N/A")</f>
        <v>0.25064471888253259</v>
      </c>
      <c r="N42" s="1">
        <f t="shared" ref="N42:N73" si="17">IF(AND(ISNUMBER(L42),ISNUMBER(M42),M42&lt;&gt;0),L42/M42,"NA")</f>
        <v>-1.1969133095543059</v>
      </c>
      <c r="O42" t="s">
        <v>37</v>
      </c>
    </row>
    <row r="43" spans="1:15" x14ac:dyDescent="0.35">
      <c r="A43" s="13">
        <v>33</v>
      </c>
      <c r="B43" s="12" t="s">
        <v>78</v>
      </c>
      <c r="C43" s="11">
        <v>24.6</v>
      </c>
      <c r="D43" s="10" t="s">
        <v>26</v>
      </c>
      <c r="E43" s="9" t="str">
        <f t="shared" si="9"/>
        <v>Not Significantly Different</v>
      </c>
      <c r="G43">
        <f t="shared" si="10"/>
        <v>24.6</v>
      </c>
      <c r="H43">
        <f t="shared" si="11"/>
        <v>6</v>
      </c>
      <c r="I43" t="str">
        <f t="shared" si="12"/>
        <v>+/-</v>
      </c>
      <c r="J43" t="str">
        <f t="shared" si="13"/>
        <v>0.6</v>
      </c>
      <c r="K43" s="1">
        <f t="shared" si="14"/>
        <v>0.36474164133738601</v>
      </c>
      <c r="L43" s="1">
        <f t="shared" si="15"/>
        <v>-0.20000000000000284</v>
      </c>
      <c r="M43" s="1">
        <f t="shared" si="16"/>
        <v>0.36977279819442066</v>
      </c>
      <c r="N43" s="1">
        <f t="shared" si="17"/>
        <v>-0.5408726682346332</v>
      </c>
      <c r="O43" t="s">
        <v>52</v>
      </c>
    </row>
    <row r="44" spans="1:15" x14ac:dyDescent="0.35">
      <c r="A44" s="13">
        <v>34</v>
      </c>
      <c r="B44" s="12" t="s">
        <v>62</v>
      </c>
      <c r="C44" s="11">
        <v>24.3</v>
      </c>
      <c r="D44" s="10" t="s">
        <v>134</v>
      </c>
      <c r="E44" s="9" t="str">
        <f t="shared" si="9"/>
        <v>Not Significantly Different</v>
      </c>
      <c r="G44">
        <f t="shared" si="10"/>
        <v>24.3</v>
      </c>
      <c r="H44">
        <f t="shared" si="11"/>
        <v>6</v>
      </c>
      <c r="I44" t="str">
        <f t="shared" si="12"/>
        <v>+/-</v>
      </c>
      <c r="J44" t="str">
        <f t="shared" si="13"/>
        <v>1.3</v>
      </c>
      <c r="K44" s="1">
        <f t="shared" si="14"/>
        <v>0.79027355623100304</v>
      </c>
      <c r="L44" s="1">
        <f t="shared" si="15"/>
        <v>9.9999999999997868E-2</v>
      </c>
      <c r="M44" s="1">
        <f t="shared" si="16"/>
        <v>0.79260819516141623</v>
      </c>
      <c r="N44" s="1">
        <f t="shared" si="17"/>
        <v>0.12616574066538974</v>
      </c>
      <c r="O44" t="s">
        <v>64</v>
      </c>
    </row>
    <row r="45" spans="1:15" x14ac:dyDescent="0.35">
      <c r="A45" s="13">
        <v>34</v>
      </c>
      <c r="B45" s="12" t="s">
        <v>65</v>
      </c>
      <c r="C45" s="11">
        <v>24.3</v>
      </c>
      <c r="D45" s="10" t="s">
        <v>28</v>
      </c>
      <c r="E45" s="9" t="str">
        <f t="shared" si="9"/>
        <v>Not Significantly Different</v>
      </c>
      <c r="G45">
        <f t="shared" si="10"/>
        <v>24.3</v>
      </c>
      <c r="H45">
        <f t="shared" si="11"/>
        <v>6</v>
      </c>
      <c r="I45" t="str">
        <f t="shared" si="12"/>
        <v>+/-</v>
      </c>
      <c r="J45" t="str">
        <f t="shared" si="13"/>
        <v>0.3</v>
      </c>
      <c r="K45" s="1">
        <f t="shared" si="14"/>
        <v>0.18237082066869301</v>
      </c>
      <c r="L45" s="1">
        <f t="shared" si="15"/>
        <v>9.9999999999997868E-2</v>
      </c>
      <c r="M45" s="1">
        <f t="shared" si="16"/>
        <v>0.19223572402239389</v>
      </c>
      <c r="N45" s="1">
        <f t="shared" si="17"/>
        <v>0.52019467509768724</v>
      </c>
      <c r="O45" t="s">
        <v>63</v>
      </c>
    </row>
    <row r="46" spans="1:15" x14ac:dyDescent="0.35">
      <c r="A46" s="13">
        <v>34</v>
      </c>
      <c r="B46" s="12" t="s">
        <v>35</v>
      </c>
      <c r="C46" s="11">
        <v>24.3</v>
      </c>
      <c r="D46" s="10" t="s">
        <v>28</v>
      </c>
      <c r="E46" s="9" t="str">
        <f t="shared" si="9"/>
        <v>Not Significantly Different</v>
      </c>
      <c r="G46">
        <f t="shared" si="10"/>
        <v>24.3</v>
      </c>
      <c r="H46">
        <f t="shared" si="11"/>
        <v>6</v>
      </c>
      <c r="I46" t="str">
        <f t="shared" si="12"/>
        <v>+/-</v>
      </c>
      <c r="J46" t="str">
        <f t="shared" si="13"/>
        <v>0.3</v>
      </c>
      <c r="K46" s="1">
        <f t="shared" si="14"/>
        <v>0.18237082066869301</v>
      </c>
      <c r="L46" s="1">
        <f t="shared" si="15"/>
        <v>9.9999999999997868E-2</v>
      </c>
      <c r="M46" s="1">
        <f t="shared" si="16"/>
        <v>0.19223572402239389</v>
      </c>
      <c r="N46" s="1">
        <f t="shared" si="17"/>
        <v>0.52019467509768724</v>
      </c>
      <c r="O46" t="s">
        <v>61</v>
      </c>
    </row>
    <row r="47" spans="1:15" x14ac:dyDescent="0.35">
      <c r="A47" s="13">
        <v>37</v>
      </c>
      <c r="B47" s="12" t="s">
        <v>47</v>
      </c>
      <c r="C47" s="11">
        <v>24.1</v>
      </c>
      <c r="D47" s="10" t="s">
        <v>44</v>
      </c>
      <c r="E47" s="9" t="str">
        <f t="shared" si="9"/>
        <v>Not Significantly Different</v>
      </c>
      <c r="G47">
        <f t="shared" si="10"/>
        <v>24.1</v>
      </c>
      <c r="H47">
        <f t="shared" si="11"/>
        <v>6</v>
      </c>
      <c r="I47" t="str">
        <f t="shared" si="12"/>
        <v>+/-</v>
      </c>
      <c r="J47" t="str">
        <f t="shared" si="13"/>
        <v>0.4</v>
      </c>
      <c r="K47" s="1">
        <f t="shared" si="14"/>
        <v>0.24316109422492402</v>
      </c>
      <c r="L47" s="1">
        <f t="shared" si="15"/>
        <v>0.29999999999999716</v>
      </c>
      <c r="M47" s="1">
        <f t="shared" si="16"/>
        <v>0.25064471888253259</v>
      </c>
      <c r="N47" s="1">
        <f t="shared" si="17"/>
        <v>1.1969133095542916</v>
      </c>
      <c r="O47" t="s">
        <v>59</v>
      </c>
    </row>
    <row r="48" spans="1:15" x14ac:dyDescent="0.35">
      <c r="A48" s="13">
        <v>38</v>
      </c>
      <c r="B48" s="12" t="s">
        <v>71</v>
      </c>
      <c r="C48" s="11">
        <v>23.7</v>
      </c>
      <c r="D48" s="10" t="s">
        <v>44</v>
      </c>
      <c r="E48" s="9" t="str">
        <f t="shared" si="9"/>
        <v>Significantly Different</v>
      </c>
      <c r="G48">
        <f t="shared" si="10"/>
        <v>23.7</v>
      </c>
      <c r="H48">
        <f t="shared" si="11"/>
        <v>6</v>
      </c>
      <c r="I48" t="str">
        <f t="shared" si="12"/>
        <v>+/-</v>
      </c>
      <c r="J48" t="str">
        <f t="shared" si="13"/>
        <v>0.4</v>
      </c>
      <c r="K48" s="1">
        <f t="shared" si="14"/>
        <v>0.24316109422492402</v>
      </c>
      <c r="L48" s="1">
        <f t="shared" si="15"/>
        <v>0.69999999999999929</v>
      </c>
      <c r="M48" s="1">
        <f t="shared" si="16"/>
        <v>0.25064471888253259</v>
      </c>
      <c r="N48" s="1">
        <f t="shared" si="17"/>
        <v>2.7927977222933711</v>
      </c>
      <c r="O48" t="s">
        <v>57</v>
      </c>
    </row>
    <row r="49" spans="1:15" x14ac:dyDescent="0.35">
      <c r="A49" s="13">
        <v>39</v>
      </c>
      <c r="B49" s="12" t="s">
        <v>73</v>
      </c>
      <c r="C49" s="11">
        <v>23.5</v>
      </c>
      <c r="D49" s="10" t="s">
        <v>26</v>
      </c>
      <c r="E49" s="9" t="str">
        <f t="shared" si="9"/>
        <v>Significantly Different</v>
      </c>
      <c r="G49">
        <f t="shared" si="10"/>
        <v>23.5</v>
      </c>
      <c r="H49">
        <f t="shared" si="11"/>
        <v>6</v>
      </c>
      <c r="I49" t="str">
        <f t="shared" si="12"/>
        <v>+/-</v>
      </c>
      <c r="J49" t="str">
        <f t="shared" si="13"/>
        <v>0.6</v>
      </c>
      <c r="K49" s="1">
        <f t="shared" si="14"/>
        <v>0.36474164133738601</v>
      </c>
      <c r="L49" s="1">
        <f t="shared" si="15"/>
        <v>0.89999999999999858</v>
      </c>
      <c r="M49" s="1">
        <f t="shared" si="16"/>
        <v>0.36977279819442066</v>
      </c>
      <c r="N49" s="1">
        <f t="shared" si="17"/>
        <v>2.4339270070558108</v>
      </c>
      <c r="O49" t="s">
        <v>55</v>
      </c>
    </row>
    <row r="50" spans="1:15" x14ac:dyDescent="0.35">
      <c r="A50" s="13">
        <v>39</v>
      </c>
      <c r="B50" s="12" t="s">
        <v>54</v>
      </c>
      <c r="C50" s="11">
        <v>23.5</v>
      </c>
      <c r="D50" s="10" t="s">
        <v>26</v>
      </c>
      <c r="E50" s="9" t="str">
        <f t="shared" si="9"/>
        <v>Significantly Different</v>
      </c>
      <c r="G50">
        <f t="shared" si="10"/>
        <v>23.5</v>
      </c>
      <c r="H50">
        <f t="shared" si="11"/>
        <v>6</v>
      </c>
      <c r="I50" t="str">
        <f t="shared" si="12"/>
        <v>+/-</v>
      </c>
      <c r="J50" t="str">
        <f t="shared" si="13"/>
        <v>0.6</v>
      </c>
      <c r="K50" s="1">
        <f t="shared" si="14"/>
        <v>0.36474164133738601</v>
      </c>
      <c r="L50" s="1">
        <f t="shared" si="15"/>
        <v>0.89999999999999858</v>
      </c>
      <c r="M50" s="1">
        <f t="shared" si="16"/>
        <v>0.36977279819442066</v>
      </c>
      <c r="N50" s="1">
        <f t="shared" si="17"/>
        <v>2.4339270070558108</v>
      </c>
      <c r="O50" t="s">
        <v>53</v>
      </c>
    </row>
    <row r="51" spans="1:15" x14ac:dyDescent="0.35">
      <c r="A51" s="13">
        <v>41</v>
      </c>
      <c r="B51" s="12" t="s">
        <v>75</v>
      </c>
      <c r="C51" s="11">
        <v>22.5</v>
      </c>
      <c r="D51" s="10" t="s">
        <v>44</v>
      </c>
      <c r="E51" s="9" t="str">
        <f t="shared" si="9"/>
        <v>Significantly Different</v>
      </c>
      <c r="G51">
        <f t="shared" si="10"/>
        <v>22.5</v>
      </c>
      <c r="H51">
        <f t="shared" si="11"/>
        <v>6</v>
      </c>
      <c r="I51" t="str">
        <f t="shared" si="12"/>
        <v>+/-</v>
      </c>
      <c r="J51" t="str">
        <f t="shared" si="13"/>
        <v>0.4</v>
      </c>
      <c r="K51" s="1">
        <f t="shared" si="14"/>
        <v>0.24316109422492402</v>
      </c>
      <c r="L51" s="1">
        <f t="shared" si="15"/>
        <v>1.8999999999999986</v>
      </c>
      <c r="M51" s="1">
        <f t="shared" si="16"/>
        <v>0.25064471888253259</v>
      </c>
      <c r="N51" s="1">
        <f t="shared" si="17"/>
        <v>7.5804509605105803</v>
      </c>
      <c r="O51" t="s">
        <v>51</v>
      </c>
    </row>
    <row r="52" spans="1:15" x14ac:dyDescent="0.35">
      <c r="A52" s="13">
        <v>42</v>
      </c>
      <c r="B52" s="12" t="s">
        <v>59</v>
      </c>
      <c r="C52" s="11">
        <v>22.4</v>
      </c>
      <c r="D52" s="10" t="s">
        <v>44</v>
      </c>
      <c r="E52" s="9" t="str">
        <f t="shared" si="9"/>
        <v>Significantly Different</v>
      </c>
      <c r="G52">
        <f t="shared" si="10"/>
        <v>22.4</v>
      </c>
      <c r="H52">
        <f t="shared" si="11"/>
        <v>6</v>
      </c>
      <c r="I52" t="str">
        <f t="shared" si="12"/>
        <v>+/-</v>
      </c>
      <c r="J52" t="str">
        <f t="shared" si="13"/>
        <v>0.4</v>
      </c>
      <c r="K52" s="1">
        <f t="shared" si="14"/>
        <v>0.24316109422492402</v>
      </c>
      <c r="L52" s="1">
        <f t="shared" si="15"/>
        <v>2</v>
      </c>
      <c r="M52" s="1">
        <f t="shared" si="16"/>
        <v>0.25064471888253259</v>
      </c>
      <c r="N52" s="1">
        <f t="shared" si="17"/>
        <v>7.9794220636953535</v>
      </c>
      <c r="O52" t="s">
        <v>49</v>
      </c>
    </row>
    <row r="53" spans="1:15" x14ac:dyDescent="0.35">
      <c r="A53" s="13">
        <v>43</v>
      </c>
      <c r="B53" s="12" t="s">
        <v>46</v>
      </c>
      <c r="C53" s="11">
        <v>22.3</v>
      </c>
      <c r="D53" s="10" t="s">
        <v>28</v>
      </c>
      <c r="E53" s="9" t="str">
        <f t="shared" si="9"/>
        <v>Significantly Different</v>
      </c>
      <c r="G53">
        <f t="shared" si="10"/>
        <v>22.3</v>
      </c>
      <c r="H53">
        <f t="shared" si="11"/>
        <v>6</v>
      </c>
      <c r="I53" t="str">
        <f t="shared" si="12"/>
        <v>+/-</v>
      </c>
      <c r="J53" t="str">
        <f t="shared" si="13"/>
        <v>0.3</v>
      </c>
      <c r="K53" s="1">
        <f t="shared" si="14"/>
        <v>0.18237082066869301</v>
      </c>
      <c r="L53" s="1">
        <f t="shared" si="15"/>
        <v>2.0999999999999979</v>
      </c>
      <c r="M53" s="1">
        <f t="shared" si="16"/>
        <v>0.19223572402239389</v>
      </c>
      <c r="N53" s="1">
        <f t="shared" si="17"/>
        <v>10.924088177051654</v>
      </c>
      <c r="O53" t="s">
        <v>47</v>
      </c>
    </row>
    <row r="54" spans="1:15" x14ac:dyDescent="0.35">
      <c r="A54" s="13">
        <v>43</v>
      </c>
      <c r="B54" s="12" t="s">
        <v>49</v>
      </c>
      <c r="C54" s="11">
        <v>22.3</v>
      </c>
      <c r="D54" s="10" t="s">
        <v>84</v>
      </c>
      <c r="E54" s="9" t="str">
        <f t="shared" si="9"/>
        <v>Significantly Different</v>
      </c>
      <c r="G54">
        <f t="shared" si="10"/>
        <v>22.3</v>
      </c>
      <c r="H54">
        <f t="shared" si="11"/>
        <v>6</v>
      </c>
      <c r="I54" t="str">
        <f t="shared" si="12"/>
        <v>+/-</v>
      </c>
      <c r="J54" t="str">
        <f t="shared" si="13"/>
        <v>0.9</v>
      </c>
      <c r="K54" s="1">
        <f t="shared" si="14"/>
        <v>0.54711246200607899</v>
      </c>
      <c r="L54" s="1">
        <f t="shared" si="15"/>
        <v>2.0999999999999979</v>
      </c>
      <c r="M54" s="1">
        <f t="shared" si="16"/>
        <v>0.55047933970440222</v>
      </c>
      <c r="N54" s="1">
        <f t="shared" si="17"/>
        <v>3.81485706825557</v>
      </c>
      <c r="O54" t="s">
        <v>42</v>
      </c>
    </row>
    <row r="55" spans="1:15" x14ac:dyDescent="0.35">
      <c r="A55" s="13">
        <v>45</v>
      </c>
      <c r="B55" s="12" t="s">
        <v>69</v>
      </c>
      <c r="C55" s="11">
        <v>22.2</v>
      </c>
      <c r="D55" s="10" t="s">
        <v>36</v>
      </c>
      <c r="E55" s="9" t="str">
        <f t="shared" si="9"/>
        <v>Significantly Different</v>
      </c>
      <c r="G55">
        <f t="shared" si="10"/>
        <v>22.2</v>
      </c>
      <c r="H55">
        <f t="shared" si="11"/>
        <v>6</v>
      </c>
      <c r="I55" t="str">
        <f t="shared" si="12"/>
        <v>+/-</v>
      </c>
      <c r="J55" t="str">
        <f t="shared" si="13"/>
        <v>0.7</v>
      </c>
      <c r="K55" s="1">
        <f t="shared" si="14"/>
        <v>0.42553191489361697</v>
      </c>
      <c r="L55" s="1">
        <f t="shared" si="15"/>
        <v>2.1999999999999993</v>
      </c>
      <c r="M55" s="1">
        <f t="shared" si="16"/>
        <v>0.42985214661796195</v>
      </c>
      <c r="N55" s="1">
        <f t="shared" si="17"/>
        <v>5.1180388822282303</v>
      </c>
      <c r="O55" t="s">
        <v>43</v>
      </c>
    </row>
    <row r="56" spans="1:15" x14ac:dyDescent="0.35">
      <c r="A56" s="13">
        <v>46</v>
      </c>
      <c r="B56" s="12" t="s">
        <v>34</v>
      </c>
      <c r="C56" s="11">
        <v>22</v>
      </c>
      <c r="D56" s="10" t="s">
        <v>39</v>
      </c>
      <c r="E56" s="9" t="str">
        <f t="shared" si="9"/>
        <v>Significantly Different</v>
      </c>
      <c r="G56">
        <f t="shared" si="10"/>
        <v>22</v>
      </c>
      <c r="H56">
        <f t="shared" si="11"/>
        <v>6</v>
      </c>
      <c r="I56" t="str">
        <f t="shared" si="12"/>
        <v>+/-</v>
      </c>
      <c r="J56" t="str">
        <f t="shared" si="13"/>
        <v>0.2</v>
      </c>
      <c r="K56" s="1">
        <f t="shared" si="14"/>
        <v>0.12158054711246201</v>
      </c>
      <c r="L56" s="1">
        <f t="shared" si="15"/>
        <v>2.3999999999999986</v>
      </c>
      <c r="M56" s="1">
        <f t="shared" si="16"/>
        <v>0.1359311840425404</v>
      </c>
      <c r="N56" s="1">
        <f t="shared" si="17"/>
        <v>17.655992750338331</v>
      </c>
      <c r="O56" t="s">
        <v>41</v>
      </c>
    </row>
    <row r="57" spans="1:15" x14ac:dyDescent="0.35">
      <c r="A57" s="13">
        <v>47</v>
      </c>
      <c r="B57" s="12" t="s">
        <v>56</v>
      </c>
      <c r="C57" s="11">
        <v>21.9</v>
      </c>
      <c r="D57" s="10" t="s">
        <v>83</v>
      </c>
      <c r="E57" s="9" t="str">
        <f t="shared" si="9"/>
        <v>Significantly Different</v>
      </c>
      <c r="G57">
        <f t="shared" si="10"/>
        <v>21.9</v>
      </c>
      <c r="H57">
        <f t="shared" si="11"/>
        <v>6</v>
      </c>
      <c r="I57" t="str">
        <f t="shared" si="12"/>
        <v>+/-</v>
      </c>
      <c r="J57" t="str">
        <f t="shared" si="13"/>
        <v>0.5</v>
      </c>
      <c r="K57" s="1">
        <f t="shared" si="14"/>
        <v>0.303951367781155</v>
      </c>
      <c r="L57" s="1">
        <f t="shared" si="15"/>
        <v>2.5</v>
      </c>
      <c r="M57" s="1">
        <f t="shared" si="16"/>
        <v>0.30997079109986531</v>
      </c>
      <c r="N57" s="1">
        <f t="shared" si="17"/>
        <v>8.0652760575578188</v>
      </c>
      <c r="O57" t="s">
        <v>38</v>
      </c>
    </row>
    <row r="58" spans="1:15" x14ac:dyDescent="0.35">
      <c r="A58" s="13">
        <v>48</v>
      </c>
      <c r="B58" s="12" t="s">
        <v>43</v>
      </c>
      <c r="C58" s="11">
        <v>20.5</v>
      </c>
      <c r="D58" s="10" t="s">
        <v>44</v>
      </c>
      <c r="E58" s="9" t="str">
        <f t="shared" si="9"/>
        <v>Significantly Different</v>
      </c>
      <c r="G58">
        <f t="shared" si="10"/>
        <v>20.5</v>
      </c>
      <c r="H58">
        <f t="shared" si="11"/>
        <v>6</v>
      </c>
      <c r="I58" t="str">
        <f t="shared" si="12"/>
        <v>+/-</v>
      </c>
      <c r="J58" t="str">
        <f t="shared" si="13"/>
        <v>0.4</v>
      </c>
      <c r="K58" s="1">
        <f t="shared" si="14"/>
        <v>0.24316109422492402</v>
      </c>
      <c r="L58" s="1">
        <f t="shared" si="15"/>
        <v>3.8999999999999986</v>
      </c>
      <c r="M58" s="1">
        <f t="shared" si="16"/>
        <v>0.25064471888253259</v>
      </c>
      <c r="N58" s="1">
        <f t="shared" si="17"/>
        <v>15.559873024205935</v>
      </c>
      <c r="O58" t="s">
        <v>35</v>
      </c>
    </row>
    <row r="59" spans="1:15" x14ac:dyDescent="0.35">
      <c r="A59" s="13">
        <v>49</v>
      </c>
      <c r="B59" s="12" t="s">
        <v>63</v>
      </c>
      <c r="C59" s="11">
        <v>20.100000000000001</v>
      </c>
      <c r="D59" s="10" t="s">
        <v>121</v>
      </c>
      <c r="E59" s="9" t="str">
        <f t="shared" si="9"/>
        <v>Significantly Different</v>
      </c>
      <c r="G59">
        <f t="shared" si="10"/>
        <v>20.100000000000001</v>
      </c>
      <c r="H59">
        <f t="shared" si="11"/>
        <v>6</v>
      </c>
      <c r="I59" t="str">
        <f t="shared" si="12"/>
        <v>+/-</v>
      </c>
      <c r="J59" t="str">
        <f t="shared" si="13"/>
        <v>1.1</v>
      </c>
      <c r="K59" s="1">
        <f t="shared" si="14"/>
        <v>0.66869300911854113</v>
      </c>
      <c r="L59" s="1">
        <f t="shared" si="15"/>
        <v>4.2999999999999972</v>
      </c>
      <c r="M59" s="1">
        <f t="shared" si="16"/>
        <v>0.67145051776214359</v>
      </c>
      <c r="N59" s="1">
        <f t="shared" si="17"/>
        <v>6.4040459963175431</v>
      </c>
      <c r="O59" t="s">
        <v>32</v>
      </c>
    </row>
    <row r="60" spans="1:15" x14ac:dyDescent="0.35">
      <c r="A60" s="13">
        <v>50</v>
      </c>
      <c r="B60" s="12" t="s">
        <v>42</v>
      </c>
      <c r="C60" s="11">
        <v>19.399999999999999</v>
      </c>
      <c r="D60" s="10" t="s">
        <v>39</v>
      </c>
      <c r="E60" s="9" t="str">
        <f t="shared" si="9"/>
        <v>Significantly Different</v>
      </c>
      <c r="G60">
        <f t="shared" si="10"/>
        <v>19.399999999999999</v>
      </c>
      <c r="H60">
        <f t="shared" si="11"/>
        <v>6</v>
      </c>
      <c r="I60" t="str">
        <f t="shared" si="12"/>
        <v>+/-</v>
      </c>
      <c r="J60" t="str">
        <f t="shared" si="13"/>
        <v>0.2</v>
      </c>
      <c r="K60" s="1">
        <f t="shared" si="14"/>
        <v>0.12158054711246201</v>
      </c>
      <c r="L60" s="1">
        <f t="shared" si="15"/>
        <v>5</v>
      </c>
      <c r="M60" s="1">
        <f t="shared" si="16"/>
        <v>0.1359311840425404</v>
      </c>
      <c r="N60" s="1">
        <f t="shared" si="17"/>
        <v>36.78331822987154</v>
      </c>
      <c r="O60" t="s">
        <v>30</v>
      </c>
    </row>
    <row r="61" spans="1:15" x14ac:dyDescent="0.35">
      <c r="A61" s="13">
        <v>51</v>
      </c>
      <c r="B61" s="12" t="s">
        <v>31</v>
      </c>
      <c r="C61" s="11">
        <v>16.8</v>
      </c>
      <c r="D61" s="10" t="s">
        <v>121</v>
      </c>
      <c r="E61" s="9" t="str">
        <f t="shared" si="9"/>
        <v>Significantly Different</v>
      </c>
      <c r="G61">
        <f t="shared" si="10"/>
        <v>16.8</v>
      </c>
      <c r="H61">
        <f t="shared" si="11"/>
        <v>6</v>
      </c>
      <c r="I61" t="str">
        <f t="shared" si="12"/>
        <v>+/-</v>
      </c>
      <c r="J61" t="str">
        <f t="shared" si="13"/>
        <v>1.1</v>
      </c>
      <c r="K61" s="1">
        <f t="shared" si="14"/>
        <v>0.66869300911854113</v>
      </c>
      <c r="L61" s="1">
        <f t="shared" si="15"/>
        <v>7.5999999999999979</v>
      </c>
      <c r="M61" s="1">
        <f t="shared" si="16"/>
        <v>0.67145051776214359</v>
      </c>
      <c r="N61" s="1">
        <f t="shared" si="17"/>
        <v>11.318778970235662</v>
      </c>
      <c r="O61" t="s">
        <v>27</v>
      </c>
    </row>
    <row r="62" spans="1:15" ht="15" thickBot="1" x14ac:dyDescent="0.4">
      <c r="A62" s="8"/>
      <c r="B62" s="7" t="s">
        <v>25</v>
      </c>
      <c r="C62" s="6">
        <v>16.899999999999999</v>
      </c>
      <c r="D62" s="5" t="s">
        <v>26</v>
      </c>
      <c r="E62" s="4" t="str">
        <f t="shared" si="9"/>
        <v>Significantly Different</v>
      </c>
      <c r="G62">
        <f t="shared" si="10"/>
        <v>16.899999999999999</v>
      </c>
      <c r="H62">
        <f t="shared" si="11"/>
        <v>6</v>
      </c>
      <c r="I62" t="str">
        <f t="shared" si="12"/>
        <v>+/-</v>
      </c>
      <c r="J62" t="str">
        <f t="shared" si="13"/>
        <v>0.6</v>
      </c>
      <c r="K62" s="1">
        <f t="shared" si="14"/>
        <v>0.36474164133738601</v>
      </c>
      <c r="L62" s="1">
        <f t="shared" si="15"/>
        <v>7.5</v>
      </c>
      <c r="M62" s="1">
        <f t="shared" si="16"/>
        <v>0.36977279819442066</v>
      </c>
      <c r="N62" s="1">
        <f t="shared" si="17"/>
        <v>20.282725058798455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69" priority="1" operator="equal">
      <formula>"OTHER ERROR"</formula>
    </cfRule>
    <cfRule type="cellIs" dxfId="168" priority="2" operator="equal">
      <formula>"Statistical Test not applicable"</formula>
    </cfRule>
    <cfRule type="cellIs" dxfId="167" priority="3" operator="equal">
      <formula>"Geography Selected"</formula>
    </cfRule>
  </conditionalFormatting>
  <conditionalFormatting sqref="E10:J62">
    <cfRule type="cellIs" dxfId="166" priority="4" operator="equal">
      <formula>"Not Significantly Different"</formula>
    </cfRule>
  </conditionalFormatting>
  <conditionalFormatting sqref="F10:J62">
    <cfRule type="cellIs" dxfId="1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97195B5-BC1D-4366-B48C-DAF7E53B3EF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5F75CE8-63B7-416C-9D00-F5827CA33DA6}"/>
    <hyperlink ref="A68" r:id="rId2" xr:uid="{5445BDAE-066B-4A3D-B2E1-558E36D3E662}"/>
    <hyperlink ref="A66" r:id="rId3" xr:uid="{D5DB7F3E-F227-4CAE-8387-1303473C82F4}"/>
    <hyperlink ref="A67" r:id="rId4" xr:uid="{7854EB98-7F43-4E54-B1ED-D319FAB6C6CC}"/>
  </hyperlinks>
  <pageMargins left="0.7" right="0.7" top="0.75" bottom="0.75" header="0.3" footer="0.3"/>
  <pageSetup orientation="portrait" r:id="rId5"/>
  <drawing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D680-8BBE-47CD-A965-1F2D9D9B6A69}">
  <sheetPr codeName="Sheet5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461</v>
      </c>
    </row>
    <row r="2" spans="1:16" x14ac:dyDescent="0.35">
      <c r="A2" s="27" t="s">
        <v>109</v>
      </c>
      <c r="B2" t="s">
        <v>460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2.5</v>
      </c>
      <c r="C6" t="s">
        <v>103</v>
      </c>
      <c r="H6" s="15" t="s">
        <v>102</v>
      </c>
      <c r="I6">
        <f>VLOOKUP($B$4,$B$9:$K$62,6,FALSE)</f>
        <v>2.5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5</v>
      </c>
      <c r="D11" s="14" t="s">
        <v>122</v>
      </c>
      <c r="E11" s="9" t="str">
        <f t="shared" si="0"/>
        <v>Significantly Different</v>
      </c>
      <c r="G11">
        <f t="shared" si="1"/>
        <v>5</v>
      </c>
      <c r="H11">
        <f t="shared" si="2"/>
        <v>6</v>
      </c>
      <c r="I11" t="str">
        <f t="shared" si="3"/>
        <v>+/-</v>
      </c>
      <c r="J11" t="str">
        <f t="shared" si="4"/>
        <v>1.0</v>
      </c>
      <c r="K11" s="1">
        <f t="shared" si="5"/>
        <v>0.60790273556231</v>
      </c>
      <c r="L11" s="1">
        <f t="shared" si="6"/>
        <v>-2.5</v>
      </c>
      <c r="M11" s="1">
        <f t="shared" si="7"/>
        <v>0.61093468821403585</v>
      </c>
      <c r="N11" s="1">
        <f t="shared" si="8"/>
        <v>-4.0920904447385809</v>
      </c>
      <c r="O11" t="s">
        <v>68</v>
      </c>
    </row>
    <row r="12" spans="1:16" x14ac:dyDescent="0.35">
      <c r="A12" s="13">
        <v>2</v>
      </c>
      <c r="B12" s="12" t="s">
        <v>52</v>
      </c>
      <c r="C12" s="11">
        <v>4.3</v>
      </c>
      <c r="D12" s="10" t="s">
        <v>33</v>
      </c>
      <c r="E12" s="9" t="str">
        <f t="shared" si="0"/>
        <v>Significantly Different</v>
      </c>
      <c r="G12">
        <f t="shared" si="1"/>
        <v>4.3</v>
      </c>
      <c r="H12">
        <f t="shared" si="2"/>
        <v>6</v>
      </c>
      <c r="I12" t="str">
        <f t="shared" si="3"/>
        <v>+/-</v>
      </c>
      <c r="J12" t="str">
        <f t="shared" si="4"/>
        <v>0.1</v>
      </c>
      <c r="K12" s="1">
        <f t="shared" si="5"/>
        <v>6.0790273556231005E-2</v>
      </c>
      <c r="L12" s="1">
        <f t="shared" si="6"/>
        <v>-1.7999999999999998</v>
      </c>
      <c r="M12" s="1">
        <f t="shared" si="7"/>
        <v>8.5970429323592404E-2</v>
      </c>
      <c r="N12" s="1">
        <f t="shared" si="8"/>
        <v>-20.937431790933669</v>
      </c>
      <c r="O12" t="s">
        <v>62</v>
      </c>
    </row>
    <row r="13" spans="1:16" x14ac:dyDescent="0.35">
      <c r="A13" s="13">
        <v>3</v>
      </c>
      <c r="B13" s="12" t="s">
        <v>62</v>
      </c>
      <c r="C13" s="11">
        <v>4.0999999999999996</v>
      </c>
      <c r="D13" s="10" t="s">
        <v>26</v>
      </c>
      <c r="E13" s="9" t="str">
        <f t="shared" si="0"/>
        <v>Significantly Different</v>
      </c>
      <c r="G13">
        <f t="shared" si="1"/>
        <v>4.0999999999999996</v>
      </c>
      <c r="H13">
        <f t="shared" si="2"/>
        <v>6</v>
      </c>
      <c r="I13" t="str">
        <f t="shared" si="3"/>
        <v>+/-</v>
      </c>
      <c r="J13" t="str">
        <f t="shared" si="4"/>
        <v>0.6</v>
      </c>
      <c r="K13" s="1">
        <f t="shared" si="5"/>
        <v>0.36474164133738601</v>
      </c>
      <c r="L13" s="1">
        <f t="shared" si="6"/>
        <v>-1.5999999999999996</v>
      </c>
      <c r="M13" s="1">
        <f t="shared" si="7"/>
        <v>0.36977279819442066</v>
      </c>
      <c r="N13" s="1">
        <f t="shared" si="8"/>
        <v>-4.3269813458770026</v>
      </c>
      <c r="O13" t="s">
        <v>58</v>
      </c>
    </row>
    <row r="14" spans="1:16" x14ac:dyDescent="0.35">
      <c r="A14" s="13">
        <v>3</v>
      </c>
      <c r="B14" s="12" t="s">
        <v>41</v>
      </c>
      <c r="C14" s="11">
        <v>4.0999999999999996</v>
      </c>
      <c r="D14" s="10" t="s">
        <v>36</v>
      </c>
      <c r="E14" s="9" t="str">
        <f t="shared" si="0"/>
        <v>Significantly Different</v>
      </c>
      <c r="G14">
        <f t="shared" si="1"/>
        <v>4.0999999999999996</v>
      </c>
      <c r="H14">
        <f t="shared" si="2"/>
        <v>6</v>
      </c>
      <c r="I14" t="str">
        <f t="shared" si="3"/>
        <v>+/-</v>
      </c>
      <c r="J14" t="str">
        <f t="shared" si="4"/>
        <v>0.7</v>
      </c>
      <c r="K14" s="1">
        <f t="shared" si="5"/>
        <v>0.42553191489361697</v>
      </c>
      <c r="L14" s="1">
        <f t="shared" si="6"/>
        <v>-1.5999999999999996</v>
      </c>
      <c r="M14" s="1">
        <f t="shared" si="7"/>
        <v>0.42985214661796195</v>
      </c>
      <c r="N14" s="1">
        <f t="shared" si="8"/>
        <v>-3.7222100961659859</v>
      </c>
      <c r="O14" t="s">
        <v>73</v>
      </c>
    </row>
    <row r="15" spans="1:16" x14ac:dyDescent="0.35">
      <c r="A15" s="13">
        <v>5</v>
      </c>
      <c r="B15" s="12" t="s">
        <v>32</v>
      </c>
      <c r="C15" s="11">
        <v>3.9</v>
      </c>
      <c r="D15" s="10" t="s">
        <v>44</v>
      </c>
      <c r="E15" s="9" t="str">
        <f t="shared" si="0"/>
        <v>Significantly Different</v>
      </c>
      <c r="G15">
        <f t="shared" si="1"/>
        <v>3.9</v>
      </c>
      <c r="H15">
        <f t="shared" si="2"/>
        <v>6</v>
      </c>
      <c r="I15" t="str">
        <f t="shared" si="3"/>
        <v>+/-</v>
      </c>
      <c r="J15" t="str">
        <f t="shared" si="4"/>
        <v>0.4</v>
      </c>
      <c r="K15" s="1">
        <f t="shared" si="5"/>
        <v>0.24316109422492402</v>
      </c>
      <c r="L15" s="1">
        <f t="shared" si="6"/>
        <v>-1.4</v>
      </c>
      <c r="M15" s="1">
        <f t="shared" si="7"/>
        <v>0.25064471888253259</v>
      </c>
      <c r="N15" s="1">
        <f t="shared" si="8"/>
        <v>-5.5855954445867475</v>
      </c>
      <c r="O15" t="s">
        <v>34</v>
      </c>
    </row>
    <row r="16" spans="1:16" x14ac:dyDescent="0.35">
      <c r="A16" s="13">
        <v>6</v>
      </c>
      <c r="B16" s="12" t="s">
        <v>57</v>
      </c>
      <c r="C16" s="11">
        <v>3.8</v>
      </c>
      <c r="D16" s="10" t="s">
        <v>39</v>
      </c>
      <c r="E16" s="9" t="str">
        <f t="shared" si="0"/>
        <v>Significantly Different</v>
      </c>
      <c r="G16">
        <f t="shared" si="1"/>
        <v>3.8</v>
      </c>
      <c r="H16">
        <f t="shared" si="2"/>
        <v>6</v>
      </c>
      <c r="I16" t="str">
        <f t="shared" si="3"/>
        <v>+/-</v>
      </c>
      <c r="J16" t="str">
        <f t="shared" si="4"/>
        <v>0.2</v>
      </c>
      <c r="K16" s="1">
        <f t="shared" si="5"/>
        <v>0.12158054711246201</v>
      </c>
      <c r="L16" s="1">
        <f t="shared" si="6"/>
        <v>-1.2999999999999998</v>
      </c>
      <c r="M16" s="1">
        <f t="shared" si="7"/>
        <v>0.1359311840425404</v>
      </c>
      <c r="N16" s="1">
        <f t="shared" si="8"/>
        <v>-9.563662739766599</v>
      </c>
      <c r="O16" t="s">
        <v>75</v>
      </c>
    </row>
    <row r="17" spans="1:15" x14ac:dyDescent="0.35">
      <c r="A17" s="13">
        <v>6</v>
      </c>
      <c r="B17" s="12" t="s">
        <v>53</v>
      </c>
      <c r="C17" s="11">
        <v>3.8</v>
      </c>
      <c r="D17" s="10" t="s">
        <v>36</v>
      </c>
      <c r="E17" s="9" t="str">
        <f t="shared" si="0"/>
        <v>Significantly Different</v>
      </c>
      <c r="G17">
        <f t="shared" si="1"/>
        <v>3.8</v>
      </c>
      <c r="H17">
        <f t="shared" si="2"/>
        <v>6</v>
      </c>
      <c r="I17" t="str">
        <f t="shared" si="3"/>
        <v>+/-</v>
      </c>
      <c r="J17" t="str">
        <f t="shared" si="4"/>
        <v>0.7</v>
      </c>
      <c r="K17" s="1">
        <f t="shared" si="5"/>
        <v>0.42553191489361697</v>
      </c>
      <c r="L17" s="1">
        <f t="shared" si="6"/>
        <v>-1.2999999999999998</v>
      </c>
      <c r="M17" s="1">
        <f t="shared" si="7"/>
        <v>0.42985214661796195</v>
      </c>
      <c r="N17" s="1">
        <f t="shared" si="8"/>
        <v>-3.0242957031348641</v>
      </c>
      <c r="O17" t="s">
        <v>66</v>
      </c>
    </row>
    <row r="18" spans="1:15" x14ac:dyDescent="0.35">
      <c r="A18" s="13">
        <v>8</v>
      </c>
      <c r="B18" s="12" t="s">
        <v>34</v>
      </c>
      <c r="C18" s="11">
        <v>3.7</v>
      </c>
      <c r="D18" s="10" t="s">
        <v>33</v>
      </c>
      <c r="E18" s="9" t="str">
        <f t="shared" si="0"/>
        <v>Significantly Different</v>
      </c>
      <c r="G18">
        <f t="shared" si="1"/>
        <v>3.7</v>
      </c>
      <c r="H18">
        <f t="shared" si="2"/>
        <v>6</v>
      </c>
      <c r="I18" t="str">
        <f t="shared" si="3"/>
        <v>+/-</v>
      </c>
      <c r="J18" t="str">
        <f t="shared" si="4"/>
        <v>0.1</v>
      </c>
      <c r="K18" s="1">
        <f t="shared" si="5"/>
        <v>6.0790273556231005E-2</v>
      </c>
      <c r="L18" s="1">
        <f t="shared" si="6"/>
        <v>-1.2000000000000002</v>
      </c>
      <c r="M18" s="1">
        <f t="shared" si="7"/>
        <v>8.5970429323592404E-2</v>
      </c>
      <c r="N18" s="1">
        <f t="shared" si="8"/>
        <v>-13.95828786062245</v>
      </c>
      <c r="O18" t="s">
        <v>60</v>
      </c>
    </row>
    <row r="19" spans="1:15" x14ac:dyDescent="0.35">
      <c r="A19" s="13">
        <v>9</v>
      </c>
      <c r="B19" s="12" t="s">
        <v>29</v>
      </c>
      <c r="C19" s="11">
        <v>3.5</v>
      </c>
      <c r="D19" s="10" t="s">
        <v>44</v>
      </c>
      <c r="E19" s="9" t="str">
        <f t="shared" si="0"/>
        <v>Significantly Different</v>
      </c>
      <c r="G19">
        <f t="shared" si="1"/>
        <v>3.5</v>
      </c>
      <c r="H19">
        <f t="shared" si="2"/>
        <v>6</v>
      </c>
      <c r="I19" t="str">
        <f t="shared" si="3"/>
        <v>+/-</v>
      </c>
      <c r="J19" t="str">
        <f t="shared" si="4"/>
        <v>0.4</v>
      </c>
      <c r="K19" s="1">
        <f t="shared" si="5"/>
        <v>0.24316109422492402</v>
      </c>
      <c r="L19" s="1">
        <f t="shared" si="6"/>
        <v>-1</v>
      </c>
      <c r="M19" s="1">
        <f t="shared" si="7"/>
        <v>0.25064471888253259</v>
      </c>
      <c r="N19" s="1">
        <f t="shared" si="8"/>
        <v>-3.9897110318476767</v>
      </c>
      <c r="O19" t="s">
        <v>31</v>
      </c>
    </row>
    <row r="20" spans="1:15" x14ac:dyDescent="0.35">
      <c r="A20" s="13">
        <v>10</v>
      </c>
      <c r="B20" s="12" t="s">
        <v>71</v>
      </c>
      <c r="C20" s="11">
        <v>3.4</v>
      </c>
      <c r="D20" s="14" t="s">
        <v>39</v>
      </c>
      <c r="E20" s="9" t="str">
        <f t="shared" si="0"/>
        <v>Significantly Different</v>
      </c>
      <c r="G20">
        <f t="shared" si="1"/>
        <v>3.4</v>
      </c>
      <c r="H20">
        <f t="shared" si="2"/>
        <v>6</v>
      </c>
      <c r="I20" t="str">
        <f t="shared" si="3"/>
        <v>+/-</v>
      </c>
      <c r="J20" t="str">
        <f t="shared" si="4"/>
        <v>0.2</v>
      </c>
      <c r="K20" s="1">
        <f t="shared" si="5"/>
        <v>0.12158054711246201</v>
      </c>
      <c r="L20" s="1">
        <f t="shared" si="6"/>
        <v>-0.89999999999999991</v>
      </c>
      <c r="M20" s="1">
        <f t="shared" si="7"/>
        <v>0.1359311840425404</v>
      </c>
      <c r="N20" s="1">
        <f t="shared" si="8"/>
        <v>-6.6209972813768774</v>
      </c>
      <c r="O20" t="s">
        <v>50</v>
      </c>
    </row>
    <row r="21" spans="1:15" x14ac:dyDescent="0.35">
      <c r="A21" s="13">
        <v>11</v>
      </c>
      <c r="B21" s="12" t="s">
        <v>55</v>
      </c>
      <c r="C21" s="11">
        <v>3.3</v>
      </c>
      <c r="D21" s="10" t="s">
        <v>33</v>
      </c>
      <c r="E21" s="9" t="str">
        <f t="shared" si="0"/>
        <v>Significantly Different</v>
      </c>
      <c r="G21">
        <f t="shared" si="1"/>
        <v>3.3</v>
      </c>
      <c r="H21">
        <f t="shared" si="2"/>
        <v>6</v>
      </c>
      <c r="I21" t="str">
        <f t="shared" si="3"/>
        <v>+/-</v>
      </c>
      <c r="J21" t="str">
        <f t="shared" si="4"/>
        <v>0.1</v>
      </c>
      <c r="K21" s="1">
        <f t="shared" si="5"/>
        <v>6.0790273556231005E-2</v>
      </c>
      <c r="L21" s="1">
        <f t="shared" si="6"/>
        <v>-0.79999999999999982</v>
      </c>
      <c r="M21" s="1">
        <f t="shared" si="7"/>
        <v>8.5970429323592404E-2</v>
      </c>
      <c r="N21" s="1">
        <f t="shared" si="8"/>
        <v>-9.3055252404149638</v>
      </c>
      <c r="O21" t="s">
        <v>46</v>
      </c>
    </row>
    <row r="22" spans="1:15" x14ac:dyDescent="0.35">
      <c r="A22" s="13">
        <v>11</v>
      </c>
      <c r="B22" s="12" t="s">
        <v>35</v>
      </c>
      <c r="C22" s="11">
        <v>3.3</v>
      </c>
      <c r="D22" s="10" t="s">
        <v>39</v>
      </c>
      <c r="E22" s="9" t="str">
        <f t="shared" si="0"/>
        <v>Significantly Different</v>
      </c>
      <c r="G22">
        <f t="shared" si="1"/>
        <v>3.3</v>
      </c>
      <c r="H22">
        <f t="shared" si="2"/>
        <v>6</v>
      </c>
      <c r="I22" t="str">
        <f t="shared" si="3"/>
        <v>+/-</v>
      </c>
      <c r="J22" t="str">
        <f t="shared" si="4"/>
        <v>0.2</v>
      </c>
      <c r="K22" s="1">
        <f t="shared" si="5"/>
        <v>0.12158054711246201</v>
      </c>
      <c r="L22" s="1">
        <f t="shared" si="6"/>
        <v>-0.79999999999999982</v>
      </c>
      <c r="M22" s="1">
        <f t="shared" si="7"/>
        <v>0.1359311840425404</v>
      </c>
      <c r="N22" s="1">
        <f t="shared" si="8"/>
        <v>-5.8853309167794459</v>
      </c>
      <c r="O22" t="s">
        <v>29</v>
      </c>
    </row>
    <row r="23" spans="1:15" x14ac:dyDescent="0.35">
      <c r="A23" s="13">
        <v>13</v>
      </c>
      <c r="B23" s="12" t="s">
        <v>37</v>
      </c>
      <c r="C23" s="11">
        <v>3.1</v>
      </c>
      <c r="D23" s="10" t="s">
        <v>44</v>
      </c>
      <c r="E23" s="9" t="str">
        <f t="shared" si="0"/>
        <v>Significantly Different</v>
      </c>
      <c r="G23">
        <f t="shared" si="1"/>
        <v>3.1</v>
      </c>
      <c r="H23">
        <f t="shared" si="2"/>
        <v>6</v>
      </c>
      <c r="I23" t="str">
        <f t="shared" si="3"/>
        <v>+/-</v>
      </c>
      <c r="J23" t="str">
        <f t="shared" si="4"/>
        <v>0.4</v>
      </c>
      <c r="K23" s="1">
        <f t="shared" si="5"/>
        <v>0.24316109422492402</v>
      </c>
      <c r="L23" s="1">
        <f t="shared" si="6"/>
        <v>-0.60000000000000009</v>
      </c>
      <c r="M23" s="1">
        <f t="shared" si="7"/>
        <v>0.25064471888253259</v>
      </c>
      <c r="N23" s="1">
        <f t="shared" si="8"/>
        <v>-2.3938266191086064</v>
      </c>
      <c r="O23" t="s">
        <v>82</v>
      </c>
    </row>
    <row r="24" spans="1:15" x14ac:dyDescent="0.35">
      <c r="A24" s="13">
        <v>14</v>
      </c>
      <c r="B24" s="12" t="s">
        <v>74</v>
      </c>
      <c r="C24" s="11">
        <v>3</v>
      </c>
      <c r="D24" s="10" t="s">
        <v>39</v>
      </c>
      <c r="E24" s="9" t="str">
        <f t="shared" si="0"/>
        <v>Significantly Different</v>
      </c>
      <c r="G24">
        <f t="shared" si="1"/>
        <v>3</v>
      </c>
      <c r="H24">
        <f t="shared" si="2"/>
        <v>6</v>
      </c>
      <c r="I24" t="str">
        <f t="shared" si="3"/>
        <v>+/-</v>
      </c>
      <c r="J24" t="str">
        <f t="shared" si="4"/>
        <v>0.2</v>
      </c>
      <c r="K24" s="1">
        <f t="shared" si="5"/>
        <v>0.12158054711246201</v>
      </c>
      <c r="L24" s="1">
        <f t="shared" si="6"/>
        <v>-0.5</v>
      </c>
      <c r="M24" s="1">
        <f t="shared" si="7"/>
        <v>0.1359311840425404</v>
      </c>
      <c r="N24" s="1">
        <f t="shared" si="8"/>
        <v>-3.6783318229871544</v>
      </c>
      <c r="O24" t="s">
        <v>65</v>
      </c>
    </row>
    <row r="25" spans="1:15" x14ac:dyDescent="0.35">
      <c r="A25" s="13">
        <v>15</v>
      </c>
      <c r="B25" s="12" t="s">
        <v>77</v>
      </c>
      <c r="C25" s="11">
        <v>2.9</v>
      </c>
      <c r="D25" s="10" t="s">
        <v>44</v>
      </c>
      <c r="E25" s="9" t="str">
        <f t="shared" si="0"/>
        <v>Not Significantly Different</v>
      </c>
      <c r="G25">
        <f t="shared" si="1"/>
        <v>2.9</v>
      </c>
      <c r="H25">
        <f t="shared" si="2"/>
        <v>6</v>
      </c>
      <c r="I25" t="str">
        <f t="shared" si="3"/>
        <v>+/-</v>
      </c>
      <c r="J25" t="str">
        <f t="shared" si="4"/>
        <v>0.4</v>
      </c>
      <c r="K25" s="1">
        <f t="shared" si="5"/>
        <v>0.24316109422492402</v>
      </c>
      <c r="L25" s="1">
        <f t="shared" si="6"/>
        <v>-0.39999999999999991</v>
      </c>
      <c r="M25" s="1">
        <f t="shared" si="7"/>
        <v>0.25064471888253259</v>
      </c>
      <c r="N25" s="1">
        <f t="shared" si="8"/>
        <v>-1.5958844127390703</v>
      </c>
      <c r="O25" t="s">
        <v>81</v>
      </c>
    </row>
    <row r="26" spans="1:15" x14ac:dyDescent="0.35">
      <c r="A26" s="13">
        <v>16</v>
      </c>
      <c r="B26" s="12" t="s">
        <v>45</v>
      </c>
      <c r="C26" s="11">
        <v>2.8</v>
      </c>
      <c r="D26" s="10" t="s">
        <v>28</v>
      </c>
      <c r="E26" s="9" t="str">
        <f t="shared" si="0"/>
        <v>Not Significantly Different</v>
      </c>
      <c r="G26">
        <f t="shared" si="1"/>
        <v>2.8</v>
      </c>
      <c r="H26">
        <f t="shared" si="2"/>
        <v>6</v>
      </c>
      <c r="I26" t="str">
        <f t="shared" si="3"/>
        <v>+/-</v>
      </c>
      <c r="J26" t="str">
        <f t="shared" si="4"/>
        <v>0.3</v>
      </c>
      <c r="K26" s="1">
        <f t="shared" si="5"/>
        <v>0.18237082066869301</v>
      </c>
      <c r="L26" s="1">
        <f t="shared" si="6"/>
        <v>-0.29999999999999982</v>
      </c>
      <c r="M26" s="1">
        <f t="shared" si="7"/>
        <v>0.19223572402239389</v>
      </c>
      <c r="N26" s="1">
        <f t="shared" si="8"/>
        <v>-1.5605840252930943</v>
      </c>
      <c r="O26" t="s">
        <v>80</v>
      </c>
    </row>
    <row r="27" spans="1:15" x14ac:dyDescent="0.35">
      <c r="A27" s="13">
        <v>17</v>
      </c>
      <c r="B27" s="12" t="s">
        <v>66</v>
      </c>
      <c r="C27" s="11">
        <v>2.7</v>
      </c>
      <c r="D27" s="10" t="s">
        <v>28</v>
      </c>
      <c r="E27" s="9" t="str">
        <f t="shared" si="0"/>
        <v>Not Significantly Different</v>
      </c>
      <c r="G27">
        <f t="shared" si="1"/>
        <v>2.7</v>
      </c>
      <c r="H27">
        <f t="shared" si="2"/>
        <v>6</v>
      </c>
      <c r="I27" t="str">
        <f t="shared" si="3"/>
        <v>+/-</v>
      </c>
      <c r="J27" t="str">
        <f t="shared" si="4"/>
        <v>0.3</v>
      </c>
      <c r="K27" s="1">
        <f t="shared" si="5"/>
        <v>0.18237082066869301</v>
      </c>
      <c r="L27" s="1">
        <f t="shared" si="6"/>
        <v>-0.20000000000000018</v>
      </c>
      <c r="M27" s="1">
        <f t="shared" si="7"/>
        <v>0.19223572402239389</v>
      </c>
      <c r="N27" s="1">
        <f t="shared" si="8"/>
        <v>-1.0403893501953976</v>
      </c>
      <c r="O27" t="s">
        <v>78</v>
      </c>
    </row>
    <row r="28" spans="1:15" x14ac:dyDescent="0.35">
      <c r="A28" s="13">
        <v>17</v>
      </c>
      <c r="B28" s="12" t="s">
        <v>59</v>
      </c>
      <c r="C28" s="11">
        <v>2.7</v>
      </c>
      <c r="D28" s="10" t="s">
        <v>39</v>
      </c>
      <c r="E28" s="9" t="str">
        <f t="shared" si="0"/>
        <v>Not Significantly Different</v>
      </c>
      <c r="G28">
        <f t="shared" si="1"/>
        <v>2.7</v>
      </c>
      <c r="H28">
        <f t="shared" si="2"/>
        <v>6</v>
      </c>
      <c r="I28" t="str">
        <f t="shared" si="3"/>
        <v>+/-</v>
      </c>
      <c r="J28" t="str">
        <f t="shared" si="4"/>
        <v>0.2</v>
      </c>
      <c r="K28" s="1">
        <f t="shared" si="5"/>
        <v>0.12158054711246201</v>
      </c>
      <c r="L28" s="1">
        <f t="shared" si="6"/>
        <v>-0.20000000000000018</v>
      </c>
      <c r="M28" s="1">
        <f t="shared" si="7"/>
        <v>0.1359311840425404</v>
      </c>
      <c r="N28" s="1">
        <f t="shared" si="8"/>
        <v>-1.471332729194863</v>
      </c>
      <c r="O28" t="s">
        <v>79</v>
      </c>
    </row>
    <row r="29" spans="1:15" x14ac:dyDescent="0.35">
      <c r="A29" s="13">
        <v>19</v>
      </c>
      <c r="B29" s="12" t="s">
        <v>65</v>
      </c>
      <c r="C29" s="11">
        <v>2.6</v>
      </c>
      <c r="D29" s="10" t="s">
        <v>33</v>
      </c>
      <c r="E29" s="9" t="str">
        <f t="shared" si="0"/>
        <v>Not Significantly Different</v>
      </c>
      <c r="G29">
        <f t="shared" si="1"/>
        <v>2.6</v>
      </c>
      <c r="H29">
        <f t="shared" si="2"/>
        <v>6</v>
      </c>
      <c r="I29" t="str">
        <f t="shared" si="3"/>
        <v>+/-</v>
      </c>
      <c r="J29" t="str">
        <f t="shared" si="4"/>
        <v>0.1</v>
      </c>
      <c r="K29" s="1">
        <f t="shared" si="5"/>
        <v>6.0790273556231005E-2</v>
      </c>
      <c r="L29" s="1">
        <f t="shared" si="6"/>
        <v>-0.10000000000000009</v>
      </c>
      <c r="M29" s="1">
        <f t="shared" si="7"/>
        <v>8.5970429323592404E-2</v>
      </c>
      <c r="N29" s="1">
        <f t="shared" si="8"/>
        <v>-1.1631906550518718</v>
      </c>
      <c r="O29" t="s">
        <v>56</v>
      </c>
    </row>
    <row r="30" spans="1:15" x14ac:dyDescent="0.35">
      <c r="A30" s="13">
        <v>19</v>
      </c>
      <c r="B30" s="12" t="s">
        <v>70</v>
      </c>
      <c r="C30" s="11">
        <v>2.6</v>
      </c>
      <c r="D30" s="10" t="s">
        <v>44</v>
      </c>
      <c r="E30" s="9" t="str">
        <f t="shared" si="0"/>
        <v>Not Significantly Different</v>
      </c>
      <c r="G30">
        <f t="shared" si="1"/>
        <v>2.6</v>
      </c>
      <c r="H30">
        <f t="shared" si="2"/>
        <v>6</v>
      </c>
      <c r="I30" t="str">
        <f t="shared" si="3"/>
        <v>+/-</v>
      </c>
      <c r="J30" t="str">
        <f t="shared" si="4"/>
        <v>0.4</v>
      </c>
      <c r="K30" s="1">
        <f t="shared" si="5"/>
        <v>0.24316109422492402</v>
      </c>
      <c r="L30" s="1">
        <f t="shared" si="6"/>
        <v>-0.10000000000000009</v>
      </c>
      <c r="M30" s="1">
        <f t="shared" si="7"/>
        <v>0.25064471888253259</v>
      </c>
      <c r="N30" s="1">
        <f t="shared" si="8"/>
        <v>-0.39897110318476803</v>
      </c>
      <c r="O30" t="s">
        <v>77</v>
      </c>
    </row>
    <row r="31" spans="1:15" x14ac:dyDescent="0.35">
      <c r="A31" s="13">
        <v>21</v>
      </c>
      <c r="B31" s="12" t="s">
        <v>40</v>
      </c>
      <c r="C31" s="11">
        <v>2.5</v>
      </c>
      <c r="D31" s="10" t="s">
        <v>39</v>
      </c>
      <c r="E31" s="9" t="str">
        <f t="shared" si="0"/>
        <v>Not Significantly Different</v>
      </c>
      <c r="G31">
        <f t="shared" si="1"/>
        <v>2.5</v>
      </c>
      <c r="H31">
        <f t="shared" si="2"/>
        <v>6</v>
      </c>
      <c r="I31" t="str">
        <f t="shared" si="3"/>
        <v>+/-</v>
      </c>
      <c r="J31" t="str">
        <f t="shared" si="4"/>
        <v>0.2</v>
      </c>
      <c r="K31" s="1">
        <f t="shared" si="5"/>
        <v>0.12158054711246201</v>
      </c>
      <c r="L31" s="1">
        <f t="shared" si="6"/>
        <v>0</v>
      </c>
      <c r="M31" s="1">
        <f t="shared" si="7"/>
        <v>0.1359311840425404</v>
      </c>
      <c r="N31" s="1">
        <f t="shared" si="8"/>
        <v>0</v>
      </c>
      <c r="O31" t="s">
        <v>40</v>
      </c>
    </row>
    <row r="32" spans="1:15" x14ac:dyDescent="0.35">
      <c r="A32" s="13">
        <v>22</v>
      </c>
      <c r="B32" s="12" t="s">
        <v>82</v>
      </c>
      <c r="C32" s="11">
        <v>2.4</v>
      </c>
      <c r="D32" s="10" t="s">
        <v>28</v>
      </c>
      <c r="E32" s="9" t="str">
        <f t="shared" si="0"/>
        <v>Not Significantly Different</v>
      </c>
      <c r="G32">
        <f t="shared" si="1"/>
        <v>2.4</v>
      </c>
      <c r="H32">
        <f t="shared" si="2"/>
        <v>6</v>
      </c>
      <c r="I32" t="str">
        <f t="shared" si="3"/>
        <v>+/-</v>
      </c>
      <c r="J32" t="str">
        <f t="shared" si="4"/>
        <v>0.3</v>
      </c>
      <c r="K32" s="1">
        <f t="shared" si="5"/>
        <v>0.18237082066869301</v>
      </c>
      <c r="L32" s="1">
        <f t="shared" si="6"/>
        <v>0.10000000000000009</v>
      </c>
      <c r="M32" s="1">
        <f t="shared" si="7"/>
        <v>0.19223572402239389</v>
      </c>
      <c r="N32" s="1">
        <f t="shared" si="8"/>
        <v>0.52019467509769879</v>
      </c>
      <c r="O32" t="s">
        <v>71</v>
      </c>
    </row>
    <row r="33" spans="1:15" x14ac:dyDescent="0.35">
      <c r="A33" s="13">
        <v>22</v>
      </c>
      <c r="B33" s="12" t="s">
        <v>76</v>
      </c>
      <c r="C33" s="11">
        <v>2.4</v>
      </c>
      <c r="D33" s="10" t="s">
        <v>33</v>
      </c>
      <c r="E33" s="9" t="str">
        <f t="shared" si="0"/>
        <v>Not Significantly Different</v>
      </c>
      <c r="G33">
        <f t="shared" si="1"/>
        <v>2.4</v>
      </c>
      <c r="H33">
        <f t="shared" si="2"/>
        <v>6</v>
      </c>
      <c r="I33" t="str">
        <f t="shared" si="3"/>
        <v>+/-</v>
      </c>
      <c r="J33" t="str">
        <f t="shared" si="4"/>
        <v>0.1</v>
      </c>
      <c r="K33" s="1">
        <f t="shared" si="5"/>
        <v>6.0790273556231005E-2</v>
      </c>
      <c r="L33" s="1">
        <f t="shared" si="6"/>
        <v>0.10000000000000009</v>
      </c>
      <c r="M33" s="1">
        <f t="shared" si="7"/>
        <v>8.5970429323592404E-2</v>
      </c>
      <c r="N33" s="1">
        <f t="shared" si="8"/>
        <v>1.1631906550518718</v>
      </c>
      <c r="O33" t="s">
        <v>76</v>
      </c>
    </row>
    <row r="34" spans="1:15" x14ac:dyDescent="0.35">
      <c r="A34" s="13">
        <v>24</v>
      </c>
      <c r="B34" s="12" t="s">
        <v>75</v>
      </c>
      <c r="C34" s="11">
        <v>2.2000000000000002</v>
      </c>
      <c r="D34" s="10" t="s">
        <v>39</v>
      </c>
      <c r="E34" s="9" t="str">
        <f t="shared" si="0"/>
        <v>Significantly Different</v>
      </c>
      <c r="G34">
        <f t="shared" si="1"/>
        <v>2.2000000000000002</v>
      </c>
      <c r="H34">
        <f t="shared" si="2"/>
        <v>6</v>
      </c>
      <c r="I34" t="str">
        <f t="shared" si="3"/>
        <v>+/-</v>
      </c>
      <c r="J34" t="str">
        <f t="shared" si="4"/>
        <v>0.2</v>
      </c>
      <c r="K34" s="1">
        <f t="shared" si="5"/>
        <v>0.12158054711246201</v>
      </c>
      <c r="L34" s="1">
        <f t="shared" si="6"/>
        <v>0.29999999999999982</v>
      </c>
      <c r="M34" s="1">
        <f t="shared" si="7"/>
        <v>0.1359311840425404</v>
      </c>
      <c r="N34" s="1">
        <f t="shared" si="8"/>
        <v>2.2069990937922914</v>
      </c>
      <c r="O34" t="s">
        <v>74</v>
      </c>
    </row>
    <row r="35" spans="1:15" x14ac:dyDescent="0.35">
      <c r="A35" s="13">
        <v>24</v>
      </c>
      <c r="B35" s="12" t="s">
        <v>67</v>
      </c>
      <c r="C35" s="11">
        <v>2.2000000000000002</v>
      </c>
      <c r="D35" s="10" t="s">
        <v>44</v>
      </c>
      <c r="E35" s="9" t="str">
        <f t="shared" si="0"/>
        <v>Not Significantly Different</v>
      </c>
      <c r="G35">
        <f t="shared" si="1"/>
        <v>2.2000000000000002</v>
      </c>
      <c r="H35">
        <f t="shared" si="2"/>
        <v>6</v>
      </c>
      <c r="I35" t="str">
        <f t="shared" si="3"/>
        <v>+/-</v>
      </c>
      <c r="J35" t="str">
        <f t="shared" si="4"/>
        <v>0.4</v>
      </c>
      <c r="K35" s="1">
        <f t="shared" si="5"/>
        <v>0.24316109422492402</v>
      </c>
      <c r="L35" s="1">
        <f t="shared" si="6"/>
        <v>0.29999999999999982</v>
      </c>
      <c r="M35" s="1">
        <f t="shared" si="7"/>
        <v>0.25064471888253259</v>
      </c>
      <c r="N35" s="1">
        <f t="shared" si="8"/>
        <v>1.1969133095543023</v>
      </c>
      <c r="O35" t="s">
        <v>54</v>
      </c>
    </row>
    <row r="36" spans="1:15" x14ac:dyDescent="0.35">
      <c r="A36" s="13">
        <v>24</v>
      </c>
      <c r="B36" s="12" t="s">
        <v>38</v>
      </c>
      <c r="C36" s="11">
        <v>2.2000000000000002</v>
      </c>
      <c r="D36" s="10" t="s">
        <v>39</v>
      </c>
      <c r="E36" s="9" t="str">
        <f t="shared" si="0"/>
        <v>Significantly Different</v>
      </c>
      <c r="G36">
        <f t="shared" si="1"/>
        <v>2.2000000000000002</v>
      </c>
      <c r="H36">
        <f t="shared" si="2"/>
        <v>6</v>
      </c>
      <c r="I36" t="str">
        <f t="shared" si="3"/>
        <v>+/-</v>
      </c>
      <c r="J36" t="str">
        <f t="shared" si="4"/>
        <v>0.2</v>
      </c>
      <c r="K36" s="1">
        <f t="shared" si="5"/>
        <v>0.12158054711246201</v>
      </c>
      <c r="L36" s="1">
        <f t="shared" si="6"/>
        <v>0.29999999999999982</v>
      </c>
      <c r="M36" s="1">
        <f t="shared" si="7"/>
        <v>0.1359311840425404</v>
      </c>
      <c r="N36" s="1">
        <f t="shared" si="8"/>
        <v>2.2069990937922914</v>
      </c>
      <c r="O36" t="s">
        <v>72</v>
      </c>
    </row>
    <row r="37" spans="1:15" x14ac:dyDescent="0.35">
      <c r="A37" s="13">
        <v>27</v>
      </c>
      <c r="B37" s="12" t="s">
        <v>60</v>
      </c>
      <c r="C37" s="11">
        <v>2.1</v>
      </c>
      <c r="D37" s="10" t="s">
        <v>44</v>
      </c>
      <c r="E37" s="9" t="str">
        <f t="shared" si="0"/>
        <v>Not Significantly Different</v>
      </c>
      <c r="G37">
        <f t="shared" si="1"/>
        <v>2.1</v>
      </c>
      <c r="H37">
        <f t="shared" si="2"/>
        <v>6</v>
      </c>
      <c r="I37" t="str">
        <f t="shared" si="3"/>
        <v>+/-</v>
      </c>
      <c r="J37" t="str">
        <f t="shared" si="4"/>
        <v>0.4</v>
      </c>
      <c r="K37" s="1">
        <f t="shared" si="5"/>
        <v>0.24316109422492402</v>
      </c>
      <c r="L37" s="1">
        <f t="shared" si="6"/>
        <v>0.39999999999999991</v>
      </c>
      <c r="M37" s="1">
        <f t="shared" si="7"/>
        <v>0.25064471888253259</v>
      </c>
      <c r="N37" s="1">
        <f t="shared" si="8"/>
        <v>1.5958844127390703</v>
      </c>
      <c r="O37" t="s">
        <v>70</v>
      </c>
    </row>
    <row r="38" spans="1:15" x14ac:dyDescent="0.35">
      <c r="A38" s="13">
        <v>27</v>
      </c>
      <c r="B38" s="12" t="s">
        <v>48</v>
      </c>
      <c r="C38" s="11">
        <v>2.1</v>
      </c>
      <c r="D38" s="10" t="s">
        <v>39</v>
      </c>
      <c r="E38" s="9" t="str">
        <f t="shared" si="0"/>
        <v>Significantly Different</v>
      </c>
      <c r="G38">
        <f t="shared" si="1"/>
        <v>2.1</v>
      </c>
      <c r="H38">
        <f t="shared" si="2"/>
        <v>6</v>
      </c>
      <c r="I38" t="str">
        <f t="shared" si="3"/>
        <v>+/-</v>
      </c>
      <c r="J38" t="str">
        <f t="shared" si="4"/>
        <v>0.2</v>
      </c>
      <c r="K38" s="1">
        <f t="shared" si="5"/>
        <v>0.12158054711246201</v>
      </c>
      <c r="L38" s="1">
        <f t="shared" si="6"/>
        <v>0.39999999999999991</v>
      </c>
      <c r="M38" s="1">
        <f t="shared" si="7"/>
        <v>0.1359311840425404</v>
      </c>
      <c r="N38" s="1">
        <f t="shared" si="8"/>
        <v>2.9426654583897229</v>
      </c>
      <c r="O38" t="s">
        <v>69</v>
      </c>
    </row>
    <row r="39" spans="1:15" x14ac:dyDescent="0.35">
      <c r="A39" s="13">
        <v>29</v>
      </c>
      <c r="B39" s="12" t="s">
        <v>58</v>
      </c>
      <c r="C39" s="11">
        <v>2</v>
      </c>
      <c r="D39" s="10" t="s">
        <v>39</v>
      </c>
      <c r="E39" s="9" t="str">
        <f t="shared" si="0"/>
        <v>Significantly Different</v>
      </c>
      <c r="G39">
        <f t="shared" si="1"/>
        <v>2</v>
      </c>
      <c r="H39">
        <f t="shared" si="2"/>
        <v>6</v>
      </c>
      <c r="I39" t="str">
        <f t="shared" si="3"/>
        <v>+/-</v>
      </c>
      <c r="J39" t="str">
        <f t="shared" si="4"/>
        <v>0.2</v>
      </c>
      <c r="K39" s="1">
        <f t="shared" si="5"/>
        <v>0.12158054711246201</v>
      </c>
      <c r="L39" s="1">
        <f t="shared" si="6"/>
        <v>0.5</v>
      </c>
      <c r="M39" s="1">
        <f t="shared" si="7"/>
        <v>0.1359311840425404</v>
      </c>
      <c r="N39" s="1">
        <f t="shared" si="8"/>
        <v>3.6783318229871544</v>
      </c>
      <c r="O39" t="s">
        <v>45</v>
      </c>
    </row>
    <row r="40" spans="1:15" x14ac:dyDescent="0.35">
      <c r="A40" s="13">
        <v>29</v>
      </c>
      <c r="B40" s="12" t="s">
        <v>50</v>
      </c>
      <c r="C40" s="11">
        <v>2</v>
      </c>
      <c r="D40" s="10" t="s">
        <v>33</v>
      </c>
      <c r="E40" s="9" t="str">
        <f t="shared" si="0"/>
        <v>Significantly Different</v>
      </c>
      <c r="G40">
        <f t="shared" si="1"/>
        <v>2</v>
      </c>
      <c r="H40">
        <f t="shared" si="2"/>
        <v>6</v>
      </c>
      <c r="I40" t="str">
        <f t="shared" si="3"/>
        <v>+/-</v>
      </c>
      <c r="J40" t="str">
        <f t="shared" si="4"/>
        <v>0.1</v>
      </c>
      <c r="K40" s="1">
        <f t="shared" si="5"/>
        <v>6.0790273556231005E-2</v>
      </c>
      <c r="L40" s="1">
        <f t="shared" si="6"/>
        <v>0.5</v>
      </c>
      <c r="M40" s="1">
        <f t="shared" si="7"/>
        <v>8.5970429323592404E-2</v>
      </c>
      <c r="N40" s="1">
        <f t="shared" si="8"/>
        <v>5.8159532752593535</v>
      </c>
      <c r="O40" t="s">
        <v>67</v>
      </c>
    </row>
    <row r="41" spans="1:15" x14ac:dyDescent="0.35">
      <c r="A41" s="13">
        <v>29</v>
      </c>
      <c r="B41" s="12" t="s">
        <v>54</v>
      </c>
      <c r="C41" s="11">
        <v>2</v>
      </c>
      <c r="D41" s="10" t="s">
        <v>39</v>
      </c>
      <c r="E41" s="9" t="str">
        <f t="shared" si="0"/>
        <v>Significantly Different</v>
      </c>
      <c r="G41">
        <f t="shared" si="1"/>
        <v>2</v>
      </c>
      <c r="H41">
        <f t="shared" si="2"/>
        <v>6</v>
      </c>
      <c r="I41" t="str">
        <f t="shared" si="3"/>
        <v>+/-</v>
      </c>
      <c r="J41" t="str">
        <f t="shared" si="4"/>
        <v>0.2</v>
      </c>
      <c r="K41" s="1">
        <f t="shared" si="5"/>
        <v>0.12158054711246201</v>
      </c>
      <c r="L41" s="1">
        <f t="shared" si="6"/>
        <v>0.5</v>
      </c>
      <c r="M41" s="1">
        <f t="shared" si="7"/>
        <v>0.1359311840425404</v>
      </c>
      <c r="N41" s="1">
        <f t="shared" si="8"/>
        <v>3.6783318229871544</v>
      </c>
      <c r="O41" t="s">
        <v>48</v>
      </c>
    </row>
    <row r="42" spans="1:15" x14ac:dyDescent="0.35">
      <c r="A42" s="13">
        <v>29</v>
      </c>
      <c r="B42" s="12" t="s">
        <v>69</v>
      </c>
      <c r="C42" s="11">
        <v>2</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0.5</v>
      </c>
      <c r="M42" s="1">
        <f t="shared" ref="M42:M62" si="16">IF(AND(ISNUMBER(K42),ISNUMBER($I$7)),SQRT(K42^2+($I$7)^2),"N/A")</f>
        <v>0.19223572402239389</v>
      </c>
      <c r="N42" s="1">
        <f t="shared" ref="N42:N73" si="17">IF(AND(ISNUMBER(L42),ISNUMBER(M42),M42&lt;&gt;0),L42/M42,"NA")</f>
        <v>2.6009733754884921</v>
      </c>
      <c r="O42" t="s">
        <v>37</v>
      </c>
    </row>
    <row r="43" spans="1:15" x14ac:dyDescent="0.35">
      <c r="A43" s="13">
        <v>33</v>
      </c>
      <c r="B43" s="12" t="s">
        <v>61</v>
      </c>
      <c r="C43" s="11">
        <v>1.9</v>
      </c>
      <c r="D43" s="10" t="s">
        <v>33</v>
      </c>
      <c r="E43" s="9" t="str">
        <f t="shared" si="9"/>
        <v>Significantly Different</v>
      </c>
      <c r="G43">
        <f t="shared" si="10"/>
        <v>1.9</v>
      </c>
      <c r="H43">
        <f t="shared" si="11"/>
        <v>6</v>
      </c>
      <c r="I43" t="str">
        <f t="shared" si="12"/>
        <v>+/-</v>
      </c>
      <c r="J43" t="str">
        <f t="shared" si="13"/>
        <v>0.1</v>
      </c>
      <c r="K43" s="1">
        <f t="shared" si="14"/>
        <v>6.0790273556231005E-2</v>
      </c>
      <c r="L43" s="1">
        <f t="shared" si="15"/>
        <v>0.60000000000000009</v>
      </c>
      <c r="M43" s="1">
        <f t="shared" si="16"/>
        <v>8.5970429323592404E-2</v>
      </c>
      <c r="N43" s="1">
        <f t="shared" si="17"/>
        <v>6.979143930311225</v>
      </c>
      <c r="O43" t="s">
        <v>52</v>
      </c>
    </row>
    <row r="44" spans="1:15" x14ac:dyDescent="0.35">
      <c r="A44" s="13">
        <v>34</v>
      </c>
      <c r="B44" s="12" t="s">
        <v>63</v>
      </c>
      <c r="C44" s="11">
        <v>1.8</v>
      </c>
      <c r="D44" s="10" t="s">
        <v>44</v>
      </c>
      <c r="E44" s="9" t="str">
        <f t="shared" si="9"/>
        <v>Significantly Different</v>
      </c>
      <c r="G44">
        <f t="shared" si="10"/>
        <v>1.8</v>
      </c>
      <c r="H44">
        <f t="shared" si="11"/>
        <v>6</v>
      </c>
      <c r="I44" t="str">
        <f t="shared" si="12"/>
        <v>+/-</v>
      </c>
      <c r="J44" t="str">
        <f t="shared" si="13"/>
        <v>0.4</v>
      </c>
      <c r="K44" s="1">
        <f t="shared" si="14"/>
        <v>0.24316109422492402</v>
      </c>
      <c r="L44" s="1">
        <f t="shared" si="15"/>
        <v>0.7</v>
      </c>
      <c r="M44" s="1">
        <f t="shared" si="16"/>
        <v>0.25064471888253259</v>
      </c>
      <c r="N44" s="1">
        <f t="shared" si="17"/>
        <v>2.7927977222933738</v>
      </c>
      <c r="O44" t="s">
        <v>64</v>
      </c>
    </row>
    <row r="45" spans="1:15" x14ac:dyDescent="0.35">
      <c r="A45" s="13">
        <v>34</v>
      </c>
      <c r="B45" s="12" t="s">
        <v>30</v>
      </c>
      <c r="C45" s="11">
        <v>1.8</v>
      </c>
      <c r="D45" s="10" t="s">
        <v>33</v>
      </c>
      <c r="E45" s="9" t="str">
        <f t="shared" si="9"/>
        <v>Significantly Different</v>
      </c>
      <c r="G45">
        <f t="shared" si="10"/>
        <v>1.8</v>
      </c>
      <c r="H45">
        <f t="shared" si="11"/>
        <v>6</v>
      </c>
      <c r="I45" t="str">
        <f t="shared" si="12"/>
        <v>+/-</v>
      </c>
      <c r="J45" t="str">
        <f t="shared" si="13"/>
        <v>0.1</v>
      </c>
      <c r="K45" s="1">
        <f t="shared" si="14"/>
        <v>6.0790273556231005E-2</v>
      </c>
      <c r="L45" s="1">
        <f t="shared" si="15"/>
        <v>0.7</v>
      </c>
      <c r="M45" s="1">
        <f t="shared" si="16"/>
        <v>8.5970429323592404E-2</v>
      </c>
      <c r="N45" s="1">
        <f t="shared" si="17"/>
        <v>8.1423345853630948</v>
      </c>
      <c r="O45" t="s">
        <v>63</v>
      </c>
    </row>
    <row r="46" spans="1:15" x14ac:dyDescent="0.35">
      <c r="A46" s="13">
        <v>36</v>
      </c>
      <c r="B46" s="12" t="s">
        <v>81</v>
      </c>
      <c r="C46" s="11">
        <v>1.7</v>
      </c>
      <c r="D46" s="10" t="s">
        <v>39</v>
      </c>
      <c r="E46" s="9" t="str">
        <f t="shared" si="9"/>
        <v>Significantly Different</v>
      </c>
      <c r="G46">
        <f t="shared" si="10"/>
        <v>1.7</v>
      </c>
      <c r="H46">
        <f t="shared" si="11"/>
        <v>6</v>
      </c>
      <c r="I46" t="str">
        <f t="shared" si="12"/>
        <v>+/-</v>
      </c>
      <c r="J46" t="str">
        <f t="shared" si="13"/>
        <v>0.2</v>
      </c>
      <c r="K46" s="1">
        <f t="shared" si="14"/>
        <v>0.12158054711246201</v>
      </c>
      <c r="L46" s="1">
        <f t="shared" si="15"/>
        <v>0.8</v>
      </c>
      <c r="M46" s="1">
        <f t="shared" si="16"/>
        <v>0.1359311840425404</v>
      </c>
      <c r="N46" s="1">
        <f t="shared" si="17"/>
        <v>5.8853309167794468</v>
      </c>
      <c r="O46" t="s">
        <v>61</v>
      </c>
    </row>
    <row r="47" spans="1:15" x14ac:dyDescent="0.35">
      <c r="A47" s="13">
        <v>36</v>
      </c>
      <c r="B47" s="12" t="s">
        <v>79</v>
      </c>
      <c r="C47" s="11">
        <v>1.7</v>
      </c>
      <c r="D47" s="10" t="s">
        <v>39</v>
      </c>
      <c r="E47" s="9" t="str">
        <f t="shared" si="9"/>
        <v>Significantly Different</v>
      </c>
      <c r="G47">
        <f t="shared" si="10"/>
        <v>1.7</v>
      </c>
      <c r="H47">
        <f t="shared" si="11"/>
        <v>6</v>
      </c>
      <c r="I47" t="str">
        <f t="shared" si="12"/>
        <v>+/-</v>
      </c>
      <c r="J47" t="str">
        <f t="shared" si="13"/>
        <v>0.2</v>
      </c>
      <c r="K47" s="1">
        <f t="shared" si="14"/>
        <v>0.12158054711246201</v>
      </c>
      <c r="L47" s="1">
        <f t="shared" si="15"/>
        <v>0.8</v>
      </c>
      <c r="M47" s="1">
        <f t="shared" si="16"/>
        <v>0.1359311840425404</v>
      </c>
      <c r="N47" s="1">
        <f t="shared" si="17"/>
        <v>5.8853309167794468</v>
      </c>
      <c r="O47" t="s">
        <v>59</v>
      </c>
    </row>
    <row r="48" spans="1:15" x14ac:dyDescent="0.35">
      <c r="A48" s="13">
        <v>36</v>
      </c>
      <c r="B48" s="12" t="s">
        <v>64</v>
      </c>
      <c r="C48" s="11">
        <v>1.7</v>
      </c>
      <c r="D48" s="10" t="s">
        <v>33</v>
      </c>
      <c r="E48" s="9" t="str">
        <f t="shared" si="9"/>
        <v>Significantly Different</v>
      </c>
      <c r="G48">
        <f t="shared" si="10"/>
        <v>1.7</v>
      </c>
      <c r="H48">
        <f t="shared" si="11"/>
        <v>6</v>
      </c>
      <c r="I48" t="str">
        <f t="shared" si="12"/>
        <v>+/-</v>
      </c>
      <c r="J48" t="str">
        <f t="shared" si="13"/>
        <v>0.1</v>
      </c>
      <c r="K48" s="1">
        <f t="shared" si="14"/>
        <v>6.0790273556231005E-2</v>
      </c>
      <c r="L48" s="1">
        <f t="shared" si="15"/>
        <v>0.8</v>
      </c>
      <c r="M48" s="1">
        <f t="shared" si="16"/>
        <v>8.5970429323592404E-2</v>
      </c>
      <c r="N48" s="1">
        <f t="shared" si="17"/>
        <v>9.3055252404149655</v>
      </c>
      <c r="O48" t="s">
        <v>57</v>
      </c>
    </row>
    <row r="49" spans="1:15" x14ac:dyDescent="0.35">
      <c r="A49" s="13">
        <v>36</v>
      </c>
      <c r="B49" s="12" t="s">
        <v>47</v>
      </c>
      <c r="C49" s="11">
        <v>1.7</v>
      </c>
      <c r="D49" s="10" t="s">
        <v>33</v>
      </c>
      <c r="E49" s="9" t="str">
        <f t="shared" si="9"/>
        <v>Significantly Different</v>
      </c>
      <c r="G49">
        <f t="shared" si="10"/>
        <v>1.7</v>
      </c>
      <c r="H49">
        <f t="shared" si="11"/>
        <v>6</v>
      </c>
      <c r="I49" t="str">
        <f t="shared" si="12"/>
        <v>+/-</v>
      </c>
      <c r="J49" t="str">
        <f t="shared" si="13"/>
        <v>0.1</v>
      </c>
      <c r="K49" s="1">
        <f t="shared" si="14"/>
        <v>6.0790273556231005E-2</v>
      </c>
      <c r="L49" s="1">
        <f t="shared" si="15"/>
        <v>0.8</v>
      </c>
      <c r="M49" s="1">
        <f t="shared" si="16"/>
        <v>8.5970429323592404E-2</v>
      </c>
      <c r="N49" s="1">
        <f t="shared" si="17"/>
        <v>9.3055252404149655</v>
      </c>
      <c r="O49" t="s">
        <v>55</v>
      </c>
    </row>
    <row r="50" spans="1:15" x14ac:dyDescent="0.35">
      <c r="A50" s="13">
        <v>36</v>
      </c>
      <c r="B50" s="12" t="s">
        <v>42</v>
      </c>
      <c r="C50" s="11">
        <v>1.7</v>
      </c>
      <c r="D50" s="10" t="s">
        <v>33</v>
      </c>
      <c r="E50" s="9" t="str">
        <f t="shared" si="9"/>
        <v>Significantly Different</v>
      </c>
      <c r="G50">
        <f t="shared" si="10"/>
        <v>1.7</v>
      </c>
      <c r="H50">
        <f t="shared" si="11"/>
        <v>6</v>
      </c>
      <c r="I50" t="str">
        <f t="shared" si="12"/>
        <v>+/-</v>
      </c>
      <c r="J50" t="str">
        <f t="shared" si="13"/>
        <v>0.1</v>
      </c>
      <c r="K50" s="1">
        <f t="shared" si="14"/>
        <v>6.0790273556231005E-2</v>
      </c>
      <c r="L50" s="1">
        <f t="shared" si="15"/>
        <v>0.8</v>
      </c>
      <c r="M50" s="1">
        <f t="shared" si="16"/>
        <v>8.5970429323592404E-2</v>
      </c>
      <c r="N50" s="1">
        <f t="shared" si="17"/>
        <v>9.3055252404149655</v>
      </c>
      <c r="O50" t="s">
        <v>53</v>
      </c>
    </row>
    <row r="51" spans="1:15" x14ac:dyDescent="0.35">
      <c r="A51" s="13">
        <v>41</v>
      </c>
      <c r="B51" s="12" t="s">
        <v>46</v>
      </c>
      <c r="C51" s="11">
        <v>1.6</v>
      </c>
      <c r="D51" s="10" t="s">
        <v>33</v>
      </c>
      <c r="E51" s="9" t="str">
        <f t="shared" si="9"/>
        <v>Significantly Different</v>
      </c>
      <c r="G51">
        <f t="shared" si="10"/>
        <v>1.6</v>
      </c>
      <c r="H51">
        <f t="shared" si="11"/>
        <v>6</v>
      </c>
      <c r="I51" t="str">
        <f t="shared" si="12"/>
        <v>+/-</v>
      </c>
      <c r="J51" t="str">
        <f t="shared" si="13"/>
        <v>0.1</v>
      </c>
      <c r="K51" s="1">
        <f t="shared" si="14"/>
        <v>6.0790273556231005E-2</v>
      </c>
      <c r="L51" s="1">
        <f t="shared" si="15"/>
        <v>0.89999999999999991</v>
      </c>
      <c r="M51" s="1">
        <f t="shared" si="16"/>
        <v>8.5970429323592404E-2</v>
      </c>
      <c r="N51" s="1">
        <f t="shared" si="17"/>
        <v>10.468715895466834</v>
      </c>
      <c r="O51" t="s">
        <v>51</v>
      </c>
    </row>
    <row r="52" spans="1:15" x14ac:dyDescent="0.35">
      <c r="A52" s="13">
        <v>41</v>
      </c>
      <c r="B52" s="12" t="s">
        <v>80</v>
      </c>
      <c r="C52" s="11">
        <v>1.6</v>
      </c>
      <c r="D52" s="10" t="s">
        <v>39</v>
      </c>
      <c r="E52" s="9" t="str">
        <f t="shared" si="9"/>
        <v>Significantly Different</v>
      </c>
      <c r="G52">
        <f t="shared" si="10"/>
        <v>1.6</v>
      </c>
      <c r="H52">
        <f t="shared" si="11"/>
        <v>6</v>
      </c>
      <c r="I52" t="str">
        <f t="shared" si="12"/>
        <v>+/-</v>
      </c>
      <c r="J52" t="str">
        <f t="shared" si="13"/>
        <v>0.2</v>
      </c>
      <c r="K52" s="1">
        <f t="shared" si="14"/>
        <v>0.12158054711246201</v>
      </c>
      <c r="L52" s="1">
        <f t="shared" si="15"/>
        <v>0.89999999999999991</v>
      </c>
      <c r="M52" s="1">
        <f t="shared" si="16"/>
        <v>0.1359311840425404</v>
      </c>
      <c r="N52" s="1">
        <f t="shared" si="17"/>
        <v>6.6209972813768774</v>
      </c>
      <c r="O52" t="s">
        <v>49</v>
      </c>
    </row>
    <row r="53" spans="1:15" x14ac:dyDescent="0.35">
      <c r="A53" s="13">
        <v>41</v>
      </c>
      <c r="B53" s="12" t="s">
        <v>49</v>
      </c>
      <c r="C53" s="11">
        <v>1.6</v>
      </c>
      <c r="D53" s="10" t="s">
        <v>28</v>
      </c>
      <c r="E53" s="9" t="str">
        <f t="shared" si="9"/>
        <v>Significantly Different</v>
      </c>
      <c r="G53">
        <f t="shared" si="10"/>
        <v>1.6</v>
      </c>
      <c r="H53">
        <f t="shared" si="11"/>
        <v>6</v>
      </c>
      <c r="I53" t="str">
        <f t="shared" si="12"/>
        <v>+/-</v>
      </c>
      <c r="J53" t="str">
        <f t="shared" si="13"/>
        <v>0.3</v>
      </c>
      <c r="K53" s="1">
        <f t="shared" si="14"/>
        <v>0.18237082066869301</v>
      </c>
      <c r="L53" s="1">
        <f t="shared" si="15"/>
        <v>0.89999999999999991</v>
      </c>
      <c r="M53" s="1">
        <f t="shared" si="16"/>
        <v>0.19223572402239389</v>
      </c>
      <c r="N53" s="1">
        <f t="shared" si="17"/>
        <v>4.6817520758792845</v>
      </c>
      <c r="O53" t="s">
        <v>47</v>
      </c>
    </row>
    <row r="54" spans="1:15" x14ac:dyDescent="0.35">
      <c r="A54" s="13">
        <v>44</v>
      </c>
      <c r="B54" s="12" t="s">
        <v>56</v>
      </c>
      <c r="C54" s="11">
        <v>1.5</v>
      </c>
      <c r="D54" s="10" t="s">
        <v>39</v>
      </c>
      <c r="E54" s="9" t="str">
        <f t="shared" si="9"/>
        <v>Significantly Different</v>
      </c>
      <c r="G54">
        <f t="shared" si="10"/>
        <v>1.5</v>
      </c>
      <c r="H54">
        <f t="shared" si="11"/>
        <v>6</v>
      </c>
      <c r="I54" t="str">
        <f t="shared" si="12"/>
        <v>+/-</v>
      </c>
      <c r="J54" t="str">
        <f t="shared" si="13"/>
        <v>0.2</v>
      </c>
      <c r="K54" s="1">
        <f t="shared" si="14"/>
        <v>0.12158054711246201</v>
      </c>
      <c r="L54" s="1">
        <f t="shared" si="15"/>
        <v>1</v>
      </c>
      <c r="M54" s="1">
        <f t="shared" si="16"/>
        <v>0.1359311840425404</v>
      </c>
      <c r="N54" s="1">
        <f t="shared" si="17"/>
        <v>7.3566636459743089</v>
      </c>
      <c r="O54" t="s">
        <v>42</v>
      </c>
    </row>
    <row r="55" spans="1:15" x14ac:dyDescent="0.35">
      <c r="A55" s="13">
        <v>44</v>
      </c>
      <c r="B55" s="12" t="s">
        <v>72</v>
      </c>
      <c r="C55" s="11">
        <v>1.5</v>
      </c>
      <c r="D55" s="10" t="s">
        <v>39</v>
      </c>
      <c r="E55" s="9" t="str">
        <f t="shared" si="9"/>
        <v>Significantly Different</v>
      </c>
      <c r="G55">
        <f t="shared" si="10"/>
        <v>1.5</v>
      </c>
      <c r="H55">
        <f t="shared" si="11"/>
        <v>6</v>
      </c>
      <c r="I55" t="str">
        <f t="shared" si="12"/>
        <v>+/-</v>
      </c>
      <c r="J55" t="str">
        <f t="shared" si="13"/>
        <v>0.2</v>
      </c>
      <c r="K55" s="1">
        <f t="shared" si="14"/>
        <v>0.12158054711246201</v>
      </c>
      <c r="L55" s="1">
        <f t="shared" si="15"/>
        <v>1</v>
      </c>
      <c r="M55" s="1">
        <f t="shared" si="16"/>
        <v>0.1359311840425404</v>
      </c>
      <c r="N55" s="1">
        <f t="shared" si="17"/>
        <v>7.3566636459743089</v>
      </c>
      <c r="O55" t="s">
        <v>43</v>
      </c>
    </row>
    <row r="56" spans="1:15" x14ac:dyDescent="0.35">
      <c r="A56" s="13">
        <v>44</v>
      </c>
      <c r="B56" s="12" t="s">
        <v>43</v>
      </c>
      <c r="C56" s="11">
        <v>1.5</v>
      </c>
      <c r="D56" s="10" t="s">
        <v>39</v>
      </c>
      <c r="E56" s="9" t="str">
        <f t="shared" si="9"/>
        <v>Significantly Different</v>
      </c>
      <c r="G56">
        <f t="shared" si="10"/>
        <v>1.5</v>
      </c>
      <c r="H56">
        <f t="shared" si="11"/>
        <v>6</v>
      </c>
      <c r="I56" t="str">
        <f t="shared" si="12"/>
        <v>+/-</v>
      </c>
      <c r="J56" t="str">
        <f t="shared" si="13"/>
        <v>0.2</v>
      </c>
      <c r="K56" s="1">
        <f t="shared" si="14"/>
        <v>0.12158054711246201</v>
      </c>
      <c r="L56" s="1">
        <f t="shared" si="15"/>
        <v>1</v>
      </c>
      <c r="M56" s="1">
        <f t="shared" si="16"/>
        <v>0.1359311840425404</v>
      </c>
      <c r="N56" s="1">
        <f t="shared" si="17"/>
        <v>7.3566636459743089</v>
      </c>
      <c r="O56" t="s">
        <v>41</v>
      </c>
    </row>
    <row r="57" spans="1:15" x14ac:dyDescent="0.35">
      <c r="A57" s="13">
        <v>44</v>
      </c>
      <c r="B57" s="12" t="s">
        <v>27</v>
      </c>
      <c r="C57" s="11">
        <v>1.5</v>
      </c>
      <c r="D57" s="10" t="s">
        <v>44</v>
      </c>
      <c r="E57" s="9" t="str">
        <f t="shared" si="9"/>
        <v>Significantly Different</v>
      </c>
      <c r="G57">
        <f t="shared" si="10"/>
        <v>1.5</v>
      </c>
      <c r="H57">
        <f t="shared" si="11"/>
        <v>6</v>
      </c>
      <c r="I57" t="str">
        <f t="shared" si="12"/>
        <v>+/-</v>
      </c>
      <c r="J57" t="str">
        <f t="shared" si="13"/>
        <v>0.4</v>
      </c>
      <c r="K57" s="1">
        <f t="shared" si="14"/>
        <v>0.24316109422492402</v>
      </c>
      <c r="L57" s="1">
        <f t="shared" si="15"/>
        <v>1</v>
      </c>
      <c r="M57" s="1">
        <f t="shared" si="16"/>
        <v>0.25064471888253259</v>
      </c>
      <c r="N57" s="1">
        <f t="shared" si="17"/>
        <v>3.9897110318476767</v>
      </c>
      <c r="O57" t="s">
        <v>38</v>
      </c>
    </row>
    <row r="58" spans="1:15" x14ac:dyDescent="0.35">
      <c r="A58" s="13">
        <v>48</v>
      </c>
      <c r="B58" s="12" t="s">
        <v>68</v>
      </c>
      <c r="C58" s="11">
        <v>1.4</v>
      </c>
      <c r="D58" s="10" t="s">
        <v>39</v>
      </c>
      <c r="E58" s="9" t="str">
        <f t="shared" si="9"/>
        <v>Significantly Different</v>
      </c>
      <c r="G58">
        <f t="shared" si="10"/>
        <v>1.4</v>
      </c>
      <c r="H58">
        <f t="shared" si="11"/>
        <v>6</v>
      </c>
      <c r="I58" t="str">
        <f t="shared" si="12"/>
        <v>+/-</v>
      </c>
      <c r="J58" t="str">
        <f t="shared" si="13"/>
        <v>0.2</v>
      </c>
      <c r="K58" s="1">
        <f t="shared" si="14"/>
        <v>0.12158054711246201</v>
      </c>
      <c r="L58" s="1">
        <f t="shared" si="15"/>
        <v>1.1000000000000001</v>
      </c>
      <c r="M58" s="1">
        <f t="shared" si="16"/>
        <v>0.1359311840425404</v>
      </c>
      <c r="N58" s="1">
        <f t="shared" si="17"/>
        <v>8.0923300105717395</v>
      </c>
      <c r="O58" t="s">
        <v>35</v>
      </c>
    </row>
    <row r="59" spans="1:15" x14ac:dyDescent="0.35">
      <c r="A59" s="13">
        <v>48</v>
      </c>
      <c r="B59" s="12" t="s">
        <v>73</v>
      </c>
      <c r="C59" s="11">
        <v>1.4</v>
      </c>
      <c r="D59" s="10" t="s">
        <v>39</v>
      </c>
      <c r="E59" s="9" t="str">
        <f t="shared" si="9"/>
        <v>Significantly Different</v>
      </c>
      <c r="G59">
        <f t="shared" si="10"/>
        <v>1.4</v>
      </c>
      <c r="H59">
        <f t="shared" si="11"/>
        <v>6</v>
      </c>
      <c r="I59" t="str">
        <f t="shared" si="12"/>
        <v>+/-</v>
      </c>
      <c r="J59" t="str">
        <f t="shared" si="13"/>
        <v>0.2</v>
      </c>
      <c r="K59" s="1">
        <f t="shared" si="14"/>
        <v>0.12158054711246201</v>
      </c>
      <c r="L59" s="1">
        <f t="shared" si="15"/>
        <v>1.1000000000000001</v>
      </c>
      <c r="M59" s="1">
        <f t="shared" si="16"/>
        <v>0.1359311840425404</v>
      </c>
      <c r="N59" s="1">
        <f t="shared" si="17"/>
        <v>8.0923300105717395</v>
      </c>
      <c r="O59" t="s">
        <v>32</v>
      </c>
    </row>
    <row r="60" spans="1:15" x14ac:dyDescent="0.35">
      <c r="A60" s="13">
        <v>50</v>
      </c>
      <c r="B60" s="12" t="s">
        <v>78</v>
      </c>
      <c r="C60" s="11">
        <v>1.3</v>
      </c>
      <c r="D60" s="10" t="s">
        <v>39</v>
      </c>
      <c r="E60" s="9" t="str">
        <f t="shared" si="9"/>
        <v>Significantly Different</v>
      </c>
      <c r="G60">
        <f t="shared" si="10"/>
        <v>1.3</v>
      </c>
      <c r="H60">
        <f t="shared" si="11"/>
        <v>6</v>
      </c>
      <c r="I60" t="str">
        <f t="shared" si="12"/>
        <v>+/-</v>
      </c>
      <c r="J60" t="str">
        <f t="shared" si="13"/>
        <v>0.2</v>
      </c>
      <c r="K60" s="1">
        <f t="shared" si="14"/>
        <v>0.12158054711246201</v>
      </c>
      <c r="L60" s="1">
        <f t="shared" si="15"/>
        <v>1.2</v>
      </c>
      <c r="M60" s="1">
        <f t="shared" si="16"/>
        <v>0.1359311840425404</v>
      </c>
      <c r="N60" s="1">
        <f t="shared" si="17"/>
        <v>8.8279963751691692</v>
      </c>
      <c r="O60" t="s">
        <v>30</v>
      </c>
    </row>
    <row r="61" spans="1:15" x14ac:dyDescent="0.35">
      <c r="A61" s="13">
        <v>51</v>
      </c>
      <c r="B61" s="12" t="s">
        <v>51</v>
      </c>
      <c r="C61" s="11">
        <v>1.1000000000000001</v>
      </c>
      <c r="D61" s="10" t="s">
        <v>33</v>
      </c>
      <c r="E61" s="9" t="str">
        <f t="shared" si="9"/>
        <v>Significantly Different</v>
      </c>
      <c r="G61">
        <f t="shared" si="10"/>
        <v>1.1000000000000001</v>
      </c>
      <c r="H61">
        <f t="shared" si="11"/>
        <v>6</v>
      </c>
      <c r="I61" t="str">
        <f t="shared" si="12"/>
        <v>+/-</v>
      </c>
      <c r="J61" t="str">
        <f t="shared" si="13"/>
        <v>0.1</v>
      </c>
      <c r="K61" s="1">
        <f t="shared" si="14"/>
        <v>6.0790273556231005E-2</v>
      </c>
      <c r="L61" s="1">
        <f t="shared" si="15"/>
        <v>1.4</v>
      </c>
      <c r="M61" s="1">
        <f t="shared" si="16"/>
        <v>8.5970429323592404E-2</v>
      </c>
      <c r="N61" s="1">
        <f t="shared" si="17"/>
        <v>16.28466917072619</v>
      </c>
      <c r="O61" t="s">
        <v>27</v>
      </c>
    </row>
    <row r="62" spans="1:15" ht="15" thickBot="1" x14ac:dyDescent="0.4">
      <c r="A62" s="8"/>
      <c r="B62" s="7" t="s">
        <v>25</v>
      </c>
      <c r="C62" s="6">
        <v>2.7</v>
      </c>
      <c r="D62" s="5" t="s">
        <v>39</v>
      </c>
      <c r="E62" s="4" t="str">
        <f t="shared" si="9"/>
        <v>Not Significantly Different</v>
      </c>
      <c r="G62">
        <f t="shared" si="10"/>
        <v>2.7</v>
      </c>
      <c r="H62">
        <f t="shared" si="11"/>
        <v>6</v>
      </c>
      <c r="I62" t="str">
        <f t="shared" si="12"/>
        <v>+/-</v>
      </c>
      <c r="J62" t="str">
        <f t="shared" si="13"/>
        <v>0.2</v>
      </c>
      <c r="K62" s="1">
        <f t="shared" si="14"/>
        <v>0.12158054711246201</v>
      </c>
      <c r="L62" s="1">
        <f t="shared" si="15"/>
        <v>-0.20000000000000018</v>
      </c>
      <c r="M62" s="1">
        <f t="shared" si="16"/>
        <v>0.1359311840425404</v>
      </c>
      <c r="N62" s="1">
        <f t="shared" si="17"/>
        <v>-1.471332729194863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64" priority="1" operator="equal">
      <formula>"OTHER ERROR"</formula>
    </cfRule>
    <cfRule type="cellIs" dxfId="163" priority="2" operator="equal">
      <formula>"Statistical Test not applicable"</formula>
    </cfRule>
    <cfRule type="cellIs" dxfId="162" priority="3" operator="equal">
      <formula>"Geography Selected"</formula>
    </cfRule>
  </conditionalFormatting>
  <conditionalFormatting sqref="E10:J62">
    <cfRule type="cellIs" dxfId="161" priority="4" operator="equal">
      <formula>"Not Significantly Different"</formula>
    </cfRule>
  </conditionalFormatting>
  <conditionalFormatting sqref="F10:J62">
    <cfRule type="cellIs" dxfId="1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56E720F-4755-4881-B634-406C3D59550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6B93998-E561-401B-8DF3-73471CFBE16D}"/>
    <hyperlink ref="A68" r:id="rId2" xr:uid="{9133DE15-296F-4A6F-9AB7-E4716CF834A0}"/>
    <hyperlink ref="A66" r:id="rId3" xr:uid="{293B0D3F-7F74-4E72-90A2-2B1CF3235983}"/>
    <hyperlink ref="A67" r:id="rId4" xr:uid="{9E0476DB-F1C5-4C17-9350-50900DD3B3CE}"/>
  </hyperlinks>
  <pageMargins left="0.7" right="0.7" top="0.75" bottom="0.75" header="0.3" footer="0.3"/>
  <pageSetup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1256D-E4BA-42C0-ACA4-3C13136B75ED}">
  <sheetPr codeName="Sheet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118</v>
      </c>
    </row>
    <row r="2" spans="1:16" x14ac:dyDescent="0.35">
      <c r="A2" s="27" t="s">
        <v>109</v>
      </c>
      <c r="B2" t="s">
        <v>117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6.3</v>
      </c>
      <c r="C6" t="s">
        <v>103</v>
      </c>
      <c r="H6" s="15" t="s">
        <v>102</v>
      </c>
      <c r="I6">
        <f>VLOOKUP($B$4,$B$9:$K$62,6,FALSE)</f>
        <v>6.3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36.299999999999997</v>
      </c>
      <c r="D11" s="14" t="s">
        <v>116</v>
      </c>
      <c r="E11" s="9" t="str">
        <f t="shared" si="0"/>
        <v>Significantly Different</v>
      </c>
      <c r="G11">
        <f t="shared" si="1"/>
        <v>36.299999999999997</v>
      </c>
      <c r="H11">
        <f t="shared" si="2"/>
        <v>6</v>
      </c>
      <c r="I11" t="str">
        <f t="shared" si="3"/>
        <v>+/-</v>
      </c>
      <c r="J11" t="str">
        <f t="shared" si="4"/>
        <v>0.8</v>
      </c>
      <c r="K11" s="1">
        <f t="shared" si="5"/>
        <v>0.48632218844984804</v>
      </c>
      <c r="L11" s="1">
        <f t="shared" si="6"/>
        <v>-29.999999999999996</v>
      </c>
      <c r="M11" s="1">
        <f t="shared" si="7"/>
        <v>0.49010685399991183</v>
      </c>
      <c r="N11" s="1">
        <f t="shared" si="8"/>
        <v>-61.211141519774365</v>
      </c>
      <c r="O11" t="s">
        <v>68</v>
      </c>
    </row>
    <row r="12" spans="1:16" x14ac:dyDescent="0.35">
      <c r="A12" s="13">
        <v>2</v>
      </c>
      <c r="B12" s="12" t="s">
        <v>34</v>
      </c>
      <c r="C12" s="11">
        <v>16.100000000000001</v>
      </c>
      <c r="D12" s="10" t="s">
        <v>33</v>
      </c>
      <c r="E12" s="9" t="str">
        <f t="shared" si="0"/>
        <v>Significantly Different</v>
      </c>
      <c r="G12">
        <f t="shared" si="1"/>
        <v>16.100000000000001</v>
      </c>
      <c r="H12">
        <f t="shared" si="2"/>
        <v>6</v>
      </c>
      <c r="I12" t="str">
        <f t="shared" si="3"/>
        <v>+/-</v>
      </c>
      <c r="J12" t="str">
        <f t="shared" si="4"/>
        <v>0.1</v>
      </c>
      <c r="K12" s="1">
        <f t="shared" si="5"/>
        <v>6.0790273556231005E-2</v>
      </c>
      <c r="L12" s="1">
        <f t="shared" si="6"/>
        <v>-9.8000000000000007</v>
      </c>
      <c r="M12" s="1">
        <f t="shared" si="7"/>
        <v>8.5970429323592404E-2</v>
      </c>
      <c r="N12" s="1">
        <f t="shared" si="8"/>
        <v>-113.99268419508334</v>
      </c>
      <c r="O12" t="s">
        <v>62</v>
      </c>
    </row>
    <row r="13" spans="1:16" x14ac:dyDescent="0.35">
      <c r="A13" s="13">
        <v>3</v>
      </c>
      <c r="B13" s="12" t="s">
        <v>48</v>
      </c>
      <c r="C13" s="11">
        <v>10.7</v>
      </c>
      <c r="D13" s="10" t="s">
        <v>33</v>
      </c>
      <c r="E13" s="9" t="str">
        <f t="shared" si="0"/>
        <v>Significantly Different</v>
      </c>
      <c r="G13">
        <f t="shared" si="1"/>
        <v>10.7</v>
      </c>
      <c r="H13">
        <f t="shared" si="2"/>
        <v>6</v>
      </c>
      <c r="I13" t="str">
        <f t="shared" si="3"/>
        <v>+/-</v>
      </c>
      <c r="J13" t="str">
        <f t="shared" si="4"/>
        <v>0.1</v>
      </c>
      <c r="K13" s="1">
        <f t="shared" si="5"/>
        <v>6.0790273556231005E-2</v>
      </c>
      <c r="L13" s="1">
        <f t="shared" si="6"/>
        <v>-4.3999999999999995</v>
      </c>
      <c r="M13" s="1">
        <f t="shared" si="7"/>
        <v>8.5970429323592404E-2</v>
      </c>
      <c r="N13" s="1">
        <f t="shared" si="8"/>
        <v>-51.180388822282303</v>
      </c>
      <c r="O13" t="s">
        <v>58</v>
      </c>
    </row>
    <row r="14" spans="1:16" x14ac:dyDescent="0.35">
      <c r="A14" s="13">
        <v>3</v>
      </c>
      <c r="B14" s="12" t="s">
        <v>35</v>
      </c>
      <c r="C14" s="11">
        <v>10.7</v>
      </c>
      <c r="D14" s="10" t="s">
        <v>33</v>
      </c>
      <c r="E14" s="9" t="str">
        <f t="shared" si="0"/>
        <v>Significantly Different</v>
      </c>
      <c r="G14">
        <f t="shared" si="1"/>
        <v>10.7</v>
      </c>
      <c r="H14">
        <f t="shared" si="2"/>
        <v>6</v>
      </c>
      <c r="I14" t="str">
        <f t="shared" si="3"/>
        <v>+/-</v>
      </c>
      <c r="J14" t="str">
        <f t="shared" si="4"/>
        <v>0.1</v>
      </c>
      <c r="K14" s="1">
        <f t="shared" si="5"/>
        <v>6.0790273556231005E-2</v>
      </c>
      <c r="L14" s="1">
        <f t="shared" si="6"/>
        <v>-4.3999999999999995</v>
      </c>
      <c r="M14" s="1">
        <f t="shared" si="7"/>
        <v>8.5970429323592404E-2</v>
      </c>
      <c r="N14" s="1">
        <f t="shared" si="8"/>
        <v>-51.180388822282303</v>
      </c>
      <c r="O14" t="s">
        <v>73</v>
      </c>
    </row>
    <row r="15" spans="1:16" x14ac:dyDescent="0.35">
      <c r="A15" s="13">
        <v>5</v>
      </c>
      <c r="B15" s="12" t="s">
        <v>45</v>
      </c>
      <c r="C15" s="11">
        <v>9.5</v>
      </c>
      <c r="D15" s="10" t="s">
        <v>39</v>
      </c>
      <c r="E15" s="9" t="str">
        <f t="shared" si="0"/>
        <v>Significantly Different</v>
      </c>
      <c r="G15">
        <f t="shared" si="1"/>
        <v>9.5</v>
      </c>
      <c r="H15">
        <f t="shared" si="2"/>
        <v>6</v>
      </c>
      <c r="I15" t="str">
        <f t="shared" si="3"/>
        <v>+/-</v>
      </c>
      <c r="J15" t="str">
        <f t="shared" si="4"/>
        <v>0.2</v>
      </c>
      <c r="K15" s="1">
        <f t="shared" si="5"/>
        <v>0.12158054711246201</v>
      </c>
      <c r="L15" s="1">
        <f t="shared" si="6"/>
        <v>-3.2</v>
      </c>
      <c r="M15" s="1">
        <f t="shared" si="7"/>
        <v>0.1359311840425404</v>
      </c>
      <c r="N15" s="1">
        <f t="shared" si="8"/>
        <v>-23.541323667117787</v>
      </c>
      <c r="O15" t="s">
        <v>34</v>
      </c>
    </row>
    <row r="16" spans="1:16" x14ac:dyDescent="0.35">
      <c r="A16" s="13">
        <v>5</v>
      </c>
      <c r="B16" s="12" t="s">
        <v>52</v>
      </c>
      <c r="C16" s="11">
        <v>9.5</v>
      </c>
      <c r="D16" s="10" t="s">
        <v>33</v>
      </c>
      <c r="E16" s="9" t="str">
        <f t="shared" si="0"/>
        <v>Significantly Different</v>
      </c>
      <c r="G16">
        <f t="shared" si="1"/>
        <v>9.5</v>
      </c>
      <c r="H16">
        <f t="shared" si="2"/>
        <v>6</v>
      </c>
      <c r="I16" t="str">
        <f t="shared" si="3"/>
        <v>+/-</v>
      </c>
      <c r="J16" t="str">
        <f t="shared" si="4"/>
        <v>0.1</v>
      </c>
      <c r="K16" s="1">
        <f t="shared" si="5"/>
        <v>6.0790273556231005E-2</v>
      </c>
      <c r="L16" s="1">
        <f t="shared" si="6"/>
        <v>-3.2</v>
      </c>
      <c r="M16" s="1">
        <f t="shared" si="7"/>
        <v>8.5970429323592404E-2</v>
      </c>
      <c r="N16" s="1">
        <f t="shared" si="8"/>
        <v>-37.222100961659862</v>
      </c>
      <c r="O16" t="s">
        <v>75</v>
      </c>
    </row>
    <row r="17" spans="1:15" x14ac:dyDescent="0.35">
      <c r="A17" s="13">
        <v>7</v>
      </c>
      <c r="B17" s="12" t="s">
        <v>71</v>
      </c>
      <c r="C17" s="11">
        <v>7.7</v>
      </c>
      <c r="D17" s="10" t="s">
        <v>33</v>
      </c>
      <c r="E17" s="9" t="str">
        <f t="shared" si="0"/>
        <v>Significantly Different</v>
      </c>
      <c r="G17">
        <f t="shared" si="1"/>
        <v>7.7</v>
      </c>
      <c r="H17">
        <f t="shared" si="2"/>
        <v>6</v>
      </c>
      <c r="I17" t="str">
        <f t="shared" si="3"/>
        <v>+/-</v>
      </c>
      <c r="J17" t="str">
        <f t="shared" si="4"/>
        <v>0.1</v>
      </c>
      <c r="K17" s="1">
        <f t="shared" si="5"/>
        <v>6.0790273556231005E-2</v>
      </c>
      <c r="L17" s="1">
        <f t="shared" si="6"/>
        <v>-1.4000000000000004</v>
      </c>
      <c r="M17" s="1">
        <f t="shared" si="7"/>
        <v>8.5970429323592404E-2</v>
      </c>
      <c r="N17" s="1">
        <f t="shared" si="8"/>
        <v>-16.284669170726193</v>
      </c>
      <c r="O17" t="s">
        <v>66</v>
      </c>
    </row>
    <row r="18" spans="1:15" x14ac:dyDescent="0.35">
      <c r="A18" s="13">
        <v>8</v>
      </c>
      <c r="B18" s="12" t="s">
        <v>38</v>
      </c>
      <c r="C18" s="11">
        <v>7.2</v>
      </c>
      <c r="D18" s="10" t="s">
        <v>33</v>
      </c>
      <c r="E18" s="9" t="str">
        <f t="shared" si="0"/>
        <v>Significantly Different</v>
      </c>
      <c r="G18">
        <f t="shared" si="1"/>
        <v>7.2</v>
      </c>
      <c r="H18">
        <f t="shared" si="2"/>
        <v>6</v>
      </c>
      <c r="I18" t="str">
        <f t="shared" si="3"/>
        <v>+/-</v>
      </c>
      <c r="J18" t="str">
        <f t="shared" si="4"/>
        <v>0.1</v>
      </c>
      <c r="K18" s="1">
        <f t="shared" si="5"/>
        <v>6.0790273556231005E-2</v>
      </c>
      <c r="L18" s="1">
        <f t="shared" si="6"/>
        <v>-0.90000000000000036</v>
      </c>
      <c r="M18" s="1">
        <f t="shared" si="7"/>
        <v>8.5970429323592404E-2</v>
      </c>
      <c r="N18" s="1">
        <f t="shared" si="8"/>
        <v>-10.46871589546684</v>
      </c>
      <c r="O18" t="s">
        <v>60</v>
      </c>
    </row>
    <row r="19" spans="1:15" x14ac:dyDescent="0.35">
      <c r="A19" s="13">
        <v>9</v>
      </c>
      <c r="B19" s="12" t="s">
        <v>40</v>
      </c>
      <c r="C19" s="11">
        <v>6.9</v>
      </c>
      <c r="D19" s="10" t="s">
        <v>33</v>
      </c>
      <c r="E19" s="9" t="str">
        <f t="shared" si="0"/>
        <v>Significantly Different</v>
      </c>
      <c r="G19">
        <f t="shared" si="1"/>
        <v>6.9</v>
      </c>
      <c r="H19">
        <f t="shared" si="2"/>
        <v>6</v>
      </c>
      <c r="I19" t="str">
        <f t="shared" si="3"/>
        <v>+/-</v>
      </c>
      <c r="J19" t="str">
        <f t="shared" si="4"/>
        <v>0.1</v>
      </c>
      <c r="K19" s="1">
        <f t="shared" si="5"/>
        <v>6.0790273556231005E-2</v>
      </c>
      <c r="L19" s="1">
        <f t="shared" si="6"/>
        <v>-0.60000000000000053</v>
      </c>
      <c r="M19" s="1">
        <f t="shared" si="7"/>
        <v>8.5970429323592404E-2</v>
      </c>
      <c r="N19" s="1">
        <f t="shared" si="8"/>
        <v>-6.9791439303112304</v>
      </c>
      <c r="O19" t="s">
        <v>31</v>
      </c>
    </row>
    <row r="20" spans="1:15" x14ac:dyDescent="0.35">
      <c r="A20" s="13">
        <v>10</v>
      </c>
      <c r="B20" s="12" t="s">
        <v>65</v>
      </c>
      <c r="C20" s="11">
        <v>6.4</v>
      </c>
      <c r="D20" s="14" t="s">
        <v>33</v>
      </c>
      <c r="E20" s="9" t="str">
        <f t="shared" si="0"/>
        <v>Not Significantly Different</v>
      </c>
      <c r="G20">
        <f t="shared" si="1"/>
        <v>6.4</v>
      </c>
      <c r="H20">
        <f t="shared" si="2"/>
        <v>6</v>
      </c>
      <c r="I20" t="str">
        <f t="shared" si="3"/>
        <v>+/-</v>
      </c>
      <c r="J20" t="str">
        <f t="shared" si="4"/>
        <v>0.1</v>
      </c>
      <c r="K20" s="1">
        <f t="shared" si="5"/>
        <v>6.0790273556231005E-2</v>
      </c>
      <c r="L20" s="1">
        <f t="shared" si="6"/>
        <v>-0.10000000000000053</v>
      </c>
      <c r="M20" s="1">
        <f t="shared" si="7"/>
        <v>8.5970429323592404E-2</v>
      </c>
      <c r="N20" s="1">
        <f t="shared" si="8"/>
        <v>-1.1631906550518769</v>
      </c>
      <c r="O20" t="s">
        <v>50</v>
      </c>
    </row>
    <row r="21" spans="1:15" x14ac:dyDescent="0.35">
      <c r="A21" s="13">
        <v>11</v>
      </c>
      <c r="B21" s="12" t="s">
        <v>42</v>
      </c>
      <c r="C21" s="11">
        <v>6.1</v>
      </c>
      <c r="D21" s="10" t="s">
        <v>33</v>
      </c>
      <c r="E21" s="9" t="str">
        <f t="shared" si="0"/>
        <v>Significantly Different</v>
      </c>
      <c r="G21">
        <f t="shared" si="1"/>
        <v>6.1</v>
      </c>
      <c r="H21">
        <f t="shared" si="2"/>
        <v>6</v>
      </c>
      <c r="I21" t="str">
        <f t="shared" si="3"/>
        <v>+/-</v>
      </c>
      <c r="J21" t="str">
        <f t="shared" si="4"/>
        <v>0.1</v>
      </c>
      <c r="K21" s="1">
        <f t="shared" si="5"/>
        <v>6.0790273556231005E-2</v>
      </c>
      <c r="L21" s="1">
        <f t="shared" si="6"/>
        <v>0.20000000000000018</v>
      </c>
      <c r="M21" s="1">
        <f t="shared" si="7"/>
        <v>8.5970429323592404E-2</v>
      </c>
      <c r="N21" s="1">
        <f t="shared" si="8"/>
        <v>2.3263813101037436</v>
      </c>
      <c r="O21" t="s">
        <v>46</v>
      </c>
    </row>
    <row r="22" spans="1:15" x14ac:dyDescent="0.35">
      <c r="A22" s="13">
        <v>12</v>
      </c>
      <c r="B22" s="12" t="s">
        <v>62</v>
      </c>
      <c r="C22" s="11">
        <v>6</v>
      </c>
      <c r="D22" s="10" t="s">
        <v>44</v>
      </c>
      <c r="E22" s="9" t="str">
        <f t="shared" si="0"/>
        <v>Not Significantly Different</v>
      </c>
      <c r="G22">
        <f t="shared" si="1"/>
        <v>6</v>
      </c>
      <c r="H22">
        <f t="shared" si="2"/>
        <v>6</v>
      </c>
      <c r="I22" t="str">
        <f t="shared" si="3"/>
        <v>+/-</v>
      </c>
      <c r="J22" t="str">
        <f t="shared" si="4"/>
        <v>0.4</v>
      </c>
      <c r="K22" s="1">
        <f t="shared" si="5"/>
        <v>0.24316109422492402</v>
      </c>
      <c r="L22" s="1">
        <f t="shared" si="6"/>
        <v>0.29999999999999982</v>
      </c>
      <c r="M22" s="1">
        <f t="shared" si="7"/>
        <v>0.25064471888253259</v>
      </c>
      <c r="N22" s="1">
        <f t="shared" si="8"/>
        <v>1.1969133095543023</v>
      </c>
      <c r="O22" t="s">
        <v>29</v>
      </c>
    </row>
    <row r="23" spans="1:15" x14ac:dyDescent="0.35">
      <c r="A23" s="13">
        <v>13</v>
      </c>
      <c r="B23" s="12" t="s">
        <v>74</v>
      </c>
      <c r="C23" s="11">
        <v>5.3</v>
      </c>
      <c r="D23" s="10" t="s">
        <v>33</v>
      </c>
      <c r="E23" s="9" t="str">
        <f t="shared" si="0"/>
        <v>Significantly Different</v>
      </c>
      <c r="G23">
        <f t="shared" si="1"/>
        <v>5.3</v>
      </c>
      <c r="H23">
        <f t="shared" si="2"/>
        <v>6</v>
      </c>
      <c r="I23" t="str">
        <f t="shared" si="3"/>
        <v>+/-</v>
      </c>
      <c r="J23" t="str">
        <f t="shared" si="4"/>
        <v>0.1</v>
      </c>
      <c r="K23" s="1">
        <f t="shared" si="5"/>
        <v>6.0790273556231005E-2</v>
      </c>
      <c r="L23" s="1">
        <f t="shared" si="6"/>
        <v>1</v>
      </c>
      <c r="M23" s="1">
        <f t="shared" si="7"/>
        <v>8.5970429323592404E-2</v>
      </c>
      <c r="N23" s="1">
        <f t="shared" si="8"/>
        <v>11.631906550518707</v>
      </c>
      <c r="O23" t="s">
        <v>82</v>
      </c>
    </row>
    <row r="24" spans="1:15" x14ac:dyDescent="0.35">
      <c r="A24" s="13">
        <v>14</v>
      </c>
      <c r="B24" s="12" t="s">
        <v>31</v>
      </c>
      <c r="C24" s="11">
        <v>5</v>
      </c>
      <c r="D24" s="10" t="s">
        <v>28</v>
      </c>
      <c r="E24" s="9" t="str">
        <f t="shared" si="0"/>
        <v>Significantly Different</v>
      </c>
      <c r="G24">
        <f t="shared" si="1"/>
        <v>5</v>
      </c>
      <c r="H24">
        <f t="shared" si="2"/>
        <v>6</v>
      </c>
      <c r="I24" t="str">
        <f t="shared" si="3"/>
        <v>+/-</v>
      </c>
      <c r="J24" t="str">
        <f t="shared" si="4"/>
        <v>0.3</v>
      </c>
      <c r="K24" s="1">
        <f t="shared" si="5"/>
        <v>0.18237082066869301</v>
      </c>
      <c r="L24" s="1">
        <f t="shared" si="6"/>
        <v>1.2999999999999998</v>
      </c>
      <c r="M24" s="1">
        <f t="shared" si="7"/>
        <v>0.19223572402239389</v>
      </c>
      <c r="N24" s="1">
        <f t="shared" si="8"/>
        <v>6.7625307762700784</v>
      </c>
      <c r="O24" t="s">
        <v>65</v>
      </c>
    </row>
    <row r="25" spans="1:15" x14ac:dyDescent="0.35">
      <c r="A25" s="13">
        <v>15</v>
      </c>
      <c r="B25" s="12" t="s">
        <v>46</v>
      </c>
      <c r="C25" s="11">
        <v>4.9000000000000004</v>
      </c>
      <c r="D25" s="10" t="s">
        <v>33</v>
      </c>
      <c r="E25" s="9" t="str">
        <f t="shared" si="0"/>
        <v>Significantly Different</v>
      </c>
      <c r="G25">
        <f t="shared" si="1"/>
        <v>4.9000000000000004</v>
      </c>
      <c r="H25">
        <f t="shared" si="2"/>
        <v>6</v>
      </c>
      <c r="I25" t="str">
        <f t="shared" si="3"/>
        <v>+/-</v>
      </c>
      <c r="J25" t="str">
        <f t="shared" si="4"/>
        <v>0.1</v>
      </c>
      <c r="K25" s="1">
        <f t="shared" si="5"/>
        <v>6.0790273556231005E-2</v>
      </c>
      <c r="L25" s="1">
        <f t="shared" si="6"/>
        <v>1.3999999999999995</v>
      </c>
      <c r="M25" s="1">
        <f t="shared" si="7"/>
        <v>8.5970429323592404E-2</v>
      </c>
      <c r="N25" s="1">
        <f t="shared" si="8"/>
        <v>16.284669170726183</v>
      </c>
      <c r="O25" t="s">
        <v>81</v>
      </c>
    </row>
    <row r="26" spans="1:15" x14ac:dyDescent="0.35">
      <c r="A26" s="13">
        <v>15</v>
      </c>
      <c r="B26" s="12" t="s">
        <v>57</v>
      </c>
      <c r="C26" s="11">
        <v>4.9000000000000004</v>
      </c>
      <c r="D26" s="10" t="s">
        <v>33</v>
      </c>
      <c r="E26" s="9" t="str">
        <f t="shared" si="0"/>
        <v>Significantly Different</v>
      </c>
      <c r="G26">
        <f t="shared" si="1"/>
        <v>4.9000000000000004</v>
      </c>
      <c r="H26">
        <f t="shared" si="2"/>
        <v>6</v>
      </c>
      <c r="I26" t="str">
        <f t="shared" si="3"/>
        <v>+/-</v>
      </c>
      <c r="J26" t="str">
        <f t="shared" si="4"/>
        <v>0.1</v>
      </c>
      <c r="K26" s="1">
        <f t="shared" si="5"/>
        <v>6.0790273556231005E-2</v>
      </c>
      <c r="L26" s="1">
        <f t="shared" si="6"/>
        <v>1.3999999999999995</v>
      </c>
      <c r="M26" s="1">
        <f t="shared" si="7"/>
        <v>8.5970429323592404E-2</v>
      </c>
      <c r="N26" s="1">
        <f t="shared" si="8"/>
        <v>16.284669170726183</v>
      </c>
      <c r="O26" t="s">
        <v>80</v>
      </c>
    </row>
    <row r="27" spans="1:15" x14ac:dyDescent="0.35">
      <c r="A27" s="13">
        <v>17</v>
      </c>
      <c r="B27" s="12" t="s">
        <v>66</v>
      </c>
      <c r="C27" s="11">
        <v>4.8</v>
      </c>
      <c r="D27" s="10" t="s">
        <v>33</v>
      </c>
      <c r="E27" s="9" t="str">
        <f t="shared" si="0"/>
        <v>Significantly Different</v>
      </c>
      <c r="G27">
        <f t="shared" si="1"/>
        <v>4.8</v>
      </c>
      <c r="H27">
        <f t="shared" si="2"/>
        <v>6</v>
      </c>
      <c r="I27" t="str">
        <f t="shared" si="3"/>
        <v>+/-</v>
      </c>
      <c r="J27" t="str">
        <f t="shared" si="4"/>
        <v>0.1</v>
      </c>
      <c r="K27" s="1">
        <f t="shared" si="5"/>
        <v>6.0790273556231005E-2</v>
      </c>
      <c r="L27" s="1">
        <f t="shared" si="6"/>
        <v>1.5</v>
      </c>
      <c r="M27" s="1">
        <f t="shared" si="7"/>
        <v>8.5970429323592404E-2</v>
      </c>
      <c r="N27" s="1">
        <f t="shared" si="8"/>
        <v>17.44785982577806</v>
      </c>
      <c r="O27" t="s">
        <v>78</v>
      </c>
    </row>
    <row r="28" spans="1:15" x14ac:dyDescent="0.35">
      <c r="A28" s="13">
        <v>17</v>
      </c>
      <c r="B28" s="12" t="s">
        <v>60</v>
      </c>
      <c r="C28" s="11">
        <v>4.8</v>
      </c>
      <c r="D28" s="10" t="s">
        <v>33</v>
      </c>
      <c r="E28" s="9" t="str">
        <f t="shared" si="0"/>
        <v>Significantly Different</v>
      </c>
      <c r="G28">
        <f t="shared" si="1"/>
        <v>4.8</v>
      </c>
      <c r="H28">
        <f t="shared" si="2"/>
        <v>6</v>
      </c>
      <c r="I28" t="str">
        <f t="shared" si="3"/>
        <v>+/-</v>
      </c>
      <c r="J28" t="str">
        <f t="shared" si="4"/>
        <v>0.1</v>
      </c>
      <c r="K28" s="1">
        <f t="shared" si="5"/>
        <v>6.0790273556231005E-2</v>
      </c>
      <c r="L28" s="1">
        <f t="shared" si="6"/>
        <v>1.5</v>
      </c>
      <c r="M28" s="1">
        <f t="shared" si="7"/>
        <v>8.5970429323592404E-2</v>
      </c>
      <c r="N28" s="1">
        <f t="shared" si="8"/>
        <v>17.44785982577806</v>
      </c>
      <c r="O28" t="s">
        <v>79</v>
      </c>
    </row>
    <row r="29" spans="1:15" x14ac:dyDescent="0.35">
      <c r="A29" s="13">
        <v>19</v>
      </c>
      <c r="B29" s="12" t="s">
        <v>55</v>
      </c>
      <c r="C29" s="11">
        <v>4.2</v>
      </c>
      <c r="D29" s="10" t="s">
        <v>33</v>
      </c>
      <c r="E29" s="9" t="str">
        <f t="shared" si="0"/>
        <v>Significantly Different</v>
      </c>
      <c r="G29">
        <f t="shared" si="1"/>
        <v>4.2</v>
      </c>
      <c r="H29">
        <f t="shared" si="2"/>
        <v>6</v>
      </c>
      <c r="I29" t="str">
        <f t="shared" si="3"/>
        <v>+/-</v>
      </c>
      <c r="J29" t="str">
        <f t="shared" si="4"/>
        <v>0.1</v>
      </c>
      <c r="K29" s="1">
        <f t="shared" si="5"/>
        <v>6.0790273556231005E-2</v>
      </c>
      <c r="L29" s="1">
        <f t="shared" si="6"/>
        <v>2.0999999999999996</v>
      </c>
      <c r="M29" s="1">
        <f t="shared" si="7"/>
        <v>8.5970429323592404E-2</v>
      </c>
      <c r="N29" s="1">
        <f t="shared" si="8"/>
        <v>24.427003756089281</v>
      </c>
      <c r="O29" t="s">
        <v>56</v>
      </c>
    </row>
    <row r="30" spans="1:15" x14ac:dyDescent="0.35">
      <c r="A30" s="13">
        <v>20</v>
      </c>
      <c r="B30" s="12" t="s">
        <v>58</v>
      </c>
      <c r="C30" s="11">
        <v>4</v>
      </c>
      <c r="D30" s="10" t="s">
        <v>33</v>
      </c>
      <c r="E30" s="9" t="str">
        <f t="shared" si="0"/>
        <v>Significantly Different</v>
      </c>
      <c r="G30">
        <f t="shared" si="1"/>
        <v>4</v>
      </c>
      <c r="H30">
        <f t="shared" si="2"/>
        <v>6</v>
      </c>
      <c r="I30" t="str">
        <f t="shared" si="3"/>
        <v>+/-</v>
      </c>
      <c r="J30" t="str">
        <f t="shared" si="4"/>
        <v>0.1</v>
      </c>
      <c r="K30" s="1">
        <f t="shared" si="5"/>
        <v>6.0790273556231005E-2</v>
      </c>
      <c r="L30" s="1">
        <f t="shared" si="6"/>
        <v>2.2999999999999998</v>
      </c>
      <c r="M30" s="1">
        <f t="shared" si="7"/>
        <v>8.5970429323592404E-2</v>
      </c>
      <c r="N30" s="1">
        <f t="shared" si="8"/>
        <v>26.753385066193022</v>
      </c>
      <c r="O30" t="s">
        <v>77</v>
      </c>
    </row>
    <row r="31" spans="1:15" x14ac:dyDescent="0.35">
      <c r="A31" s="13">
        <v>21</v>
      </c>
      <c r="B31" s="12" t="s">
        <v>53</v>
      </c>
      <c r="C31" s="11">
        <v>3.8</v>
      </c>
      <c r="D31" s="10" t="s">
        <v>39</v>
      </c>
      <c r="E31" s="9" t="str">
        <f t="shared" si="0"/>
        <v>Significantly Different</v>
      </c>
      <c r="G31">
        <f t="shared" si="1"/>
        <v>3.8</v>
      </c>
      <c r="H31">
        <f t="shared" si="2"/>
        <v>6</v>
      </c>
      <c r="I31" t="str">
        <f t="shared" si="3"/>
        <v>+/-</v>
      </c>
      <c r="J31" t="str">
        <f t="shared" si="4"/>
        <v>0.2</v>
      </c>
      <c r="K31" s="1">
        <f t="shared" si="5"/>
        <v>0.12158054711246201</v>
      </c>
      <c r="L31" s="1">
        <f t="shared" si="6"/>
        <v>2.5</v>
      </c>
      <c r="M31" s="1">
        <f t="shared" si="7"/>
        <v>0.1359311840425404</v>
      </c>
      <c r="N31" s="1">
        <f t="shared" si="8"/>
        <v>18.39165911493577</v>
      </c>
      <c r="O31" t="s">
        <v>40</v>
      </c>
    </row>
    <row r="32" spans="1:15" x14ac:dyDescent="0.35">
      <c r="A32" s="13">
        <v>22</v>
      </c>
      <c r="B32" s="12" t="s">
        <v>76</v>
      </c>
      <c r="C32" s="11">
        <v>3.7</v>
      </c>
      <c r="D32" s="10" t="s">
        <v>33</v>
      </c>
      <c r="E32" s="9" t="str">
        <f t="shared" si="0"/>
        <v>Significantly Different</v>
      </c>
      <c r="G32">
        <f t="shared" si="1"/>
        <v>3.7</v>
      </c>
      <c r="H32">
        <f t="shared" si="2"/>
        <v>6</v>
      </c>
      <c r="I32" t="str">
        <f t="shared" si="3"/>
        <v>+/-</v>
      </c>
      <c r="J32" t="str">
        <f t="shared" si="4"/>
        <v>0.1</v>
      </c>
      <c r="K32" s="1">
        <f t="shared" si="5"/>
        <v>6.0790273556231005E-2</v>
      </c>
      <c r="L32" s="1">
        <f t="shared" si="6"/>
        <v>2.5999999999999996</v>
      </c>
      <c r="M32" s="1">
        <f t="shared" si="7"/>
        <v>8.5970429323592404E-2</v>
      </c>
      <c r="N32" s="1">
        <f t="shared" si="8"/>
        <v>30.242957031348634</v>
      </c>
      <c r="O32" t="s">
        <v>71</v>
      </c>
    </row>
    <row r="33" spans="1:15" x14ac:dyDescent="0.35">
      <c r="A33" s="13">
        <v>23</v>
      </c>
      <c r="B33" s="12" t="s">
        <v>64</v>
      </c>
      <c r="C33" s="11">
        <v>3.6</v>
      </c>
      <c r="D33" s="10" t="s">
        <v>33</v>
      </c>
      <c r="E33" s="9" t="str">
        <f t="shared" si="0"/>
        <v>Significantly Different</v>
      </c>
      <c r="G33">
        <f t="shared" si="1"/>
        <v>3.6</v>
      </c>
      <c r="H33">
        <f t="shared" si="2"/>
        <v>6</v>
      </c>
      <c r="I33" t="str">
        <f t="shared" si="3"/>
        <v>+/-</v>
      </c>
      <c r="J33" t="str">
        <f t="shared" si="4"/>
        <v>0.1</v>
      </c>
      <c r="K33" s="1">
        <f t="shared" si="5"/>
        <v>6.0790273556231005E-2</v>
      </c>
      <c r="L33" s="1">
        <f t="shared" si="6"/>
        <v>2.6999999999999997</v>
      </c>
      <c r="M33" s="1">
        <f t="shared" si="7"/>
        <v>8.5970429323592404E-2</v>
      </c>
      <c r="N33" s="1">
        <f t="shared" si="8"/>
        <v>31.406147686400505</v>
      </c>
      <c r="O33" t="s">
        <v>76</v>
      </c>
    </row>
    <row r="34" spans="1:15" x14ac:dyDescent="0.35">
      <c r="A34" s="13">
        <v>24</v>
      </c>
      <c r="B34" s="12" t="s">
        <v>75</v>
      </c>
      <c r="C34" s="11">
        <v>3.5</v>
      </c>
      <c r="D34" s="10" t="s">
        <v>33</v>
      </c>
      <c r="E34" s="9" t="str">
        <f t="shared" si="0"/>
        <v>Significantly Different</v>
      </c>
      <c r="G34">
        <f t="shared" si="1"/>
        <v>3.5</v>
      </c>
      <c r="H34">
        <f t="shared" si="2"/>
        <v>6</v>
      </c>
      <c r="I34" t="str">
        <f t="shared" si="3"/>
        <v>+/-</v>
      </c>
      <c r="J34" t="str">
        <f t="shared" si="4"/>
        <v>0.1</v>
      </c>
      <c r="K34" s="1">
        <f t="shared" si="5"/>
        <v>6.0790273556231005E-2</v>
      </c>
      <c r="L34" s="1">
        <f t="shared" si="6"/>
        <v>2.8</v>
      </c>
      <c r="M34" s="1">
        <f t="shared" si="7"/>
        <v>8.5970429323592404E-2</v>
      </c>
      <c r="N34" s="1">
        <f t="shared" si="8"/>
        <v>32.569338341452379</v>
      </c>
      <c r="O34" t="s">
        <v>74</v>
      </c>
    </row>
    <row r="35" spans="1:15" x14ac:dyDescent="0.35">
      <c r="A35" s="13">
        <v>25</v>
      </c>
      <c r="B35" s="12" t="s">
        <v>50</v>
      </c>
      <c r="C35" s="11">
        <v>3.1</v>
      </c>
      <c r="D35" s="10" t="s">
        <v>33</v>
      </c>
      <c r="E35" s="9" t="str">
        <f t="shared" si="0"/>
        <v>Significantly Different</v>
      </c>
      <c r="G35">
        <f t="shared" si="1"/>
        <v>3.1</v>
      </c>
      <c r="H35">
        <f t="shared" si="2"/>
        <v>6</v>
      </c>
      <c r="I35" t="str">
        <f t="shared" si="3"/>
        <v>+/-</v>
      </c>
      <c r="J35" t="str">
        <f t="shared" si="4"/>
        <v>0.1</v>
      </c>
      <c r="K35" s="1">
        <f t="shared" si="5"/>
        <v>6.0790273556231005E-2</v>
      </c>
      <c r="L35" s="1">
        <f t="shared" si="6"/>
        <v>3.1999999999999997</v>
      </c>
      <c r="M35" s="1">
        <f t="shared" si="7"/>
        <v>8.5970429323592404E-2</v>
      </c>
      <c r="N35" s="1">
        <f t="shared" si="8"/>
        <v>37.222100961659862</v>
      </c>
      <c r="O35" t="s">
        <v>54</v>
      </c>
    </row>
    <row r="36" spans="1:15" x14ac:dyDescent="0.35">
      <c r="A36" s="13">
        <v>25</v>
      </c>
      <c r="B36" s="12" t="s">
        <v>30</v>
      </c>
      <c r="C36" s="11">
        <v>3.1</v>
      </c>
      <c r="D36" s="10" t="s">
        <v>33</v>
      </c>
      <c r="E36" s="9" t="str">
        <f t="shared" si="0"/>
        <v>Significantly Different</v>
      </c>
      <c r="G36">
        <f t="shared" si="1"/>
        <v>3.1</v>
      </c>
      <c r="H36">
        <f t="shared" si="2"/>
        <v>6</v>
      </c>
      <c r="I36" t="str">
        <f t="shared" si="3"/>
        <v>+/-</v>
      </c>
      <c r="J36" t="str">
        <f t="shared" si="4"/>
        <v>0.1</v>
      </c>
      <c r="K36" s="1">
        <f t="shared" si="5"/>
        <v>6.0790273556231005E-2</v>
      </c>
      <c r="L36" s="1">
        <f t="shared" si="6"/>
        <v>3.1999999999999997</v>
      </c>
      <c r="M36" s="1">
        <f t="shared" si="7"/>
        <v>8.5970429323592404E-2</v>
      </c>
      <c r="N36" s="1">
        <f t="shared" si="8"/>
        <v>37.222100961659862</v>
      </c>
      <c r="O36" t="s">
        <v>72</v>
      </c>
    </row>
    <row r="37" spans="1:15" x14ac:dyDescent="0.35">
      <c r="A37" s="13">
        <v>27</v>
      </c>
      <c r="B37" s="12" t="s">
        <v>78</v>
      </c>
      <c r="C37" s="11">
        <v>3</v>
      </c>
      <c r="D37" s="10" t="s">
        <v>33</v>
      </c>
      <c r="E37" s="9" t="str">
        <f t="shared" si="0"/>
        <v>Significantly Different</v>
      </c>
      <c r="G37">
        <f t="shared" si="1"/>
        <v>3</v>
      </c>
      <c r="H37">
        <f t="shared" si="2"/>
        <v>6</v>
      </c>
      <c r="I37" t="str">
        <f t="shared" si="3"/>
        <v>+/-</v>
      </c>
      <c r="J37" t="str">
        <f t="shared" si="4"/>
        <v>0.1</v>
      </c>
      <c r="K37" s="1">
        <f t="shared" si="5"/>
        <v>6.0790273556231005E-2</v>
      </c>
      <c r="L37" s="1">
        <f t="shared" si="6"/>
        <v>3.3</v>
      </c>
      <c r="M37" s="1">
        <f t="shared" si="7"/>
        <v>8.5970429323592404E-2</v>
      </c>
      <c r="N37" s="1">
        <f t="shared" si="8"/>
        <v>38.385291616711733</v>
      </c>
      <c r="O37" t="s">
        <v>70</v>
      </c>
    </row>
    <row r="38" spans="1:15" x14ac:dyDescent="0.35">
      <c r="A38" s="13">
        <v>28</v>
      </c>
      <c r="B38" s="12" t="s">
        <v>69</v>
      </c>
      <c r="C38" s="11">
        <v>2.8</v>
      </c>
      <c r="D38" s="10" t="s">
        <v>33</v>
      </c>
      <c r="E38" s="9" t="str">
        <f t="shared" si="0"/>
        <v>Significantly Different</v>
      </c>
      <c r="G38">
        <f t="shared" si="1"/>
        <v>2.8</v>
      </c>
      <c r="H38">
        <f t="shared" si="2"/>
        <v>6</v>
      </c>
      <c r="I38" t="str">
        <f t="shared" si="3"/>
        <v>+/-</v>
      </c>
      <c r="J38" t="str">
        <f t="shared" si="4"/>
        <v>0.1</v>
      </c>
      <c r="K38" s="1">
        <f t="shared" si="5"/>
        <v>6.0790273556231005E-2</v>
      </c>
      <c r="L38" s="1">
        <f t="shared" si="6"/>
        <v>3.5</v>
      </c>
      <c r="M38" s="1">
        <f t="shared" si="7"/>
        <v>8.5970429323592404E-2</v>
      </c>
      <c r="N38" s="1">
        <f t="shared" si="8"/>
        <v>40.711672926815474</v>
      </c>
      <c r="O38" t="s">
        <v>69</v>
      </c>
    </row>
    <row r="39" spans="1:15" x14ac:dyDescent="0.35">
      <c r="A39" s="13">
        <v>28</v>
      </c>
      <c r="B39" s="12" t="s">
        <v>61</v>
      </c>
      <c r="C39" s="11">
        <v>2.8</v>
      </c>
      <c r="D39" s="10" t="s">
        <v>33</v>
      </c>
      <c r="E39" s="9" t="str">
        <f t="shared" si="0"/>
        <v>Significantly Different</v>
      </c>
      <c r="G39">
        <f t="shared" si="1"/>
        <v>2.8</v>
      </c>
      <c r="H39">
        <f t="shared" si="2"/>
        <v>6</v>
      </c>
      <c r="I39" t="str">
        <f t="shared" si="3"/>
        <v>+/-</v>
      </c>
      <c r="J39" t="str">
        <f t="shared" si="4"/>
        <v>0.1</v>
      </c>
      <c r="K39" s="1">
        <f t="shared" si="5"/>
        <v>6.0790273556231005E-2</v>
      </c>
      <c r="L39" s="1">
        <f t="shared" si="6"/>
        <v>3.5</v>
      </c>
      <c r="M39" s="1">
        <f t="shared" si="7"/>
        <v>8.5970429323592404E-2</v>
      </c>
      <c r="N39" s="1">
        <f t="shared" si="8"/>
        <v>40.711672926815474</v>
      </c>
      <c r="O39" t="s">
        <v>45</v>
      </c>
    </row>
    <row r="40" spans="1:15" x14ac:dyDescent="0.35">
      <c r="A40" s="13">
        <v>30</v>
      </c>
      <c r="B40" s="12" t="s">
        <v>81</v>
      </c>
      <c r="C40" s="11">
        <v>2.7</v>
      </c>
      <c r="D40" s="10" t="s">
        <v>33</v>
      </c>
      <c r="E40" s="9" t="str">
        <f t="shared" si="0"/>
        <v>Significantly Different</v>
      </c>
      <c r="G40">
        <f t="shared" si="1"/>
        <v>2.7</v>
      </c>
      <c r="H40">
        <f t="shared" si="2"/>
        <v>6</v>
      </c>
      <c r="I40" t="str">
        <f t="shared" si="3"/>
        <v>+/-</v>
      </c>
      <c r="J40" t="str">
        <f t="shared" si="4"/>
        <v>0.1</v>
      </c>
      <c r="K40" s="1">
        <f t="shared" si="5"/>
        <v>6.0790273556231005E-2</v>
      </c>
      <c r="L40" s="1">
        <f t="shared" si="6"/>
        <v>3.5999999999999996</v>
      </c>
      <c r="M40" s="1">
        <f t="shared" si="7"/>
        <v>8.5970429323592404E-2</v>
      </c>
      <c r="N40" s="1">
        <f t="shared" si="8"/>
        <v>41.874863581867338</v>
      </c>
      <c r="O40" t="s">
        <v>67</v>
      </c>
    </row>
    <row r="41" spans="1:15" x14ac:dyDescent="0.35">
      <c r="A41" s="13">
        <v>30</v>
      </c>
      <c r="B41" s="12" t="s">
        <v>67</v>
      </c>
      <c r="C41" s="11">
        <v>2.7</v>
      </c>
      <c r="D41" s="10" t="s">
        <v>39</v>
      </c>
      <c r="E41" s="9" t="str">
        <f t="shared" si="0"/>
        <v>Significantly Different</v>
      </c>
      <c r="G41">
        <f t="shared" si="1"/>
        <v>2.7</v>
      </c>
      <c r="H41">
        <f t="shared" si="2"/>
        <v>6</v>
      </c>
      <c r="I41" t="str">
        <f t="shared" si="3"/>
        <v>+/-</v>
      </c>
      <c r="J41" t="str">
        <f t="shared" si="4"/>
        <v>0.2</v>
      </c>
      <c r="K41" s="1">
        <f t="shared" si="5"/>
        <v>0.12158054711246201</v>
      </c>
      <c r="L41" s="1">
        <f t="shared" si="6"/>
        <v>3.5999999999999996</v>
      </c>
      <c r="M41" s="1">
        <f t="shared" si="7"/>
        <v>0.1359311840425404</v>
      </c>
      <c r="N41" s="1">
        <f t="shared" si="8"/>
        <v>26.483989125507509</v>
      </c>
      <c r="O41" t="s">
        <v>48</v>
      </c>
    </row>
    <row r="42" spans="1:15" x14ac:dyDescent="0.35">
      <c r="A42" s="13">
        <v>30</v>
      </c>
      <c r="B42" s="12" t="s">
        <v>43</v>
      </c>
      <c r="C42" s="11">
        <v>2.7</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2.7</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3.5999999999999996</v>
      </c>
      <c r="M42" s="1">
        <f t="shared" ref="M42:M62" si="16">IF(AND(ISNUMBER(K42),ISNUMBER($I$7)),SQRT(K42^2+($I$7)^2),"N/A")</f>
        <v>8.5970429323592404E-2</v>
      </c>
      <c r="N42" s="1">
        <f t="shared" ref="N42:N73" si="17">IF(AND(ISNUMBER(L42),ISNUMBER(M42),M42&lt;&gt;0),L42/M42,"NA")</f>
        <v>41.874863581867338</v>
      </c>
      <c r="O42" t="s">
        <v>37</v>
      </c>
    </row>
    <row r="43" spans="1:15" x14ac:dyDescent="0.35">
      <c r="A43" s="13">
        <v>33</v>
      </c>
      <c r="B43" s="12" t="s">
        <v>80</v>
      </c>
      <c r="C43" s="11">
        <v>2.6</v>
      </c>
      <c r="D43" s="10" t="s">
        <v>33</v>
      </c>
      <c r="E43" s="9" t="str">
        <f t="shared" si="9"/>
        <v>Significantly Different</v>
      </c>
      <c r="G43">
        <f t="shared" si="10"/>
        <v>2.6</v>
      </c>
      <c r="H43">
        <f t="shared" si="11"/>
        <v>6</v>
      </c>
      <c r="I43" t="str">
        <f t="shared" si="12"/>
        <v>+/-</v>
      </c>
      <c r="J43" t="str">
        <f t="shared" si="13"/>
        <v>0.1</v>
      </c>
      <c r="K43" s="1">
        <f t="shared" si="14"/>
        <v>6.0790273556231005E-2</v>
      </c>
      <c r="L43" s="1">
        <f t="shared" si="15"/>
        <v>3.6999999999999997</v>
      </c>
      <c r="M43" s="1">
        <f t="shared" si="16"/>
        <v>8.5970429323592404E-2</v>
      </c>
      <c r="N43" s="1">
        <f t="shared" si="17"/>
        <v>43.038054236919216</v>
      </c>
      <c r="O43" t="s">
        <v>52</v>
      </c>
    </row>
    <row r="44" spans="1:15" x14ac:dyDescent="0.35">
      <c r="A44" s="13">
        <v>33</v>
      </c>
      <c r="B44" s="12" t="s">
        <v>59</v>
      </c>
      <c r="C44" s="11">
        <v>2.6</v>
      </c>
      <c r="D44" s="10" t="s">
        <v>33</v>
      </c>
      <c r="E44" s="9" t="str">
        <f t="shared" si="9"/>
        <v>Significantly Different</v>
      </c>
      <c r="G44">
        <f t="shared" si="10"/>
        <v>2.6</v>
      </c>
      <c r="H44">
        <f t="shared" si="11"/>
        <v>6</v>
      </c>
      <c r="I44" t="str">
        <f t="shared" si="12"/>
        <v>+/-</v>
      </c>
      <c r="J44" t="str">
        <f t="shared" si="13"/>
        <v>0.1</v>
      </c>
      <c r="K44" s="1">
        <f t="shared" si="14"/>
        <v>6.0790273556231005E-2</v>
      </c>
      <c r="L44" s="1">
        <f t="shared" si="15"/>
        <v>3.6999999999999997</v>
      </c>
      <c r="M44" s="1">
        <f t="shared" si="16"/>
        <v>8.5970429323592404E-2</v>
      </c>
      <c r="N44" s="1">
        <f t="shared" si="17"/>
        <v>43.038054236919216</v>
      </c>
      <c r="O44" t="s">
        <v>64</v>
      </c>
    </row>
    <row r="45" spans="1:15" x14ac:dyDescent="0.35">
      <c r="A45" s="13">
        <v>35</v>
      </c>
      <c r="B45" s="12" t="s">
        <v>72</v>
      </c>
      <c r="C45" s="11">
        <v>2.2999999999999998</v>
      </c>
      <c r="D45" s="10" t="s">
        <v>33</v>
      </c>
      <c r="E45" s="9" t="str">
        <f t="shared" si="9"/>
        <v>Significantly Different</v>
      </c>
      <c r="G45">
        <f t="shared" si="10"/>
        <v>2.2999999999999998</v>
      </c>
      <c r="H45">
        <f t="shared" si="11"/>
        <v>6</v>
      </c>
      <c r="I45" t="str">
        <f t="shared" si="12"/>
        <v>+/-</v>
      </c>
      <c r="J45" t="str">
        <f t="shared" si="13"/>
        <v>0.1</v>
      </c>
      <c r="K45" s="1">
        <f t="shared" si="14"/>
        <v>6.0790273556231005E-2</v>
      </c>
      <c r="L45" s="1">
        <f t="shared" si="15"/>
        <v>4</v>
      </c>
      <c r="M45" s="1">
        <f t="shared" si="16"/>
        <v>8.5970429323592404E-2</v>
      </c>
      <c r="N45" s="1">
        <f t="shared" si="17"/>
        <v>46.527626202074828</v>
      </c>
      <c r="O45" t="s">
        <v>63</v>
      </c>
    </row>
    <row r="46" spans="1:15" x14ac:dyDescent="0.35">
      <c r="A46" s="13">
        <v>36</v>
      </c>
      <c r="B46" s="12" t="s">
        <v>41</v>
      </c>
      <c r="C46" s="11">
        <v>2.1</v>
      </c>
      <c r="D46" s="10" t="s">
        <v>39</v>
      </c>
      <c r="E46" s="9" t="str">
        <f t="shared" si="9"/>
        <v>Significantly Different</v>
      </c>
      <c r="G46">
        <f t="shared" si="10"/>
        <v>2.1</v>
      </c>
      <c r="H46">
        <f t="shared" si="11"/>
        <v>6</v>
      </c>
      <c r="I46" t="str">
        <f t="shared" si="12"/>
        <v>+/-</v>
      </c>
      <c r="J46" t="str">
        <f t="shared" si="13"/>
        <v>0.2</v>
      </c>
      <c r="K46" s="1">
        <f t="shared" si="14"/>
        <v>0.12158054711246201</v>
      </c>
      <c r="L46" s="1">
        <f t="shared" si="15"/>
        <v>4.1999999999999993</v>
      </c>
      <c r="M46" s="1">
        <f t="shared" si="16"/>
        <v>0.1359311840425404</v>
      </c>
      <c r="N46" s="1">
        <f t="shared" si="17"/>
        <v>30.897987313092091</v>
      </c>
      <c r="O46" t="s">
        <v>61</v>
      </c>
    </row>
    <row r="47" spans="1:15" x14ac:dyDescent="0.35">
      <c r="A47" s="13">
        <v>37</v>
      </c>
      <c r="B47" s="12" t="s">
        <v>37</v>
      </c>
      <c r="C47" s="11">
        <v>2</v>
      </c>
      <c r="D47" s="10" t="s">
        <v>33</v>
      </c>
      <c r="E47" s="9" t="str">
        <f t="shared" si="9"/>
        <v>Significantly Different</v>
      </c>
      <c r="G47">
        <f t="shared" si="10"/>
        <v>2</v>
      </c>
      <c r="H47">
        <f t="shared" si="11"/>
        <v>6</v>
      </c>
      <c r="I47" t="str">
        <f t="shared" si="12"/>
        <v>+/-</v>
      </c>
      <c r="J47" t="str">
        <f t="shared" si="13"/>
        <v>0.1</v>
      </c>
      <c r="K47" s="1">
        <f t="shared" si="14"/>
        <v>6.0790273556231005E-2</v>
      </c>
      <c r="L47" s="1">
        <f t="shared" si="15"/>
        <v>4.3</v>
      </c>
      <c r="M47" s="1">
        <f t="shared" si="16"/>
        <v>8.5970429323592404E-2</v>
      </c>
      <c r="N47" s="1">
        <f t="shared" si="17"/>
        <v>50.01719816723044</v>
      </c>
      <c r="O47" t="s">
        <v>59</v>
      </c>
    </row>
    <row r="48" spans="1:15" x14ac:dyDescent="0.35">
      <c r="A48" s="13">
        <v>37</v>
      </c>
      <c r="B48" s="12" t="s">
        <v>51</v>
      </c>
      <c r="C48" s="11">
        <v>2</v>
      </c>
      <c r="D48" s="10" t="s">
        <v>33</v>
      </c>
      <c r="E48" s="9" t="str">
        <f t="shared" si="9"/>
        <v>Significantly Different</v>
      </c>
      <c r="G48">
        <f t="shared" si="10"/>
        <v>2</v>
      </c>
      <c r="H48">
        <f t="shared" si="11"/>
        <v>6</v>
      </c>
      <c r="I48" t="str">
        <f t="shared" si="12"/>
        <v>+/-</v>
      </c>
      <c r="J48" t="str">
        <f t="shared" si="13"/>
        <v>0.1</v>
      </c>
      <c r="K48" s="1">
        <f t="shared" si="14"/>
        <v>6.0790273556231005E-2</v>
      </c>
      <c r="L48" s="1">
        <f t="shared" si="15"/>
        <v>4.3</v>
      </c>
      <c r="M48" s="1">
        <f t="shared" si="16"/>
        <v>8.5970429323592404E-2</v>
      </c>
      <c r="N48" s="1">
        <f t="shared" si="17"/>
        <v>50.01719816723044</v>
      </c>
      <c r="O48" t="s">
        <v>57</v>
      </c>
    </row>
    <row r="49" spans="1:15" x14ac:dyDescent="0.35">
      <c r="A49" s="13">
        <v>37</v>
      </c>
      <c r="B49" s="12" t="s">
        <v>47</v>
      </c>
      <c r="C49" s="11">
        <v>2</v>
      </c>
      <c r="D49" s="10" t="s">
        <v>33</v>
      </c>
      <c r="E49" s="9" t="str">
        <f t="shared" si="9"/>
        <v>Significantly Different</v>
      </c>
      <c r="G49">
        <f t="shared" si="10"/>
        <v>2</v>
      </c>
      <c r="H49">
        <f t="shared" si="11"/>
        <v>6</v>
      </c>
      <c r="I49" t="str">
        <f t="shared" si="12"/>
        <v>+/-</v>
      </c>
      <c r="J49" t="str">
        <f t="shared" si="13"/>
        <v>0.1</v>
      </c>
      <c r="K49" s="1">
        <f t="shared" si="14"/>
        <v>6.0790273556231005E-2</v>
      </c>
      <c r="L49" s="1">
        <f t="shared" si="15"/>
        <v>4.3</v>
      </c>
      <c r="M49" s="1">
        <f t="shared" si="16"/>
        <v>8.5970429323592404E-2</v>
      </c>
      <c r="N49" s="1">
        <f t="shared" si="17"/>
        <v>50.01719816723044</v>
      </c>
      <c r="O49" t="s">
        <v>55</v>
      </c>
    </row>
    <row r="50" spans="1:15" x14ac:dyDescent="0.35">
      <c r="A50" s="13">
        <v>40</v>
      </c>
      <c r="B50" s="12" t="s">
        <v>79</v>
      </c>
      <c r="C50" s="11">
        <v>1.9</v>
      </c>
      <c r="D50" s="10" t="s">
        <v>33</v>
      </c>
      <c r="E50" s="9" t="str">
        <f t="shared" si="9"/>
        <v>Significantly Different</v>
      </c>
      <c r="G50">
        <f t="shared" si="10"/>
        <v>1.9</v>
      </c>
      <c r="H50">
        <f t="shared" si="11"/>
        <v>6</v>
      </c>
      <c r="I50" t="str">
        <f t="shared" si="12"/>
        <v>+/-</v>
      </c>
      <c r="J50" t="str">
        <f t="shared" si="13"/>
        <v>0.1</v>
      </c>
      <c r="K50" s="1">
        <f t="shared" si="14"/>
        <v>6.0790273556231005E-2</v>
      </c>
      <c r="L50" s="1">
        <f t="shared" si="15"/>
        <v>4.4000000000000004</v>
      </c>
      <c r="M50" s="1">
        <f t="shared" si="16"/>
        <v>8.5970429323592404E-2</v>
      </c>
      <c r="N50" s="1">
        <f t="shared" si="17"/>
        <v>51.180388822282318</v>
      </c>
      <c r="O50" t="s">
        <v>53</v>
      </c>
    </row>
    <row r="51" spans="1:15" x14ac:dyDescent="0.35">
      <c r="A51" s="13">
        <v>40</v>
      </c>
      <c r="B51" s="12" t="s">
        <v>63</v>
      </c>
      <c r="C51" s="11">
        <v>1.9</v>
      </c>
      <c r="D51" s="10" t="s">
        <v>39</v>
      </c>
      <c r="E51" s="9" t="str">
        <f t="shared" si="9"/>
        <v>Significantly Different</v>
      </c>
      <c r="G51">
        <f t="shared" si="10"/>
        <v>1.9</v>
      </c>
      <c r="H51">
        <f t="shared" si="11"/>
        <v>6</v>
      </c>
      <c r="I51" t="str">
        <f t="shared" si="12"/>
        <v>+/-</v>
      </c>
      <c r="J51" t="str">
        <f t="shared" si="13"/>
        <v>0.2</v>
      </c>
      <c r="K51" s="1">
        <f t="shared" si="14"/>
        <v>0.12158054711246201</v>
      </c>
      <c r="L51" s="1">
        <f t="shared" si="15"/>
        <v>4.4000000000000004</v>
      </c>
      <c r="M51" s="1">
        <f t="shared" si="16"/>
        <v>0.1359311840425404</v>
      </c>
      <c r="N51" s="1">
        <f t="shared" si="17"/>
        <v>32.369320042286958</v>
      </c>
      <c r="O51" t="s">
        <v>51</v>
      </c>
    </row>
    <row r="52" spans="1:15" x14ac:dyDescent="0.35">
      <c r="A52" s="13">
        <v>42</v>
      </c>
      <c r="B52" s="12" t="s">
        <v>73</v>
      </c>
      <c r="C52" s="11">
        <v>1.8</v>
      </c>
      <c r="D52" s="10" t="s">
        <v>33</v>
      </c>
      <c r="E52" s="9" t="str">
        <f t="shared" si="9"/>
        <v>Significantly Different</v>
      </c>
      <c r="G52">
        <f t="shared" si="10"/>
        <v>1.8</v>
      </c>
      <c r="H52">
        <f t="shared" si="11"/>
        <v>6</v>
      </c>
      <c r="I52" t="str">
        <f t="shared" si="12"/>
        <v>+/-</v>
      </c>
      <c r="J52" t="str">
        <f t="shared" si="13"/>
        <v>0.1</v>
      </c>
      <c r="K52" s="1">
        <f t="shared" si="14"/>
        <v>6.0790273556231005E-2</v>
      </c>
      <c r="L52" s="1">
        <f t="shared" si="15"/>
        <v>4.5</v>
      </c>
      <c r="M52" s="1">
        <f t="shared" si="16"/>
        <v>8.5970429323592404E-2</v>
      </c>
      <c r="N52" s="1">
        <f t="shared" si="17"/>
        <v>52.343579477334181</v>
      </c>
      <c r="O52" t="s">
        <v>49</v>
      </c>
    </row>
    <row r="53" spans="1:15" x14ac:dyDescent="0.35">
      <c r="A53" s="13">
        <v>42</v>
      </c>
      <c r="B53" s="12" t="s">
        <v>56</v>
      </c>
      <c r="C53" s="11">
        <v>1.8</v>
      </c>
      <c r="D53" s="10" t="s">
        <v>33</v>
      </c>
      <c r="E53" s="9" t="str">
        <f t="shared" si="9"/>
        <v>Significantly Different</v>
      </c>
      <c r="G53">
        <f t="shared" si="10"/>
        <v>1.8</v>
      </c>
      <c r="H53">
        <f t="shared" si="11"/>
        <v>6</v>
      </c>
      <c r="I53" t="str">
        <f t="shared" si="12"/>
        <v>+/-</v>
      </c>
      <c r="J53" t="str">
        <f t="shared" si="13"/>
        <v>0.1</v>
      </c>
      <c r="K53" s="1">
        <f t="shared" si="14"/>
        <v>6.0790273556231005E-2</v>
      </c>
      <c r="L53" s="1">
        <f t="shared" si="15"/>
        <v>4.5</v>
      </c>
      <c r="M53" s="1">
        <f t="shared" si="16"/>
        <v>8.5970429323592404E-2</v>
      </c>
      <c r="N53" s="1">
        <f t="shared" si="17"/>
        <v>52.343579477334181</v>
      </c>
      <c r="O53" t="s">
        <v>47</v>
      </c>
    </row>
    <row r="54" spans="1:15" x14ac:dyDescent="0.35">
      <c r="A54" s="13">
        <v>44</v>
      </c>
      <c r="B54" s="12" t="s">
        <v>49</v>
      </c>
      <c r="C54" s="11">
        <v>1.7</v>
      </c>
      <c r="D54" s="10" t="s">
        <v>39</v>
      </c>
      <c r="E54" s="9" t="str">
        <f t="shared" si="9"/>
        <v>Significantly Different</v>
      </c>
      <c r="G54">
        <f t="shared" si="10"/>
        <v>1.7</v>
      </c>
      <c r="H54">
        <f t="shared" si="11"/>
        <v>6</v>
      </c>
      <c r="I54" t="str">
        <f t="shared" si="12"/>
        <v>+/-</v>
      </c>
      <c r="J54" t="str">
        <f t="shared" si="13"/>
        <v>0.2</v>
      </c>
      <c r="K54" s="1">
        <f t="shared" si="14"/>
        <v>0.12158054711246201</v>
      </c>
      <c r="L54" s="1">
        <f t="shared" si="15"/>
        <v>4.5999999999999996</v>
      </c>
      <c r="M54" s="1">
        <f t="shared" si="16"/>
        <v>0.1359311840425404</v>
      </c>
      <c r="N54" s="1">
        <f t="shared" si="17"/>
        <v>33.840652771481814</v>
      </c>
      <c r="O54" t="s">
        <v>42</v>
      </c>
    </row>
    <row r="55" spans="1:15" x14ac:dyDescent="0.35">
      <c r="A55" s="13">
        <v>45</v>
      </c>
      <c r="B55" s="12" t="s">
        <v>68</v>
      </c>
      <c r="C55" s="11">
        <v>1.5</v>
      </c>
      <c r="D55" s="10" t="s">
        <v>33</v>
      </c>
      <c r="E55" s="9" t="str">
        <f t="shared" si="9"/>
        <v>Significantly Different</v>
      </c>
      <c r="G55">
        <f t="shared" si="10"/>
        <v>1.5</v>
      </c>
      <c r="H55">
        <f t="shared" si="11"/>
        <v>6</v>
      </c>
      <c r="I55" t="str">
        <f t="shared" si="12"/>
        <v>+/-</v>
      </c>
      <c r="J55" t="str">
        <f t="shared" si="13"/>
        <v>0.1</v>
      </c>
      <c r="K55" s="1">
        <f t="shared" si="14"/>
        <v>6.0790273556231005E-2</v>
      </c>
      <c r="L55" s="1">
        <f t="shared" si="15"/>
        <v>4.8</v>
      </c>
      <c r="M55" s="1">
        <f t="shared" si="16"/>
        <v>8.5970429323592404E-2</v>
      </c>
      <c r="N55" s="1">
        <f t="shared" si="17"/>
        <v>55.833151442489793</v>
      </c>
      <c r="O55" t="s">
        <v>43</v>
      </c>
    </row>
    <row r="56" spans="1:15" x14ac:dyDescent="0.35">
      <c r="A56" s="13">
        <v>45</v>
      </c>
      <c r="B56" s="12" t="s">
        <v>82</v>
      </c>
      <c r="C56" s="11">
        <v>1.5</v>
      </c>
      <c r="D56" s="10" t="s">
        <v>33</v>
      </c>
      <c r="E56" s="9" t="str">
        <f t="shared" si="9"/>
        <v>Significantly Different</v>
      </c>
      <c r="G56">
        <f t="shared" si="10"/>
        <v>1.5</v>
      </c>
      <c r="H56">
        <f t="shared" si="11"/>
        <v>6</v>
      </c>
      <c r="I56" t="str">
        <f t="shared" si="12"/>
        <v>+/-</v>
      </c>
      <c r="J56" t="str">
        <f t="shared" si="13"/>
        <v>0.1</v>
      </c>
      <c r="K56" s="1">
        <f t="shared" si="14"/>
        <v>6.0790273556231005E-2</v>
      </c>
      <c r="L56" s="1">
        <f t="shared" si="15"/>
        <v>4.8</v>
      </c>
      <c r="M56" s="1">
        <f t="shared" si="16"/>
        <v>8.5970429323592404E-2</v>
      </c>
      <c r="N56" s="1">
        <f t="shared" si="17"/>
        <v>55.833151442489793</v>
      </c>
      <c r="O56" t="s">
        <v>41</v>
      </c>
    </row>
    <row r="57" spans="1:15" x14ac:dyDescent="0.35">
      <c r="A57" s="13">
        <v>47</v>
      </c>
      <c r="B57" s="12" t="s">
        <v>77</v>
      </c>
      <c r="C57" s="11">
        <v>1.3</v>
      </c>
      <c r="D57" s="10" t="s">
        <v>33</v>
      </c>
      <c r="E57" s="9" t="str">
        <f t="shared" si="9"/>
        <v>Significantly Different</v>
      </c>
      <c r="G57">
        <f t="shared" si="10"/>
        <v>1.3</v>
      </c>
      <c r="H57">
        <f t="shared" si="11"/>
        <v>6</v>
      </c>
      <c r="I57" t="str">
        <f t="shared" si="12"/>
        <v>+/-</v>
      </c>
      <c r="J57" t="str">
        <f t="shared" si="13"/>
        <v>0.1</v>
      </c>
      <c r="K57" s="1">
        <f t="shared" si="14"/>
        <v>6.0790273556231005E-2</v>
      </c>
      <c r="L57" s="1">
        <f t="shared" si="15"/>
        <v>5</v>
      </c>
      <c r="M57" s="1">
        <f t="shared" si="16"/>
        <v>8.5970429323592404E-2</v>
      </c>
      <c r="N57" s="1">
        <f t="shared" si="17"/>
        <v>58.159532752593535</v>
      </c>
      <c r="O57" t="s">
        <v>38</v>
      </c>
    </row>
    <row r="58" spans="1:15" x14ac:dyDescent="0.35">
      <c r="A58" s="13">
        <v>48</v>
      </c>
      <c r="B58" s="12" t="s">
        <v>54</v>
      </c>
      <c r="C58" s="11">
        <v>1.2</v>
      </c>
      <c r="D58" s="10" t="s">
        <v>33</v>
      </c>
      <c r="E58" s="9" t="str">
        <f t="shared" si="9"/>
        <v>Significantly Different</v>
      </c>
      <c r="G58">
        <f t="shared" si="10"/>
        <v>1.2</v>
      </c>
      <c r="H58">
        <f t="shared" si="11"/>
        <v>6</v>
      </c>
      <c r="I58" t="str">
        <f t="shared" si="12"/>
        <v>+/-</v>
      </c>
      <c r="J58" t="str">
        <f t="shared" si="13"/>
        <v>0.1</v>
      </c>
      <c r="K58" s="1">
        <f t="shared" si="14"/>
        <v>6.0790273556231005E-2</v>
      </c>
      <c r="L58" s="1">
        <f t="shared" si="15"/>
        <v>5.0999999999999996</v>
      </c>
      <c r="M58" s="1">
        <f t="shared" si="16"/>
        <v>8.5970429323592404E-2</v>
      </c>
      <c r="N58" s="1">
        <f t="shared" si="17"/>
        <v>59.322723407645398</v>
      </c>
      <c r="O58" t="s">
        <v>35</v>
      </c>
    </row>
    <row r="59" spans="1:15" x14ac:dyDescent="0.35">
      <c r="A59" s="13">
        <v>49</v>
      </c>
      <c r="B59" s="12" t="s">
        <v>27</v>
      </c>
      <c r="C59" s="11">
        <v>1</v>
      </c>
      <c r="D59" s="10" t="s">
        <v>39</v>
      </c>
      <c r="E59" s="9" t="str">
        <f t="shared" si="9"/>
        <v>Significantly Different</v>
      </c>
      <c r="G59">
        <f t="shared" si="10"/>
        <v>1</v>
      </c>
      <c r="H59">
        <f t="shared" si="11"/>
        <v>6</v>
      </c>
      <c r="I59" t="str">
        <f t="shared" si="12"/>
        <v>+/-</v>
      </c>
      <c r="J59" t="str">
        <f t="shared" si="13"/>
        <v>0.2</v>
      </c>
      <c r="K59" s="1">
        <f t="shared" si="14"/>
        <v>0.12158054711246201</v>
      </c>
      <c r="L59" s="1">
        <f t="shared" si="15"/>
        <v>5.3</v>
      </c>
      <c r="M59" s="1">
        <f t="shared" si="16"/>
        <v>0.1359311840425404</v>
      </c>
      <c r="N59" s="1">
        <f t="shared" si="17"/>
        <v>38.990317323663831</v>
      </c>
      <c r="O59" t="s">
        <v>32</v>
      </c>
    </row>
    <row r="60" spans="1:15" x14ac:dyDescent="0.35">
      <c r="A60" s="13">
        <v>50</v>
      </c>
      <c r="B60" s="12" t="s">
        <v>70</v>
      </c>
      <c r="C60" s="11">
        <v>0.8</v>
      </c>
      <c r="D60" s="10" t="s">
        <v>33</v>
      </c>
      <c r="E60" s="9" t="str">
        <f t="shared" si="9"/>
        <v>Significantly Different</v>
      </c>
      <c r="G60">
        <f t="shared" si="10"/>
        <v>0.8</v>
      </c>
      <c r="H60">
        <f t="shared" si="11"/>
        <v>6</v>
      </c>
      <c r="I60" t="str">
        <f t="shared" si="12"/>
        <v>+/-</v>
      </c>
      <c r="J60" t="str">
        <f t="shared" si="13"/>
        <v>0.1</v>
      </c>
      <c r="K60" s="1">
        <f t="shared" si="14"/>
        <v>6.0790273556231005E-2</v>
      </c>
      <c r="L60" s="1">
        <f t="shared" si="15"/>
        <v>5.5</v>
      </c>
      <c r="M60" s="1">
        <f t="shared" si="16"/>
        <v>8.5970429323592404E-2</v>
      </c>
      <c r="N60" s="1">
        <f t="shared" si="17"/>
        <v>63.975486027852888</v>
      </c>
      <c r="O60" t="s">
        <v>30</v>
      </c>
    </row>
    <row r="61" spans="1:15" x14ac:dyDescent="0.35">
      <c r="A61" s="13">
        <v>51</v>
      </c>
      <c r="B61" s="12" t="s">
        <v>32</v>
      </c>
      <c r="C61" s="11">
        <v>0.7</v>
      </c>
      <c r="D61" s="10" t="s">
        <v>33</v>
      </c>
      <c r="E61" s="9" t="str">
        <f t="shared" si="9"/>
        <v>Significantly Different</v>
      </c>
      <c r="G61">
        <f t="shared" si="10"/>
        <v>0.7</v>
      </c>
      <c r="H61">
        <f t="shared" si="11"/>
        <v>6</v>
      </c>
      <c r="I61" t="str">
        <f t="shared" si="12"/>
        <v>+/-</v>
      </c>
      <c r="J61" t="str">
        <f t="shared" si="13"/>
        <v>0.1</v>
      </c>
      <c r="K61" s="1">
        <f t="shared" si="14"/>
        <v>6.0790273556231005E-2</v>
      </c>
      <c r="L61" s="1">
        <f t="shared" si="15"/>
        <v>5.6</v>
      </c>
      <c r="M61" s="1">
        <f t="shared" si="16"/>
        <v>8.5970429323592404E-2</v>
      </c>
      <c r="N61" s="1">
        <f t="shared" si="17"/>
        <v>65.138676682904759</v>
      </c>
      <c r="O61" t="s">
        <v>27</v>
      </c>
    </row>
    <row r="62" spans="1:15" ht="15" thickBot="1" x14ac:dyDescent="0.4">
      <c r="A62" s="8"/>
      <c r="B62" s="7" t="s">
        <v>25</v>
      </c>
      <c r="C62" s="6">
        <v>0.2</v>
      </c>
      <c r="D62" s="5" t="s">
        <v>33</v>
      </c>
      <c r="E62" s="4" t="str">
        <f t="shared" si="9"/>
        <v>Significantly Different</v>
      </c>
      <c r="G62">
        <f t="shared" si="10"/>
        <v>0.2</v>
      </c>
      <c r="H62">
        <f t="shared" si="11"/>
        <v>6</v>
      </c>
      <c r="I62" t="str">
        <f t="shared" si="12"/>
        <v>+/-</v>
      </c>
      <c r="J62" t="str">
        <f t="shared" si="13"/>
        <v>0.1</v>
      </c>
      <c r="K62" s="1">
        <f t="shared" si="14"/>
        <v>6.0790273556231005E-2</v>
      </c>
      <c r="L62" s="1">
        <f t="shared" si="15"/>
        <v>6.1</v>
      </c>
      <c r="M62" s="1">
        <f t="shared" si="16"/>
        <v>8.5970429323592404E-2</v>
      </c>
      <c r="N62" s="1">
        <f t="shared" si="17"/>
        <v>70.954629958164105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29" priority="1" operator="equal">
      <formula>"OTHER ERROR"</formula>
    </cfRule>
    <cfRule type="cellIs" dxfId="428" priority="2" operator="equal">
      <formula>"Statistical Test not applicable"</formula>
    </cfRule>
    <cfRule type="cellIs" dxfId="427" priority="3" operator="equal">
      <formula>"Geography Selected"</formula>
    </cfRule>
  </conditionalFormatting>
  <conditionalFormatting sqref="E10:J62">
    <cfRule type="cellIs" dxfId="426" priority="4" operator="equal">
      <formula>"Not Significantly Different"</formula>
    </cfRule>
  </conditionalFormatting>
  <conditionalFormatting sqref="F10:J62">
    <cfRule type="cellIs" dxfId="4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F52C927-45E7-4228-AED0-0A83E7BABEB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872C7D9-E759-44E0-ABFC-313787CE3080}"/>
    <hyperlink ref="A68" r:id="rId2" xr:uid="{83E8178E-23C9-44DC-83E2-C5D1C37AFDF6}"/>
    <hyperlink ref="A66" r:id="rId3" xr:uid="{52191432-DBED-4706-9390-14692F6E4ED4}"/>
    <hyperlink ref="A67" r:id="rId4" xr:uid="{84E87D21-2597-44AB-BD50-FCE75F5B81CA}"/>
  </hyperlinks>
  <pageMargins left="0.7" right="0.7" top="0.75" bottom="0.75" header="0.3" footer="0.3"/>
  <pageSetup orientation="portrait" r:id="rId5"/>
  <drawing r:id="rId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38A6C-8DB4-42E6-99C7-3EECBF104D00}">
  <sheetPr codeName="Sheet6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514</v>
      </c>
    </row>
    <row r="2" spans="1:16" x14ac:dyDescent="0.35">
      <c r="A2" s="27" t="s">
        <v>109</v>
      </c>
      <c r="B2" t="s">
        <v>513</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66965</v>
      </c>
      <c r="C6" s="40" t="s">
        <v>103</v>
      </c>
      <c r="H6" s="15" t="s">
        <v>102</v>
      </c>
      <c r="I6">
        <f>VLOOKUP($B$4,$B$9:$K$62,6,FALSE)</f>
        <v>66965</v>
      </c>
      <c r="K6" s="16"/>
    </row>
    <row r="7" spans="1:16" ht="15" thickBot="1" x14ac:dyDescent="0.4">
      <c r="A7" s="22" t="s">
        <v>101</v>
      </c>
      <c r="B7" s="21" t="str">
        <f>VLOOKUP($B$4,$B$10:$D$62,3,FALSE)</f>
        <v>+/-127</v>
      </c>
      <c r="C7" s="40" t="s">
        <v>100</v>
      </c>
      <c r="H7" s="15" t="s">
        <v>99</v>
      </c>
      <c r="I7" s="20">
        <f>VLOOKUP($B$4,$B$9:$K$62,10,FALSE)</f>
        <v>77.203647416413375</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66965</v>
      </c>
      <c r="D10" s="10" t="s">
        <v>512</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66965</v>
      </c>
      <c r="H10">
        <f t="shared" ref="H10:H41" si="2">LEN(TRIM(D10))</f>
        <v>6</v>
      </c>
      <c r="I10" t="str">
        <f t="shared" ref="I10:I41" si="3">IF(H10&gt;=3,MID(TRIM(D10),1,3),"NO")</f>
        <v>+/-</v>
      </c>
      <c r="J10" t="str">
        <f t="shared" ref="J10:J41" si="4">IF(TRIM(I10)="+/-",MID(TRIM(D10),4,H10-3),D10)</f>
        <v>127</v>
      </c>
      <c r="K10" s="1">
        <f t="shared" ref="K10:K41" si="5">IF(TRIM(J10)="*****",0,IF(ISERROR(VALUE(J10)),"NA",VALUE(J10/$I$4)))</f>
        <v>77.203647416413375</v>
      </c>
      <c r="L10" s="1">
        <f t="shared" ref="L10:L41" si="6">IF(AND(ISNUMBER(G10),ISNUMBER($I$6)),$I$6-G10,"N/A")</f>
        <v>0</v>
      </c>
      <c r="M10" s="1">
        <f t="shared" ref="M10:M41" si="7">IF(AND(ISNUMBER(K10),ISNUMBER($I$7)),SQRT(K10^2+($I$7)^2),"N/A")</f>
        <v>109.18244524096235</v>
      </c>
      <c r="N10" s="1">
        <f t="shared" ref="N10:N41" si="8">IF(AND(ISNUMBER(L10),ISNUMBER(M10),M10&lt;&gt;0),L10/M10,"NA")</f>
        <v>0</v>
      </c>
      <c r="O10" t="s">
        <v>85</v>
      </c>
    </row>
    <row r="11" spans="1:16" x14ac:dyDescent="0.35">
      <c r="A11" s="13">
        <v>1</v>
      </c>
      <c r="B11" s="12" t="s">
        <v>31</v>
      </c>
      <c r="C11" s="42">
        <v>111603</v>
      </c>
      <c r="D11" s="14" t="s">
        <v>511</v>
      </c>
      <c r="E11" s="9" t="str">
        <f t="shared" si="0"/>
        <v>Significantly Different</v>
      </c>
      <c r="G11">
        <f t="shared" si="1"/>
        <v>111603</v>
      </c>
      <c r="H11">
        <f t="shared" si="2"/>
        <v>8</v>
      </c>
      <c r="I11" t="str">
        <f t="shared" si="3"/>
        <v>+/-</v>
      </c>
      <c r="J11" t="str">
        <f t="shared" si="4"/>
        <v>6,388</v>
      </c>
      <c r="K11" s="1">
        <f t="shared" si="5"/>
        <v>3883.2826747720364</v>
      </c>
      <c r="L11" s="1">
        <f t="shared" si="6"/>
        <v>-44638</v>
      </c>
      <c r="M11" s="1">
        <f t="shared" si="7"/>
        <v>3884.0500428494815</v>
      </c>
      <c r="N11" s="1">
        <f t="shared" si="8"/>
        <v>-11.492642861844264</v>
      </c>
      <c r="O11" t="s">
        <v>68</v>
      </c>
    </row>
    <row r="12" spans="1:16" x14ac:dyDescent="0.35">
      <c r="A12" s="13">
        <v>2</v>
      </c>
      <c r="B12" s="12" t="s">
        <v>71</v>
      </c>
      <c r="C12" s="42">
        <v>82255</v>
      </c>
      <c r="D12" s="10" t="s">
        <v>510</v>
      </c>
      <c r="E12" s="9" t="str">
        <f t="shared" si="0"/>
        <v>Significantly Different</v>
      </c>
      <c r="G12">
        <f t="shared" si="1"/>
        <v>82255</v>
      </c>
      <c r="H12">
        <f t="shared" si="2"/>
        <v>6</v>
      </c>
      <c r="I12" t="str">
        <f t="shared" si="3"/>
        <v>+/-</v>
      </c>
      <c r="J12" t="str">
        <f t="shared" si="4"/>
        <v>589</v>
      </c>
      <c r="K12" s="1">
        <f t="shared" si="5"/>
        <v>358.05471124620061</v>
      </c>
      <c r="L12" s="1">
        <f t="shared" si="6"/>
        <v>-15290</v>
      </c>
      <c r="M12" s="1">
        <f t="shared" si="7"/>
        <v>366.28346866873204</v>
      </c>
      <c r="N12" s="1">
        <f t="shared" si="8"/>
        <v>-41.74362565575769</v>
      </c>
      <c r="O12" t="s">
        <v>62</v>
      </c>
    </row>
    <row r="13" spans="1:16" x14ac:dyDescent="0.35">
      <c r="A13" s="13">
        <v>3</v>
      </c>
      <c r="B13" s="12" t="s">
        <v>35</v>
      </c>
      <c r="C13" s="42">
        <v>81895</v>
      </c>
      <c r="D13" s="10" t="s">
        <v>509</v>
      </c>
      <c r="E13" s="9" t="str">
        <f t="shared" si="0"/>
        <v>Significantly Different</v>
      </c>
      <c r="G13">
        <f t="shared" si="1"/>
        <v>81895</v>
      </c>
      <c r="H13">
        <f t="shared" si="2"/>
        <v>6</v>
      </c>
      <c r="I13" t="str">
        <f t="shared" si="3"/>
        <v>+/-</v>
      </c>
      <c r="J13" t="str">
        <f t="shared" si="4"/>
        <v>523</v>
      </c>
      <c r="K13" s="1">
        <f t="shared" si="5"/>
        <v>317.93313069908817</v>
      </c>
      <c r="L13" s="1">
        <f t="shared" si="6"/>
        <v>-14930</v>
      </c>
      <c r="M13" s="1">
        <f t="shared" si="7"/>
        <v>327.17255198216333</v>
      </c>
      <c r="N13" s="1">
        <f t="shared" si="8"/>
        <v>-45.633412428845645</v>
      </c>
      <c r="O13" t="s">
        <v>58</v>
      </c>
    </row>
    <row r="14" spans="1:16" x14ac:dyDescent="0.35">
      <c r="A14" s="13">
        <v>4</v>
      </c>
      <c r="B14" s="12" t="s">
        <v>48</v>
      </c>
      <c r="C14" s="42">
        <v>80925</v>
      </c>
      <c r="D14" s="10" t="s">
        <v>508</v>
      </c>
      <c r="E14" s="9" t="str">
        <f t="shared" si="0"/>
        <v>Significantly Different</v>
      </c>
      <c r="G14">
        <f t="shared" si="1"/>
        <v>80925</v>
      </c>
      <c r="H14">
        <f t="shared" si="2"/>
        <v>6</v>
      </c>
      <c r="I14" t="str">
        <f t="shared" si="3"/>
        <v>+/-</v>
      </c>
      <c r="J14" t="str">
        <f t="shared" si="4"/>
        <v>528</v>
      </c>
      <c r="K14" s="1">
        <f t="shared" si="5"/>
        <v>320.97264437689967</v>
      </c>
      <c r="L14" s="1">
        <f t="shared" si="6"/>
        <v>-13960</v>
      </c>
      <c r="M14" s="1">
        <f t="shared" si="7"/>
        <v>330.12700830543622</v>
      </c>
      <c r="N14" s="1">
        <f t="shared" si="8"/>
        <v>-42.286755245072506</v>
      </c>
      <c r="O14" t="s">
        <v>73</v>
      </c>
    </row>
    <row r="15" spans="1:16" x14ac:dyDescent="0.35">
      <c r="A15" s="13">
        <v>5</v>
      </c>
      <c r="B15" s="12" t="s">
        <v>66</v>
      </c>
      <c r="C15" s="42">
        <v>79701</v>
      </c>
      <c r="D15" s="10" t="s">
        <v>507</v>
      </c>
      <c r="E15" s="9" t="str">
        <f t="shared" si="0"/>
        <v>Significantly Different</v>
      </c>
      <c r="G15">
        <f t="shared" si="1"/>
        <v>79701</v>
      </c>
      <c r="H15">
        <f t="shared" si="2"/>
        <v>8</v>
      </c>
      <c r="I15" t="str">
        <f t="shared" si="3"/>
        <v>+/-</v>
      </c>
      <c r="J15" t="str">
        <f t="shared" si="4"/>
        <v>1,985</v>
      </c>
      <c r="K15" s="1">
        <f t="shared" si="5"/>
        <v>1206.6869300911853</v>
      </c>
      <c r="L15" s="1">
        <f t="shared" si="6"/>
        <v>-12736</v>
      </c>
      <c r="M15" s="1">
        <f t="shared" si="7"/>
        <v>1209.1541466774561</v>
      </c>
      <c r="N15" s="1">
        <f t="shared" si="8"/>
        <v>-10.532982941005741</v>
      </c>
      <c r="O15" t="s">
        <v>34</v>
      </c>
    </row>
    <row r="16" spans="1:16" x14ac:dyDescent="0.35">
      <c r="A16" s="13">
        <v>6</v>
      </c>
      <c r="B16" s="12" t="s">
        <v>40</v>
      </c>
      <c r="C16" s="42">
        <v>79125</v>
      </c>
      <c r="D16" s="10" t="s">
        <v>506</v>
      </c>
      <c r="E16" s="9" t="str">
        <f t="shared" si="0"/>
        <v>Significantly Different</v>
      </c>
      <c r="G16">
        <f t="shared" si="1"/>
        <v>79125</v>
      </c>
      <c r="H16">
        <f t="shared" si="2"/>
        <v>8</v>
      </c>
      <c r="I16" t="str">
        <f t="shared" si="3"/>
        <v>+/-</v>
      </c>
      <c r="J16" t="str">
        <f t="shared" si="4"/>
        <v>1,997</v>
      </c>
      <c r="K16" s="1">
        <f t="shared" si="5"/>
        <v>1213.9817629179331</v>
      </c>
      <c r="L16" s="1">
        <f t="shared" si="6"/>
        <v>-12160</v>
      </c>
      <c r="M16" s="1">
        <f t="shared" si="7"/>
        <v>1216.4341839457368</v>
      </c>
      <c r="N16" s="1">
        <f t="shared" si="8"/>
        <v>-9.9964306827984029</v>
      </c>
      <c r="O16" t="s">
        <v>75</v>
      </c>
    </row>
    <row r="17" spans="1:15" x14ac:dyDescent="0.35">
      <c r="A17" s="13">
        <v>7</v>
      </c>
      <c r="B17" s="12" t="s">
        <v>75</v>
      </c>
      <c r="C17" s="42">
        <v>77210</v>
      </c>
      <c r="D17" s="10" t="s">
        <v>505</v>
      </c>
      <c r="E17" s="9" t="str">
        <f t="shared" si="0"/>
        <v>Significantly Different</v>
      </c>
      <c r="G17">
        <f t="shared" si="1"/>
        <v>77210</v>
      </c>
      <c r="H17">
        <f t="shared" si="2"/>
        <v>8</v>
      </c>
      <c r="I17" t="str">
        <f t="shared" si="3"/>
        <v>+/-</v>
      </c>
      <c r="J17" t="str">
        <f t="shared" si="4"/>
        <v>1,098</v>
      </c>
      <c r="K17" s="1">
        <f t="shared" si="5"/>
        <v>667.47720364741645</v>
      </c>
      <c r="L17" s="1">
        <f t="shared" si="6"/>
        <v>-10245</v>
      </c>
      <c r="M17" s="1">
        <f t="shared" si="7"/>
        <v>671.92724350436379</v>
      </c>
      <c r="N17" s="1">
        <f t="shared" si="8"/>
        <v>-15.247186505741769</v>
      </c>
      <c r="O17" t="s">
        <v>66</v>
      </c>
    </row>
    <row r="18" spans="1:15" x14ac:dyDescent="0.35">
      <c r="A18" s="13">
        <v>8</v>
      </c>
      <c r="B18" s="12" t="s">
        <v>67</v>
      </c>
      <c r="C18" s="42">
        <v>75397</v>
      </c>
      <c r="D18" s="10" t="s">
        <v>504</v>
      </c>
      <c r="E18" s="9" t="str">
        <f t="shared" si="0"/>
        <v>Significantly Different</v>
      </c>
      <c r="G18">
        <f t="shared" si="1"/>
        <v>75397</v>
      </c>
      <c r="H18">
        <f t="shared" si="2"/>
        <v>8</v>
      </c>
      <c r="I18" t="str">
        <f t="shared" si="3"/>
        <v>+/-</v>
      </c>
      <c r="J18" t="str">
        <f t="shared" si="4"/>
        <v>1,226</v>
      </c>
      <c r="K18" s="1">
        <f t="shared" si="5"/>
        <v>745.28875379939211</v>
      </c>
      <c r="L18" s="1">
        <f t="shared" si="6"/>
        <v>-8432</v>
      </c>
      <c r="M18" s="1">
        <f t="shared" si="7"/>
        <v>749.27680446831448</v>
      </c>
      <c r="N18" s="1">
        <f t="shared" si="8"/>
        <v>-11.253517991903315</v>
      </c>
      <c r="O18" t="s">
        <v>60</v>
      </c>
    </row>
    <row r="19" spans="1:15" x14ac:dyDescent="0.35">
      <c r="A19" s="13">
        <v>9</v>
      </c>
      <c r="B19" s="12" t="s">
        <v>38</v>
      </c>
      <c r="C19" s="42">
        <v>73833</v>
      </c>
      <c r="D19" s="10" t="s">
        <v>503</v>
      </c>
      <c r="E19" s="9" t="str">
        <f t="shared" si="0"/>
        <v>Significantly Different</v>
      </c>
      <c r="G19">
        <f t="shared" si="1"/>
        <v>73833</v>
      </c>
      <c r="H19">
        <f t="shared" si="2"/>
        <v>8</v>
      </c>
      <c r="I19" t="str">
        <f t="shared" si="3"/>
        <v>+/-</v>
      </c>
      <c r="J19" t="str">
        <f t="shared" si="4"/>
        <v>1,524</v>
      </c>
      <c r="K19" s="1">
        <f t="shared" si="5"/>
        <v>926.44376899696044</v>
      </c>
      <c r="L19" s="1">
        <f t="shared" si="6"/>
        <v>-6868</v>
      </c>
      <c r="M19" s="1">
        <f t="shared" si="7"/>
        <v>929.65502219247503</v>
      </c>
      <c r="N19" s="1">
        <f t="shared" si="8"/>
        <v>-7.3876866537037378</v>
      </c>
      <c r="O19" t="s">
        <v>31</v>
      </c>
    </row>
    <row r="20" spans="1:15" x14ac:dyDescent="0.35">
      <c r="A20" s="13">
        <v>10</v>
      </c>
      <c r="B20" s="12" t="s">
        <v>53</v>
      </c>
      <c r="C20" s="42">
        <v>72391</v>
      </c>
      <c r="D20" s="14" t="s">
        <v>502</v>
      </c>
      <c r="E20" s="9" t="str">
        <f t="shared" si="0"/>
        <v>Significantly Different</v>
      </c>
      <c r="G20">
        <f t="shared" si="1"/>
        <v>72391</v>
      </c>
      <c r="H20">
        <f t="shared" si="2"/>
        <v>8</v>
      </c>
      <c r="I20" t="str">
        <f t="shared" si="3"/>
        <v>+/-</v>
      </c>
      <c r="J20" t="str">
        <f t="shared" si="4"/>
        <v>4,685</v>
      </c>
      <c r="K20" s="1">
        <f t="shared" si="5"/>
        <v>2848.0243161094227</v>
      </c>
      <c r="L20" s="1">
        <f t="shared" si="6"/>
        <v>-5426</v>
      </c>
      <c r="M20" s="1">
        <f t="shared" si="7"/>
        <v>2849.0705341084381</v>
      </c>
      <c r="N20" s="1">
        <f t="shared" si="8"/>
        <v>-1.9044807543516864</v>
      </c>
      <c r="O20" t="s">
        <v>50</v>
      </c>
    </row>
    <row r="21" spans="1:15" x14ac:dyDescent="0.35">
      <c r="A21" s="13">
        <v>11</v>
      </c>
      <c r="B21" s="12" t="s">
        <v>52</v>
      </c>
      <c r="C21" s="42">
        <v>72097</v>
      </c>
      <c r="D21" s="10" t="s">
        <v>501</v>
      </c>
      <c r="E21" s="9" t="str">
        <f t="shared" si="0"/>
        <v>Significantly Different</v>
      </c>
      <c r="G21">
        <f t="shared" si="1"/>
        <v>72097</v>
      </c>
      <c r="H21">
        <f t="shared" si="2"/>
        <v>6</v>
      </c>
      <c r="I21" t="str">
        <f t="shared" si="3"/>
        <v>+/-</v>
      </c>
      <c r="J21" t="str">
        <f t="shared" si="4"/>
        <v>434</v>
      </c>
      <c r="K21" s="1">
        <f t="shared" si="5"/>
        <v>263.82978723404256</v>
      </c>
      <c r="L21" s="1">
        <f t="shared" si="6"/>
        <v>-5132</v>
      </c>
      <c r="M21" s="1">
        <f t="shared" si="7"/>
        <v>274.89372456707343</v>
      </c>
      <c r="N21" s="1">
        <f t="shared" si="8"/>
        <v>-18.66903294384883</v>
      </c>
      <c r="O21" t="s">
        <v>46</v>
      </c>
    </row>
    <row r="22" spans="1:15" x14ac:dyDescent="0.35">
      <c r="A22" s="13">
        <v>12</v>
      </c>
      <c r="B22" s="12" t="s">
        <v>34</v>
      </c>
      <c r="C22" s="42">
        <v>72043</v>
      </c>
      <c r="D22" s="10" t="s">
        <v>500</v>
      </c>
      <c r="E22" s="9" t="str">
        <f t="shared" si="0"/>
        <v>Significantly Different</v>
      </c>
      <c r="G22">
        <f t="shared" si="1"/>
        <v>72043</v>
      </c>
      <c r="H22">
        <f t="shared" si="2"/>
        <v>6</v>
      </c>
      <c r="I22" t="str">
        <f t="shared" si="3"/>
        <v>+/-</v>
      </c>
      <c r="J22" t="str">
        <f t="shared" si="4"/>
        <v>298</v>
      </c>
      <c r="K22" s="1">
        <f t="shared" si="5"/>
        <v>181.15501519756839</v>
      </c>
      <c r="L22" s="1">
        <f t="shared" si="6"/>
        <v>-5078</v>
      </c>
      <c r="M22" s="1">
        <f t="shared" si="7"/>
        <v>196.92014296569334</v>
      </c>
      <c r="N22" s="1">
        <f t="shared" si="8"/>
        <v>-25.787102952107187</v>
      </c>
      <c r="O22" t="s">
        <v>29</v>
      </c>
    </row>
    <row r="23" spans="1:15" x14ac:dyDescent="0.35">
      <c r="A23" s="13">
        <v>13</v>
      </c>
      <c r="B23" s="12" t="s">
        <v>74</v>
      </c>
      <c r="C23" s="42">
        <v>71931</v>
      </c>
      <c r="D23" s="10" t="s">
        <v>499</v>
      </c>
      <c r="E23" s="9" t="str">
        <f t="shared" si="0"/>
        <v>Significantly Different</v>
      </c>
      <c r="G23">
        <f t="shared" si="1"/>
        <v>71931</v>
      </c>
      <c r="H23">
        <f t="shared" si="2"/>
        <v>6</v>
      </c>
      <c r="I23" t="str">
        <f t="shared" si="3"/>
        <v>+/-</v>
      </c>
      <c r="J23" t="str">
        <f t="shared" si="4"/>
        <v>468</v>
      </c>
      <c r="K23" s="1">
        <f t="shared" si="5"/>
        <v>284.49848024316111</v>
      </c>
      <c r="L23" s="1">
        <f t="shared" si="6"/>
        <v>-4966</v>
      </c>
      <c r="M23" s="1">
        <f t="shared" si="7"/>
        <v>294.78770061701385</v>
      </c>
      <c r="N23" s="1">
        <f t="shared" si="8"/>
        <v>-16.846021694954612</v>
      </c>
      <c r="O23" t="s">
        <v>82</v>
      </c>
    </row>
    <row r="24" spans="1:15" x14ac:dyDescent="0.35">
      <c r="A24" s="13">
        <v>14</v>
      </c>
      <c r="B24" s="12" t="s">
        <v>62</v>
      </c>
      <c r="C24" s="42">
        <v>71716</v>
      </c>
      <c r="D24" s="10" t="s">
        <v>498</v>
      </c>
      <c r="E24" s="9" t="str">
        <f t="shared" si="0"/>
        <v>Significantly Different</v>
      </c>
      <c r="G24">
        <f t="shared" si="1"/>
        <v>71716</v>
      </c>
      <c r="H24">
        <f t="shared" si="2"/>
        <v>8</v>
      </c>
      <c r="I24" t="str">
        <f t="shared" si="3"/>
        <v>+/-</v>
      </c>
      <c r="J24" t="str">
        <f t="shared" si="4"/>
        <v>1,410</v>
      </c>
      <c r="K24" s="1">
        <f t="shared" si="5"/>
        <v>857.14285714285711</v>
      </c>
      <c r="L24" s="1">
        <f t="shared" si="6"/>
        <v>-4751</v>
      </c>
      <c r="M24" s="1">
        <f t="shared" si="7"/>
        <v>860.61273562817917</v>
      </c>
      <c r="N24" s="1">
        <f t="shared" si="8"/>
        <v>-5.5204853510936553</v>
      </c>
      <c r="O24" t="s">
        <v>65</v>
      </c>
    </row>
    <row r="25" spans="1:15" x14ac:dyDescent="0.35">
      <c r="A25" s="13">
        <v>15</v>
      </c>
      <c r="B25" s="12" t="s">
        <v>65</v>
      </c>
      <c r="C25" s="42">
        <v>71395</v>
      </c>
      <c r="D25" s="10" t="s">
        <v>497</v>
      </c>
      <c r="E25" s="9" t="str">
        <f t="shared" si="0"/>
        <v>Significantly Different</v>
      </c>
      <c r="G25">
        <f t="shared" si="1"/>
        <v>71395</v>
      </c>
      <c r="H25">
        <f t="shared" si="2"/>
        <v>6</v>
      </c>
      <c r="I25" t="str">
        <f t="shared" si="3"/>
        <v>+/-</v>
      </c>
      <c r="J25" t="str">
        <f t="shared" si="4"/>
        <v>401</v>
      </c>
      <c r="K25" s="1">
        <f t="shared" si="5"/>
        <v>243.76899696048633</v>
      </c>
      <c r="L25" s="1">
        <f t="shared" si="6"/>
        <v>-4430</v>
      </c>
      <c r="M25" s="1">
        <f t="shared" si="7"/>
        <v>255.70241894342624</v>
      </c>
      <c r="N25" s="1">
        <f t="shared" si="8"/>
        <v>-17.32482632860869</v>
      </c>
      <c r="O25" t="s">
        <v>81</v>
      </c>
    </row>
    <row r="26" spans="1:15" x14ac:dyDescent="0.35">
      <c r="A26" s="13">
        <v>16</v>
      </c>
      <c r="B26" s="12" t="s">
        <v>43</v>
      </c>
      <c r="C26" s="42">
        <v>70917</v>
      </c>
      <c r="D26" s="10" t="s">
        <v>496</v>
      </c>
      <c r="E26" s="9" t="str">
        <f t="shared" si="0"/>
        <v>Significantly Different</v>
      </c>
      <c r="G26">
        <f t="shared" si="1"/>
        <v>70917</v>
      </c>
      <c r="H26">
        <f t="shared" si="2"/>
        <v>6</v>
      </c>
      <c r="I26" t="str">
        <f t="shared" si="3"/>
        <v>+/-</v>
      </c>
      <c r="J26" t="str">
        <f t="shared" si="4"/>
        <v>719</v>
      </c>
      <c r="K26" s="1">
        <f t="shared" si="5"/>
        <v>437.08206686930089</v>
      </c>
      <c r="L26" s="1">
        <f t="shared" si="6"/>
        <v>-3952</v>
      </c>
      <c r="M26" s="1">
        <f t="shared" si="7"/>
        <v>443.84810054019368</v>
      </c>
      <c r="N26" s="1">
        <f t="shared" si="8"/>
        <v>-8.9039470827748151</v>
      </c>
      <c r="O26" t="s">
        <v>80</v>
      </c>
    </row>
    <row r="27" spans="1:15" x14ac:dyDescent="0.35">
      <c r="A27" s="13">
        <v>17</v>
      </c>
      <c r="B27" s="12" t="s">
        <v>57</v>
      </c>
      <c r="C27" s="42">
        <v>70638</v>
      </c>
      <c r="D27" s="10" t="s">
        <v>495</v>
      </c>
      <c r="E27" s="9" t="str">
        <f t="shared" si="0"/>
        <v>Significantly Different</v>
      </c>
      <c r="G27">
        <f t="shared" si="1"/>
        <v>70638</v>
      </c>
      <c r="H27">
        <f t="shared" si="2"/>
        <v>6</v>
      </c>
      <c r="I27" t="str">
        <f t="shared" si="3"/>
        <v>+/-</v>
      </c>
      <c r="J27" t="str">
        <f t="shared" si="4"/>
        <v>812</v>
      </c>
      <c r="K27" s="1">
        <f t="shared" si="5"/>
        <v>493.61702127659572</v>
      </c>
      <c r="L27" s="1">
        <f t="shared" si="6"/>
        <v>-3673</v>
      </c>
      <c r="M27" s="1">
        <f t="shared" si="7"/>
        <v>499.61802096039031</v>
      </c>
      <c r="N27" s="1">
        <f t="shared" si="8"/>
        <v>-7.3516163266880943</v>
      </c>
      <c r="O27" t="s">
        <v>78</v>
      </c>
    </row>
    <row r="28" spans="1:15" x14ac:dyDescent="0.35">
      <c r="A28" s="13">
        <v>18</v>
      </c>
      <c r="B28" s="12" t="s">
        <v>55</v>
      </c>
      <c r="C28" s="42">
        <v>67699</v>
      </c>
      <c r="D28" s="10" t="s">
        <v>494</v>
      </c>
      <c r="E28" s="9" t="str">
        <f t="shared" si="0"/>
        <v>Not Significantly Different</v>
      </c>
      <c r="G28">
        <f t="shared" si="1"/>
        <v>67699</v>
      </c>
      <c r="H28">
        <f t="shared" si="2"/>
        <v>6</v>
      </c>
      <c r="I28" t="str">
        <f t="shared" si="3"/>
        <v>+/-</v>
      </c>
      <c r="J28" t="str">
        <f t="shared" si="4"/>
        <v>903</v>
      </c>
      <c r="K28" s="1">
        <f t="shared" si="5"/>
        <v>548.936170212766</v>
      </c>
      <c r="L28" s="1">
        <f t="shared" si="6"/>
        <v>-734</v>
      </c>
      <c r="M28" s="1">
        <f t="shared" si="7"/>
        <v>554.33863489951398</v>
      </c>
      <c r="N28" s="1">
        <f t="shared" si="8"/>
        <v>-1.3241003851969537</v>
      </c>
      <c r="O28" t="s">
        <v>79</v>
      </c>
    </row>
    <row r="29" spans="1:15" x14ac:dyDescent="0.35">
      <c r="A29" s="13">
        <v>19</v>
      </c>
      <c r="B29" s="12" t="s">
        <v>41</v>
      </c>
      <c r="C29" s="42">
        <v>67054</v>
      </c>
      <c r="D29" s="10" t="s">
        <v>493</v>
      </c>
      <c r="E29" s="9" t="str">
        <f t="shared" si="0"/>
        <v>Not Significantly Different</v>
      </c>
      <c r="G29">
        <f t="shared" si="1"/>
        <v>67054</v>
      </c>
      <c r="H29">
        <f t="shared" si="2"/>
        <v>8</v>
      </c>
      <c r="I29" t="str">
        <f t="shared" si="3"/>
        <v>+/-</v>
      </c>
      <c r="J29" t="str">
        <f t="shared" si="4"/>
        <v>1,850</v>
      </c>
      <c r="K29" s="1">
        <f t="shared" si="5"/>
        <v>1124.6200607902736</v>
      </c>
      <c r="L29" s="1">
        <f t="shared" si="6"/>
        <v>-89</v>
      </c>
      <c r="M29" s="1">
        <f t="shared" si="7"/>
        <v>1127.2669090797956</v>
      </c>
      <c r="N29" s="1">
        <f t="shared" si="8"/>
        <v>-7.8952020398302999E-2</v>
      </c>
      <c r="O29" t="s">
        <v>56</v>
      </c>
    </row>
    <row r="30" spans="1:15" x14ac:dyDescent="0.35">
      <c r="A30" s="13">
        <v>20</v>
      </c>
      <c r="B30" s="12" t="s">
        <v>82</v>
      </c>
      <c r="C30" s="42">
        <v>66255</v>
      </c>
      <c r="D30" s="10" t="s">
        <v>464</v>
      </c>
      <c r="E30" s="9" t="str">
        <f t="shared" si="0"/>
        <v>Not Significantly Different</v>
      </c>
      <c r="G30">
        <f t="shared" si="1"/>
        <v>66255</v>
      </c>
      <c r="H30">
        <f t="shared" si="2"/>
        <v>8</v>
      </c>
      <c r="I30" t="str">
        <f t="shared" si="3"/>
        <v>+/-</v>
      </c>
      <c r="J30" t="str">
        <f t="shared" si="4"/>
        <v>1,155</v>
      </c>
      <c r="K30" s="1">
        <f t="shared" si="5"/>
        <v>702.12765957446811</v>
      </c>
      <c r="L30" s="1">
        <f t="shared" si="6"/>
        <v>710</v>
      </c>
      <c r="M30" s="1">
        <f t="shared" si="7"/>
        <v>706.35943648677767</v>
      </c>
      <c r="N30" s="1">
        <f t="shared" si="8"/>
        <v>1.0051539815640171</v>
      </c>
      <c r="O30" t="s">
        <v>77</v>
      </c>
    </row>
    <row r="31" spans="1:15" x14ac:dyDescent="0.35">
      <c r="A31" s="13">
        <v>21</v>
      </c>
      <c r="B31" s="12" t="s">
        <v>76</v>
      </c>
      <c r="C31" s="42">
        <v>66132</v>
      </c>
      <c r="D31" s="10" t="s">
        <v>492</v>
      </c>
      <c r="E31" s="9" t="str">
        <f t="shared" si="0"/>
        <v>Significantly Different</v>
      </c>
      <c r="G31">
        <f t="shared" si="1"/>
        <v>66132</v>
      </c>
      <c r="H31">
        <f t="shared" si="2"/>
        <v>6</v>
      </c>
      <c r="I31" t="str">
        <f t="shared" si="3"/>
        <v>+/-</v>
      </c>
      <c r="J31" t="str">
        <f t="shared" si="4"/>
        <v>480</v>
      </c>
      <c r="K31" s="1">
        <f t="shared" si="5"/>
        <v>291.79331306990883</v>
      </c>
      <c r="L31" s="1">
        <f t="shared" si="6"/>
        <v>833</v>
      </c>
      <c r="M31" s="1">
        <f t="shared" si="7"/>
        <v>301.8339621823755</v>
      </c>
      <c r="N31" s="1">
        <f t="shared" si="8"/>
        <v>2.7597954649539433</v>
      </c>
      <c r="O31" t="s">
        <v>40</v>
      </c>
    </row>
    <row r="32" spans="1:15" x14ac:dyDescent="0.35">
      <c r="A32" s="13">
        <v>22</v>
      </c>
      <c r="B32" s="12" t="s">
        <v>30</v>
      </c>
      <c r="C32" s="42">
        <v>65829</v>
      </c>
      <c r="D32" s="10" t="s">
        <v>491</v>
      </c>
      <c r="E32" s="9" t="str">
        <f t="shared" si="0"/>
        <v>Significantly Different</v>
      </c>
      <c r="G32">
        <f t="shared" si="1"/>
        <v>65829</v>
      </c>
      <c r="H32">
        <f t="shared" si="2"/>
        <v>6</v>
      </c>
      <c r="I32" t="str">
        <f t="shared" si="3"/>
        <v>+/-</v>
      </c>
      <c r="J32" t="str">
        <f t="shared" si="4"/>
        <v>477</v>
      </c>
      <c r="K32" s="1">
        <f t="shared" si="5"/>
        <v>289.96960486322189</v>
      </c>
      <c r="L32" s="1">
        <f t="shared" si="6"/>
        <v>1136</v>
      </c>
      <c r="M32" s="1">
        <f t="shared" si="7"/>
        <v>300.07128306275979</v>
      </c>
      <c r="N32" s="1">
        <f t="shared" si="8"/>
        <v>3.7857671297469877</v>
      </c>
      <c r="O32" t="s">
        <v>71</v>
      </c>
    </row>
    <row r="33" spans="1:15" x14ac:dyDescent="0.35">
      <c r="A33" s="13">
        <v>23</v>
      </c>
      <c r="B33" s="12" t="s">
        <v>63</v>
      </c>
      <c r="C33" s="42">
        <v>65646</v>
      </c>
      <c r="D33" s="10" t="s">
        <v>490</v>
      </c>
      <c r="E33" s="9" t="str">
        <f t="shared" si="0"/>
        <v>Not Significantly Different</v>
      </c>
      <c r="G33">
        <f t="shared" si="1"/>
        <v>65646</v>
      </c>
      <c r="H33">
        <f t="shared" si="2"/>
        <v>8</v>
      </c>
      <c r="I33" t="str">
        <f t="shared" si="3"/>
        <v>+/-</v>
      </c>
      <c r="J33" t="str">
        <f t="shared" si="4"/>
        <v>2,315</v>
      </c>
      <c r="K33" s="1">
        <f t="shared" si="5"/>
        <v>1407.2948328267478</v>
      </c>
      <c r="L33" s="1">
        <f t="shared" si="6"/>
        <v>1319</v>
      </c>
      <c r="M33" s="1">
        <f t="shared" si="7"/>
        <v>1409.4109229303076</v>
      </c>
      <c r="N33" s="1">
        <f t="shared" si="8"/>
        <v>0.93585197797223385</v>
      </c>
      <c r="O33" t="s">
        <v>76</v>
      </c>
    </row>
    <row r="34" spans="1:15" x14ac:dyDescent="0.35">
      <c r="A34" s="13">
        <v>24</v>
      </c>
      <c r="B34" s="12" t="s">
        <v>61</v>
      </c>
      <c r="C34" s="42">
        <v>65375</v>
      </c>
      <c r="D34" s="10" t="s">
        <v>489</v>
      </c>
      <c r="E34" s="9" t="str">
        <f t="shared" si="0"/>
        <v>Significantly Different</v>
      </c>
      <c r="G34">
        <f t="shared" si="1"/>
        <v>65375</v>
      </c>
      <c r="H34">
        <f t="shared" si="2"/>
        <v>6</v>
      </c>
      <c r="I34" t="str">
        <f t="shared" si="3"/>
        <v>+/-</v>
      </c>
      <c r="J34" t="str">
        <f t="shared" si="4"/>
        <v>445</v>
      </c>
      <c r="K34" s="1">
        <f t="shared" si="5"/>
        <v>270.51671732522794</v>
      </c>
      <c r="L34" s="1">
        <f t="shared" si="6"/>
        <v>1590</v>
      </c>
      <c r="M34" s="1">
        <f t="shared" si="7"/>
        <v>281.31778743409586</v>
      </c>
      <c r="N34" s="1">
        <f t="shared" si="8"/>
        <v>5.651971084027128</v>
      </c>
      <c r="O34" t="s">
        <v>74</v>
      </c>
    </row>
    <row r="35" spans="1:15" x14ac:dyDescent="0.35">
      <c r="A35" s="13">
        <v>25</v>
      </c>
      <c r="B35" s="12" t="s">
        <v>60</v>
      </c>
      <c r="C35" s="42">
        <v>65194</v>
      </c>
      <c r="D35" s="10" t="s">
        <v>488</v>
      </c>
      <c r="E35" s="9" t="str">
        <f t="shared" si="0"/>
        <v>Not Significantly Different</v>
      </c>
      <c r="G35">
        <f t="shared" si="1"/>
        <v>65194</v>
      </c>
      <c r="H35">
        <f t="shared" si="2"/>
        <v>8</v>
      </c>
      <c r="I35" t="str">
        <f t="shared" si="3"/>
        <v>+/-</v>
      </c>
      <c r="J35" t="str">
        <f t="shared" si="4"/>
        <v>2,549</v>
      </c>
      <c r="K35" s="1">
        <f t="shared" si="5"/>
        <v>1549.5440729483282</v>
      </c>
      <c r="L35" s="1">
        <f t="shared" si="6"/>
        <v>1771</v>
      </c>
      <c r="M35" s="1">
        <f t="shared" si="7"/>
        <v>1551.4661572795237</v>
      </c>
      <c r="N35" s="1">
        <f t="shared" si="8"/>
        <v>1.1415008904257544</v>
      </c>
      <c r="O35" t="s">
        <v>54</v>
      </c>
    </row>
    <row r="36" spans="1:15" x14ac:dyDescent="0.35">
      <c r="A36" s="13">
        <v>26</v>
      </c>
      <c r="B36" s="12" t="s">
        <v>77</v>
      </c>
      <c r="C36" s="42">
        <v>65053</v>
      </c>
      <c r="D36" s="10" t="s">
        <v>487</v>
      </c>
      <c r="E36" s="9" t="str">
        <f t="shared" si="0"/>
        <v>Not Significantly Different</v>
      </c>
      <c r="G36">
        <f t="shared" si="1"/>
        <v>65053</v>
      </c>
      <c r="H36">
        <f t="shared" si="2"/>
        <v>8</v>
      </c>
      <c r="I36" t="str">
        <f t="shared" si="3"/>
        <v>+/-</v>
      </c>
      <c r="J36" t="str">
        <f t="shared" si="4"/>
        <v>2,105</v>
      </c>
      <c r="K36" s="1">
        <f t="shared" si="5"/>
        <v>1279.6352583586627</v>
      </c>
      <c r="L36" s="1">
        <f t="shared" si="6"/>
        <v>1912</v>
      </c>
      <c r="M36" s="1">
        <f t="shared" si="7"/>
        <v>1281.9620889905596</v>
      </c>
      <c r="N36" s="1">
        <f t="shared" si="8"/>
        <v>1.4914637620099545</v>
      </c>
      <c r="O36" t="s">
        <v>72</v>
      </c>
    </row>
    <row r="37" spans="1:15" x14ac:dyDescent="0.35">
      <c r="A37" s="13">
        <v>27</v>
      </c>
      <c r="B37" s="12" t="s">
        <v>46</v>
      </c>
      <c r="C37" s="42">
        <v>64177</v>
      </c>
      <c r="D37" s="10" t="s">
        <v>486</v>
      </c>
      <c r="E37" s="9" t="str">
        <f t="shared" si="0"/>
        <v>Significantly Different</v>
      </c>
      <c r="G37">
        <f t="shared" si="1"/>
        <v>64177</v>
      </c>
      <c r="H37">
        <f t="shared" si="2"/>
        <v>8</v>
      </c>
      <c r="I37" t="str">
        <f t="shared" si="3"/>
        <v>+/-</v>
      </c>
      <c r="J37" t="str">
        <f t="shared" si="4"/>
        <v>1,064</v>
      </c>
      <c r="K37" s="1">
        <f t="shared" si="5"/>
        <v>646.80851063829789</v>
      </c>
      <c r="L37" s="1">
        <f t="shared" si="6"/>
        <v>2788</v>
      </c>
      <c r="M37" s="1">
        <f t="shared" si="7"/>
        <v>651.39976405317418</v>
      </c>
      <c r="N37" s="1">
        <f t="shared" si="8"/>
        <v>4.2800138315254497</v>
      </c>
      <c r="O37" t="s">
        <v>70</v>
      </c>
    </row>
    <row r="38" spans="1:15" x14ac:dyDescent="0.35">
      <c r="A38" s="13">
        <v>28</v>
      </c>
      <c r="B38" s="12" t="s">
        <v>80</v>
      </c>
      <c r="C38" s="42">
        <v>63372</v>
      </c>
      <c r="D38" s="10" t="s">
        <v>485</v>
      </c>
      <c r="E38" s="9" t="str">
        <f t="shared" si="0"/>
        <v>Significantly Different</v>
      </c>
      <c r="G38">
        <f t="shared" si="1"/>
        <v>63372</v>
      </c>
      <c r="H38">
        <f t="shared" si="2"/>
        <v>8</v>
      </c>
      <c r="I38" t="str">
        <f t="shared" si="3"/>
        <v>+/-</v>
      </c>
      <c r="J38" t="str">
        <f t="shared" si="4"/>
        <v>1,357</v>
      </c>
      <c r="K38" s="1">
        <f t="shared" si="5"/>
        <v>824.92401215805467</v>
      </c>
      <c r="L38" s="1">
        <f t="shared" si="6"/>
        <v>3593</v>
      </c>
      <c r="M38" s="1">
        <f t="shared" si="7"/>
        <v>828.52883414479925</v>
      </c>
      <c r="N38" s="1">
        <f t="shared" si="8"/>
        <v>4.3366022423452115</v>
      </c>
      <c r="O38" t="s">
        <v>69</v>
      </c>
    </row>
    <row r="39" spans="1:15" x14ac:dyDescent="0.35">
      <c r="A39" s="13">
        <v>29</v>
      </c>
      <c r="B39" s="12" t="s">
        <v>58</v>
      </c>
      <c r="C39" s="42">
        <v>63294</v>
      </c>
      <c r="D39" s="10" t="s">
        <v>484</v>
      </c>
      <c r="E39" s="9" t="str">
        <f t="shared" si="0"/>
        <v>Significantly Different</v>
      </c>
      <c r="G39">
        <f t="shared" si="1"/>
        <v>63294</v>
      </c>
      <c r="H39">
        <f t="shared" si="2"/>
        <v>8</v>
      </c>
      <c r="I39" t="str">
        <f t="shared" si="3"/>
        <v>+/-</v>
      </c>
      <c r="J39" t="str">
        <f t="shared" si="4"/>
        <v>2,118</v>
      </c>
      <c r="K39" s="1">
        <f t="shared" si="5"/>
        <v>1287.5379939209727</v>
      </c>
      <c r="L39" s="1">
        <f t="shared" si="6"/>
        <v>3671</v>
      </c>
      <c r="M39" s="1">
        <f t="shared" si="7"/>
        <v>1289.850568463045</v>
      </c>
      <c r="N39" s="1">
        <f t="shared" si="8"/>
        <v>2.8460661178560209</v>
      </c>
      <c r="O39" t="s">
        <v>45</v>
      </c>
    </row>
    <row r="40" spans="1:15" x14ac:dyDescent="0.35">
      <c r="A40" s="13">
        <v>30</v>
      </c>
      <c r="B40" s="12" t="s">
        <v>29</v>
      </c>
      <c r="C40" s="42">
        <v>62799</v>
      </c>
      <c r="D40" s="10" t="s">
        <v>483</v>
      </c>
      <c r="E40" s="9" t="str">
        <f t="shared" si="0"/>
        <v>Significantly Different</v>
      </c>
      <c r="G40">
        <f t="shared" si="1"/>
        <v>62799</v>
      </c>
      <c r="H40">
        <f t="shared" si="2"/>
        <v>8</v>
      </c>
      <c r="I40" t="str">
        <f t="shared" si="3"/>
        <v>+/-</v>
      </c>
      <c r="J40" t="str">
        <f t="shared" si="4"/>
        <v>3,280</v>
      </c>
      <c r="K40" s="1">
        <f t="shared" si="5"/>
        <v>1993.9209726443769</v>
      </c>
      <c r="L40" s="1">
        <f t="shared" si="6"/>
        <v>4166</v>
      </c>
      <c r="M40" s="1">
        <f t="shared" si="7"/>
        <v>1995.4150566550047</v>
      </c>
      <c r="N40" s="1">
        <f t="shared" si="8"/>
        <v>2.0877861907004123</v>
      </c>
      <c r="O40" t="s">
        <v>67</v>
      </c>
    </row>
    <row r="41" spans="1:15" x14ac:dyDescent="0.35">
      <c r="A41" s="13">
        <v>31</v>
      </c>
      <c r="B41" s="12" t="s">
        <v>27</v>
      </c>
      <c r="C41" s="42">
        <v>62469</v>
      </c>
      <c r="D41" s="10" t="s">
        <v>482</v>
      </c>
      <c r="E41" s="9" t="str">
        <f t="shared" si="0"/>
        <v>Significantly Different</v>
      </c>
      <c r="G41">
        <f t="shared" si="1"/>
        <v>62469</v>
      </c>
      <c r="H41">
        <f t="shared" si="2"/>
        <v>8</v>
      </c>
      <c r="I41" t="str">
        <f t="shared" si="3"/>
        <v>+/-</v>
      </c>
      <c r="J41" t="str">
        <f t="shared" si="4"/>
        <v>2,692</v>
      </c>
      <c r="K41" s="1">
        <f t="shared" si="5"/>
        <v>1636.4741641337387</v>
      </c>
      <c r="L41" s="1">
        <f t="shared" si="6"/>
        <v>4496</v>
      </c>
      <c r="M41" s="1">
        <f t="shared" si="7"/>
        <v>1638.2942632664062</v>
      </c>
      <c r="N41" s="1">
        <f t="shared" si="8"/>
        <v>2.744317733882522</v>
      </c>
      <c r="O41" t="s">
        <v>48</v>
      </c>
    </row>
    <row r="42" spans="1:15" x14ac:dyDescent="0.35">
      <c r="A42" s="13">
        <v>32</v>
      </c>
      <c r="B42" s="12" t="s">
        <v>42</v>
      </c>
      <c r="C42" s="42">
        <v>62467</v>
      </c>
      <c r="D42" s="10" t="s">
        <v>481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62467</v>
      </c>
      <c r="H42">
        <f t="shared" ref="H42:H62" si="11">LEN(TRIM(D42))</f>
        <v>6</v>
      </c>
      <c r="I42" t="str">
        <f t="shared" ref="I42:I73" si="12">IF(H42&gt;=3,MID(TRIM(D42),1,3),"NO")</f>
        <v>+/-</v>
      </c>
      <c r="J42" t="str">
        <f t="shared" ref="J42:J73" si="13">IF(TRIM(I42)="+/-",MID(TRIM(D42),4,H42-3),D42)</f>
        <v>461</v>
      </c>
      <c r="K42" s="1">
        <f t="shared" ref="K42:K73" si="14">IF(TRIM(J42)="*****",0,IF(ISERROR(VALUE(J42)),"NA",VALUE(J42/$I$4)))</f>
        <v>280.24316109422494</v>
      </c>
      <c r="L42" s="1">
        <f t="shared" ref="L42:L62" si="15">IF(AND(ISNUMBER(G42),ISNUMBER($I$6)),$I$6-G42,"N/A")</f>
        <v>4498</v>
      </c>
      <c r="M42" s="1">
        <f t="shared" ref="M42:M62" si="16">IF(AND(ISNUMBER(K42),ISNUMBER($I$7)),SQRT(K42^2+($I$7)^2),"N/A")</f>
        <v>290.68304476608466</v>
      </c>
      <c r="N42" s="1">
        <f t="shared" ref="N42:N73" si="17">IF(AND(ISNUMBER(L42),ISNUMBER(M42),M42&lt;&gt;0),L42/M42,"NA")</f>
        <v>15.473898739500209</v>
      </c>
      <c r="O42" t="s">
        <v>37</v>
      </c>
    </row>
    <row r="43" spans="1:15" x14ac:dyDescent="0.35">
      <c r="A43" s="13">
        <v>33</v>
      </c>
      <c r="B43" s="12" t="s">
        <v>56</v>
      </c>
      <c r="C43" s="42">
        <v>62340</v>
      </c>
      <c r="D43" s="10" t="s">
        <v>480</v>
      </c>
      <c r="E43" s="9" t="str">
        <f t="shared" si="9"/>
        <v>Significantly Different</v>
      </c>
      <c r="G43">
        <f t="shared" si="10"/>
        <v>62340</v>
      </c>
      <c r="H43">
        <f t="shared" si="11"/>
        <v>6</v>
      </c>
      <c r="I43" t="str">
        <f t="shared" si="12"/>
        <v>+/-</v>
      </c>
      <c r="J43" t="str">
        <f t="shared" si="13"/>
        <v>992</v>
      </c>
      <c r="K43" s="1">
        <f t="shared" si="14"/>
        <v>603.03951367781156</v>
      </c>
      <c r="L43" s="1">
        <f t="shared" si="15"/>
        <v>4625</v>
      </c>
      <c r="M43" s="1">
        <f t="shared" si="16"/>
        <v>607.96139534609381</v>
      </c>
      <c r="N43" s="1">
        <f t="shared" si="17"/>
        <v>7.6073909221935532</v>
      </c>
      <c r="O43" t="s">
        <v>52</v>
      </c>
    </row>
    <row r="44" spans="1:15" x14ac:dyDescent="0.35">
      <c r="A44" s="13">
        <v>34</v>
      </c>
      <c r="B44" s="12" t="s">
        <v>81</v>
      </c>
      <c r="C44" s="42">
        <v>62312</v>
      </c>
      <c r="D44" s="10" t="s">
        <v>479</v>
      </c>
      <c r="E44" s="9" t="str">
        <f t="shared" si="9"/>
        <v>Significantly Different</v>
      </c>
      <c r="G44">
        <f t="shared" si="10"/>
        <v>62312</v>
      </c>
      <c r="H44">
        <f t="shared" si="11"/>
        <v>6</v>
      </c>
      <c r="I44" t="str">
        <f t="shared" si="12"/>
        <v>+/-</v>
      </c>
      <c r="J44" t="str">
        <f t="shared" si="13"/>
        <v>425</v>
      </c>
      <c r="K44" s="1">
        <f t="shared" si="14"/>
        <v>258.35866261398178</v>
      </c>
      <c r="L44" s="1">
        <f t="shared" si="15"/>
        <v>4653</v>
      </c>
      <c r="M44" s="1">
        <f t="shared" si="16"/>
        <v>269.64718007441343</v>
      </c>
      <c r="N44" s="1">
        <f t="shared" si="17"/>
        <v>17.255882292987195</v>
      </c>
      <c r="O44" t="s">
        <v>64</v>
      </c>
    </row>
    <row r="45" spans="1:15" x14ac:dyDescent="0.35">
      <c r="A45" s="13">
        <v>35</v>
      </c>
      <c r="B45" s="12" t="s">
        <v>78</v>
      </c>
      <c r="C45" s="42">
        <v>62003</v>
      </c>
      <c r="D45" s="10" t="s">
        <v>478</v>
      </c>
      <c r="E45" s="9" t="str">
        <f t="shared" si="9"/>
        <v>Significantly Different</v>
      </c>
      <c r="G45">
        <f t="shared" si="10"/>
        <v>62003</v>
      </c>
      <c r="H45">
        <f t="shared" si="11"/>
        <v>6</v>
      </c>
      <c r="I45" t="str">
        <f t="shared" si="12"/>
        <v>+/-</v>
      </c>
      <c r="J45" t="str">
        <f t="shared" si="13"/>
        <v>448</v>
      </c>
      <c r="K45" s="1">
        <f t="shared" si="14"/>
        <v>272.34042553191489</v>
      </c>
      <c r="L45" s="1">
        <f t="shared" si="15"/>
        <v>4962</v>
      </c>
      <c r="M45" s="1">
        <f t="shared" si="16"/>
        <v>283.07191763455154</v>
      </c>
      <c r="N45" s="1">
        <f t="shared" si="17"/>
        <v>17.529114302344848</v>
      </c>
      <c r="O45" t="s">
        <v>63</v>
      </c>
    </row>
    <row r="46" spans="1:15" x14ac:dyDescent="0.35">
      <c r="A46" s="13">
        <v>36</v>
      </c>
      <c r="B46" s="12" t="s">
        <v>64</v>
      </c>
      <c r="C46" s="42">
        <v>61870</v>
      </c>
      <c r="D46" s="10" t="s">
        <v>477</v>
      </c>
      <c r="E46" s="9" t="str">
        <f t="shared" si="9"/>
        <v>Significantly Different</v>
      </c>
      <c r="G46">
        <f t="shared" si="10"/>
        <v>61870</v>
      </c>
      <c r="H46">
        <f t="shared" si="11"/>
        <v>6</v>
      </c>
      <c r="I46" t="str">
        <f t="shared" si="12"/>
        <v>+/-</v>
      </c>
      <c r="J46" t="str">
        <f t="shared" si="13"/>
        <v>354</v>
      </c>
      <c r="K46" s="1">
        <f t="shared" si="14"/>
        <v>215.19756838905775</v>
      </c>
      <c r="L46" s="1">
        <f t="shared" si="15"/>
        <v>5095</v>
      </c>
      <c r="M46" s="1">
        <f t="shared" si="16"/>
        <v>228.62720007680858</v>
      </c>
      <c r="N46" s="1">
        <f t="shared" si="17"/>
        <v>22.285187406784086</v>
      </c>
      <c r="O46" t="s">
        <v>61</v>
      </c>
    </row>
    <row r="47" spans="1:15" x14ac:dyDescent="0.35">
      <c r="A47" s="13">
        <v>37</v>
      </c>
      <c r="B47" s="12" t="s">
        <v>69</v>
      </c>
      <c r="C47" s="42">
        <v>61827</v>
      </c>
      <c r="D47" s="10" t="s">
        <v>365</v>
      </c>
      <c r="E47" s="9" t="str">
        <f t="shared" si="9"/>
        <v>Significantly Different</v>
      </c>
      <c r="G47">
        <f t="shared" si="10"/>
        <v>61827</v>
      </c>
      <c r="H47">
        <f t="shared" si="11"/>
        <v>6</v>
      </c>
      <c r="I47" t="str">
        <f t="shared" si="12"/>
        <v>+/-</v>
      </c>
      <c r="J47" t="str">
        <f t="shared" si="13"/>
        <v>567</v>
      </c>
      <c r="K47" s="1">
        <f t="shared" si="14"/>
        <v>344.68085106382978</v>
      </c>
      <c r="L47" s="1">
        <f t="shared" si="15"/>
        <v>5138</v>
      </c>
      <c r="M47" s="1">
        <f t="shared" si="16"/>
        <v>353.2213077724557</v>
      </c>
      <c r="N47" s="1">
        <f t="shared" si="17"/>
        <v>14.546121332266532</v>
      </c>
      <c r="O47" t="s">
        <v>59</v>
      </c>
    </row>
    <row r="48" spans="1:15" x14ac:dyDescent="0.35">
      <c r="A48" s="13">
        <v>38</v>
      </c>
      <c r="B48" s="12" t="s">
        <v>72</v>
      </c>
      <c r="C48" s="42">
        <v>61542</v>
      </c>
      <c r="D48" s="10" t="s">
        <v>476</v>
      </c>
      <c r="E48" s="9" t="str">
        <f t="shared" si="9"/>
        <v>Significantly Different</v>
      </c>
      <c r="G48">
        <f t="shared" si="10"/>
        <v>61542</v>
      </c>
      <c r="H48">
        <f t="shared" si="11"/>
        <v>6</v>
      </c>
      <c r="I48" t="str">
        <f t="shared" si="12"/>
        <v>+/-</v>
      </c>
      <c r="J48" t="str">
        <f t="shared" si="13"/>
        <v>321</v>
      </c>
      <c r="K48" s="1">
        <f t="shared" si="14"/>
        <v>195.13677811550153</v>
      </c>
      <c r="L48" s="1">
        <f t="shared" si="15"/>
        <v>5423</v>
      </c>
      <c r="M48" s="1">
        <f t="shared" si="16"/>
        <v>209.85415256243166</v>
      </c>
      <c r="N48" s="1">
        <f t="shared" si="17"/>
        <v>25.84175692395058</v>
      </c>
      <c r="O48" t="s">
        <v>57</v>
      </c>
    </row>
    <row r="49" spans="1:15" x14ac:dyDescent="0.35">
      <c r="A49" s="13">
        <v>39</v>
      </c>
      <c r="B49" s="12" t="s">
        <v>68</v>
      </c>
      <c r="C49" s="42">
        <v>61286</v>
      </c>
      <c r="D49" s="10" t="s">
        <v>475</v>
      </c>
      <c r="E49" s="9" t="str">
        <f t="shared" si="9"/>
        <v>Significantly Different</v>
      </c>
      <c r="G49">
        <f t="shared" si="10"/>
        <v>61286</v>
      </c>
      <c r="H49">
        <f t="shared" si="11"/>
        <v>6</v>
      </c>
      <c r="I49" t="str">
        <f t="shared" si="12"/>
        <v>+/-</v>
      </c>
      <c r="J49" t="str">
        <f t="shared" si="13"/>
        <v>424</v>
      </c>
      <c r="K49" s="1">
        <f t="shared" si="14"/>
        <v>257.75075987841944</v>
      </c>
      <c r="L49" s="1">
        <f t="shared" si="15"/>
        <v>5679</v>
      </c>
      <c r="M49" s="1">
        <f t="shared" si="16"/>
        <v>269.06478289122214</v>
      </c>
      <c r="N49" s="1">
        <f t="shared" si="17"/>
        <v>21.106441129071559</v>
      </c>
      <c r="O49" t="s">
        <v>55</v>
      </c>
    </row>
    <row r="50" spans="1:15" x14ac:dyDescent="0.35">
      <c r="A50" s="13">
        <v>40</v>
      </c>
      <c r="B50" s="12" t="s">
        <v>70</v>
      </c>
      <c r="C50" s="42">
        <v>61245</v>
      </c>
      <c r="D50" s="10" t="s">
        <v>474</v>
      </c>
      <c r="E50" s="9" t="str">
        <f t="shared" si="9"/>
        <v>Significantly Different</v>
      </c>
      <c r="G50">
        <f t="shared" si="10"/>
        <v>61245</v>
      </c>
      <c r="H50">
        <f t="shared" si="11"/>
        <v>8</v>
      </c>
      <c r="I50" t="str">
        <f t="shared" si="12"/>
        <v>+/-</v>
      </c>
      <c r="J50" t="str">
        <f t="shared" si="13"/>
        <v>1,070</v>
      </c>
      <c r="K50" s="1">
        <f t="shared" si="14"/>
        <v>650.45592705167178</v>
      </c>
      <c r="L50" s="1">
        <f t="shared" si="15"/>
        <v>5720</v>
      </c>
      <c r="M50" s="1">
        <f t="shared" si="16"/>
        <v>655.02161507163078</v>
      </c>
      <c r="N50" s="1">
        <f t="shared" si="17"/>
        <v>8.7325362528295827</v>
      </c>
      <c r="O50" t="s">
        <v>53</v>
      </c>
    </row>
    <row r="51" spans="1:15" x14ac:dyDescent="0.35">
      <c r="A51" s="13">
        <v>41</v>
      </c>
      <c r="B51" s="12" t="s">
        <v>49</v>
      </c>
      <c r="C51" s="42">
        <v>61219</v>
      </c>
      <c r="D51" s="10" t="s">
        <v>473</v>
      </c>
      <c r="E51" s="9" t="str">
        <f t="shared" si="9"/>
        <v>Significantly Different</v>
      </c>
      <c r="G51">
        <f t="shared" si="10"/>
        <v>61219</v>
      </c>
      <c r="H51">
        <f t="shared" si="11"/>
        <v>6</v>
      </c>
      <c r="I51" t="str">
        <f t="shared" si="12"/>
        <v>+/-</v>
      </c>
      <c r="J51" t="str">
        <f t="shared" si="13"/>
        <v>875</v>
      </c>
      <c r="K51" s="1">
        <f t="shared" si="14"/>
        <v>531.91489361702122</v>
      </c>
      <c r="L51" s="1">
        <f t="shared" si="15"/>
        <v>5746</v>
      </c>
      <c r="M51" s="1">
        <f t="shared" si="16"/>
        <v>537.48847171451484</v>
      </c>
      <c r="N51" s="1">
        <f t="shared" si="17"/>
        <v>10.690461846876538</v>
      </c>
      <c r="O51" t="s">
        <v>51</v>
      </c>
    </row>
    <row r="52" spans="1:15" x14ac:dyDescent="0.35">
      <c r="A52" s="13">
        <v>42</v>
      </c>
      <c r="B52" s="12" t="s">
        <v>51</v>
      </c>
      <c r="C52" s="42">
        <v>60917</v>
      </c>
      <c r="D52" s="10" t="s">
        <v>472</v>
      </c>
      <c r="E52" s="9" t="str">
        <f t="shared" si="9"/>
        <v>Significantly Different</v>
      </c>
      <c r="G52">
        <f t="shared" si="10"/>
        <v>60917</v>
      </c>
      <c r="H52">
        <f t="shared" si="11"/>
        <v>6</v>
      </c>
      <c r="I52" t="str">
        <f t="shared" si="12"/>
        <v>+/-</v>
      </c>
      <c r="J52" t="str">
        <f t="shared" si="13"/>
        <v>581</v>
      </c>
      <c r="K52" s="1">
        <f t="shared" si="14"/>
        <v>353.19148936170211</v>
      </c>
      <c r="L52" s="1">
        <f t="shared" si="15"/>
        <v>6048</v>
      </c>
      <c r="M52" s="1">
        <f t="shared" si="16"/>
        <v>361.53095487376351</v>
      </c>
      <c r="N52" s="1">
        <f t="shared" si="17"/>
        <v>16.728857981502006</v>
      </c>
      <c r="O52" t="s">
        <v>49</v>
      </c>
    </row>
    <row r="53" spans="1:15" x14ac:dyDescent="0.35">
      <c r="A53" s="13">
        <v>43</v>
      </c>
      <c r="B53" s="12" t="s">
        <v>45</v>
      </c>
      <c r="C53" s="42">
        <v>60753</v>
      </c>
      <c r="D53" s="10" t="s">
        <v>471</v>
      </c>
      <c r="E53" s="9" t="str">
        <f t="shared" si="9"/>
        <v>Significantly Different</v>
      </c>
      <c r="G53">
        <f t="shared" si="10"/>
        <v>60753</v>
      </c>
      <c r="H53">
        <f t="shared" si="11"/>
        <v>6</v>
      </c>
      <c r="I53" t="str">
        <f t="shared" si="12"/>
        <v>+/-</v>
      </c>
      <c r="J53" t="str">
        <f t="shared" si="13"/>
        <v>636</v>
      </c>
      <c r="K53" s="1">
        <f t="shared" si="14"/>
        <v>386.62613981762917</v>
      </c>
      <c r="L53" s="1">
        <f t="shared" si="15"/>
        <v>6212</v>
      </c>
      <c r="M53" s="1">
        <f t="shared" si="16"/>
        <v>394.25902039735098</v>
      </c>
      <c r="N53" s="1">
        <f t="shared" si="17"/>
        <v>15.756139184182222</v>
      </c>
      <c r="O53" t="s">
        <v>47</v>
      </c>
    </row>
    <row r="54" spans="1:15" x14ac:dyDescent="0.35">
      <c r="A54" s="13">
        <v>44</v>
      </c>
      <c r="B54" s="12" t="s">
        <v>47</v>
      </c>
      <c r="C54" s="42">
        <v>60714</v>
      </c>
      <c r="D54" s="10" t="s">
        <v>470</v>
      </c>
      <c r="E54" s="9" t="str">
        <f t="shared" si="9"/>
        <v>Significantly Different</v>
      </c>
      <c r="G54">
        <f t="shared" si="10"/>
        <v>60714</v>
      </c>
      <c r="H54">
        <f t="shared" si="11"/>
        <v>6</v>
      </c>
      <c r="I54" t="str">
        <f t="shared" si="12"/>
        <v>+/-</v>
      </c>
      <c r="J54" t="str">
        <f t="shared" si="13"/>
        <v>455</v>
      </c>
      <c r="K54" s="1">
        <f t="shared" si="14"/>
        <v>276.59574468085106</v>
      </c>
      <c r="L54" s="1">
        <f t="shared" si="15"/>
        <v>6251</v>
      </c>
      <c r="M54" s="1">
        <f t="shared" si="16"/>
        <v>287.16825930097571</v>
      </c>
      <c r="N54" s="1">
        <f t="shared" si="17"/>
        <v>21.767726054460788</v>
      </c>
      <c r="O54" t="s">
        <v>42</v>
      </c>
    </row>
    <row r="55" spans="1:15" x14ac:dyDescent="0.35">
      <c r="A55" s="13">
        <v>45</v>
      </c>
      <c r="B55" s="12" t="s">
        <v>32</v>
      </c>
      <c r="C55" s="42">
        <v>60488</v>
      </c>
      <c r="D55" s="10" t="s">
        <v>469</v>
      </c>
      <c r="E55" s="9" t="str">
        <f t="shared" si="9"/>
        <v>Significantly Different</v>
      </c>
      <c r="G55">
        <f t="shared" si="10"/>
        <v>60488</v>
      </c>
      <c r="H55">
        <f t="shared" si="11"/>
        <v>6</v>
      </c>
      <c r="I55" t="str">
        <f t="shared" si="12"/>
        <v>+/-</v>
      </c>
      <c r="J55" t="str">
        <f t="shared" si="13"/>
        <v>982</v>
      </c>
      <c r="K55" s="1">
        <f t="shared" si="14"/>
        <v>596.96048632218844</v>
      </c>
      <c r="L55" s="1">
        <f t="shared" si="15"/>
        <v>6477</v>
      </c>
      <c r="M55" s="1">
        <f t="shared" si="16"/>
        <v>601.93207706885141</v>
      </c>
      <c r="N55" s="1">
        <f t="shared" si="17"/>
        <v>10.760350289920062</v>
      </c>
      <c r="O55" t="s">
        <v>43</v>
      </c>
    </row>
    <row r="56" spans="1:15" x14ac:dyDescent="0.35">
      <c r="A56" s="13">
        <v>46</v>
      </c>
      <c r="B56" s="12" t="s">
        <v>37</v>
      </c>
      <c r="C56" s="42">
        <v>60234</v>
      </c>
      <c r="D56" s="10" t="s">
        <v>468</v>
      </c>
      <c r="E56" s="9" t="str">
        <f t="shared" si="9"/>
        <v>Significantly Different</v>
      </c>
      <c r="G56">
        <f t="shared" si="10"/>
        <v>60234</v>
      </c>
      <c r="H56">
        <f t="shared" si="11"/>
        <v>8</v>
      </c>
      <c r="I56" t="str">
        <f t="shared" si="12"/>
        <v>+/-</v>
      </c>
      <c r="J56" t="str">
        <f t="shared" si="13"/>
        <v>2,296</v>
      </c>
      <c r="K56" s="1">
        <f t="shared" si="14"/>
        <v>1395.7446808510638</v>
      </c>
      <c r="L56" s="1">
        <f t="shared" si="15"/>
        <v>6731</v>
      </c>
      <c r="M56" s="1">
        <f t="shared" si="16"/>
        <v>1397.878255535308</v>
      </c>
      <c r="N56" s="1">
        <f t="shared" si="17"/>
        <v>4.8151546626801265</v>
      </c>
      <c r="O56" t="s">
        <v>41</v>
      </c>
    </row>
    <row r="57" spans="1:15" x14ac:dyDescent="0.35">
      <c r="A57" s="13">
        <v>47</v>
      </c>
      <c r="B57" s="12" t="s">
        <v>50</v>
      </c>
      <c r="C57" s="42">
        <v>60201</v>
      </c>
      <c r="D57" s="10" t="s">
        <v>467</v>
      </c>
      <c r="E57" s="9" t="str">
        <f t="shared" si="9"/>
        <v>Significantly Different</v>
      </c>
      <c r="G57">
        <f t="shared" si="10"/>
        <v>60201</v>
      </c>
      <c r="H57">
        <f t="shared" si="11"/>
        <v>6</v>
      </c>
      <c r="I57" t="str">
        <f t="shared" si="12"/>
        <v>+/-</v>
      </c>
      <c r="J57" t="str">
        <f t="shared" si="13"/>
        <v>264</v>
      </c>
      <c r="K57" s="1">
        <f t="shared" si="14"/>
        <v>160.48632218844983</v>
      </c>
      <c r="L57" s="1">
        <f t="shared" si="15"/>
        <v>6764</v>
      </c>
      <c r="M57" s="1">
        <f t="shared" si="16"/>
        <v>178.0906027390912</v>
      </c>
      <c r="N57" s="1">
        <f t="shared" si="17"/>
        <v>37.980667682446395</v>
      </c>
      <c r="O57" t="s">
        <v>38</v>
      </c>
    </row>
    <row r="58" spans="1:15" x14ac:dyDescent="0.35">
      <c r="A58" s="13">
        <v>48</v>
      </c>
      <c r="B58" s="12" t="s">
        <v>79</v>
      </c>
      <c r="C58" s="42">
        <v>59165</v>
      </c>
      <c r="D58" s="10" t="s">
        <v>466</v>
      </c>
      <c r="E58" s="9" t="str">
        <f t="shared" si="9"/>
        <v>Significantly Different</v>
      </c>
      <c r="G58">
        <f t="shared" si="10"/>
        <v>59165</v>
      </c>
      <c r="H58">
        <f t="shared" si="11"/>
        <v>8</v>
      </c>
      <c r="I58" t="str">
        <f t="shared" si="12"/>
        <v>+/-</v>
      </c>
      <c r="J58" t="str">
        <f t="shared" si="13"/>
        <v>1,488</v>
      </c>
      <c r="K58" s="1">
        <f t="shared" si="14"/>
        <v>904.55927051671733</v>
      </c>
      <c r="L58" s="1">
        <f t="shared" si="15"/>
        <v>7800</v>
      </c>
      <c r="M58" s="1">
        <f t="shared" si="16"/>
        <v>907.84793718559149</v>
      </c>
      <c r="N58" s="1">
        <f t="shared" si="17"/>
        <v>8.5917472304675684</v>
      </c>
      <c r="O58" t="s">
        <v>35</v>
      </c>
    </row>
    <row r="59" spans="1:15" x14ac:dyDescent="0.35">
      <c r="A59" s="13">
        <v>49</v>
      </c>
      <c r="B59" s="12" t="s">
        <v>59</v>
      </c>
      <c r="C59" s="42">
        <v>56776</v>
      </c>
      <c r="D59" s="10" t="s">
        <v>465</v>
      </c>
      <c r="E59" s="9" t="str">
        <f t="shared" si="9"/>
        <v>Significantly Different</v>
      </c>
      <c r="G59">
        <f t="shared" si="10"/>
        <v>56776</v>
      </c>
      <c r="H59">
        <f t="shared" si="11"/>
        <v>6</v>
      </c>
      <c r="I59" t="str">
        <f t="shared" si="12"/>
        <v>+/-</v>
      </c>
      <c r="J59" t="str">
        <f t="shared" si="13"/>
        <v>661</v>
      </c>
      <c r="K59" s="1">
        <f t="shared" si="14"/>
        <v>401.82370820668694</v>
      </c>
      <c r="L59" s="1">
        <f t="shared" si="15"/>
        <v>10189</v>
      </c>
      <c r="M59" s="1">
        <f t="shared" si="16"/>
        <v>409.17318540120704</v>
      </c>
      <c r="N59" s="1">
        <f t="shared" si="17"/>
        <v>24.901436270828373</v>
      </c>
      <c r="O59" t="s">
        <v>32</v>
      </c>
    </row>
    <row r="60" spans="1:15" x14ac:dyDescent="0.35">
      <c r="A60" s="13">
        <v>50</v>
      </c>
      <c r="B60" s="12" t="s">
        <v>73</v>
      </c>
      <c r="C60" s="42">
        <v>55242</v>
      </c>
      <c r="D60" s="10" t="s">
        <v>464</v>
      </c>
      <c r="E60" s="9" t="str">
        <f t="shared" si="9"/>
        <v>Significantly Different</v>
      </c>
      <c r="G60">
        <f t="shared" si="10"/>
        <v>55242</v>
      </c>
      <c r="H60">
        <f t="shared" si="11"/>
        <v>8</v>
      </c>
      <c r="I60" t="str">
        <f t="shared" si="12"/>
        <v>+/-</v>
      </c>
      <c r="J60" t="str">
        <f t="shared" si="13"/>
        <v>1,155</v>
      </c>
      <c r="K60" s="1">
        <f t="shared" si="14"/>
        <v>702.12765957446811</v>
      </c>
      <c r="L60" s="1">
        <f t="shared" si="15"/>
        <v>11723</v>
      </c>
      <c r="M60" s="1">
        <f t="shared" si="16"/>
        <v>706.35943648677767</v>
      </c>
      <c r="N60" s="1">
        <f t="shared" si="17"/>
        <v>16.596366374471792</v>
      </c>
      <c r="O60" t="s">
        <v>30</v>
      </c>
    </row>
    <row r="61" spans="1:15" x14ac:dyDescent="0.35">
      <c r="A61" s="13">
        <v>51</v>
      </c>
      <c r="B61" s="12" t="s">
        <v>54</v>
      </c>
      <c r="C61" s="42">
        <v>53553</v>
      </c>
      <c r="D61" s="10" t="s">
        <v>463</v>
      </c>
      <c r="E61" s="9" t="str">
        <f t="shared" si="9"/>
        <v>Significantly Different</v>
      </c>
      <c r="G61">
        <f t="shared" si="10"/>
        <v>53553</v>
      </c>
      <c r="H61">
        <f t="shared" si="11"/>
        <v>8</v>
      </c>
      <c r="I61" t="str">
        <f t="shared" si="12"/>
        <v>+/-</v>
      </c>
      <c r="J61" t="str">
        <f t="shared" si="13"/>
        <v>1,620</v>
      </c>
      <c r="K61" s="1">
        <f t="shared" si="14"/>
        <v>984.80243161094222</v>
      </c>
      <c r="L61" s="1">
        <f t="shared" si="15"/>
        <v>13412</v>
      </c>
      <c r="M61" s="1">
        <f t="shared" si="16"/>
        <v>987.82398861397485</v>
      </c>
      <c r="N61" s="1">
        <f t="shared" si="17"/>
        <v>13.57731757336497</v>
      </c>
      <c r="O61" t="s">
        <v>27</v>
      </c>
    </row>
    <row r="62" spans="1:15" ht="15" thickBot="1" x14ac:dyDescent="0.4">
      <c r="A62" s="8"/>
      <c r="B62" s="7" t="s">
        <v>25</v>
      </c>
      <c r="C62" s="41">
        <v>28929</v>
      </c>
      <c r="D62" s="5" t="s">
        <v>462</v>
      </c>
      <c r="E62" s="4" t="str">
        <f t="shared" si="9"/>
        <v>Significantly Different</v>
      </c>
      <c r="G62">
        <f t="shared" si="10"/>
        <v>28929</v>
      </c>
      <c r="H62">
        <f t="shared" si="11"/>
        <v>6</v>
      </c>
      <c r="I62" t="str">
        <f t="shared" si="12"/>
        <v>+/-</v>
      </c>
      <c r="J62" t="str">
        <f t="shared" si="13"/>
        <v>985</v>
      </c>
      <c r="K62" s="1">
        <f t="shared" si="14"/>
        <v>598.78419452887533</v>
      </c>
      <c r="L62" s="1">
        <f t="shared" si="15"/>
        <v>38036</v>
      </c>
      <c r="M62" s="1">
        <f t="shared" si="16"/>
        <v>603.74076787309298</v>
      </c>
      <c r="N62" s="1">
        <f t="shared" si="17"/>
        <v>63.000549282097197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59" priority="1" operator="equal">
      <formula>"OTHER ERROR"</formula>
    </cfRule>
    <cfRule type="cellIs" dxfId="158" priority="2" operator="equal">
      <formula>"Statistical Test not applicable"</formula>
    </cfRule>
    <cfRule type="cellIs" dxfId="157" priority="3" operator="equal">
      <formula>"Geography Selected"</formula>
    </cfRule>
  </conditionalFormatting>
  <conditionalFormatting sqref="E10:J62">
    <cfRule type="cellIs" dxfId="156" priority="4" operator="equal">
      <formula>"Not Significantly Different"</formula>
    </cfRule>
  </conditionalFormatting>
  <conditionalFormatting sqref="F10:J62">
    <cfRule type="cellIs" dxfId="1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0D761B1-784D-4D8B-9AEA-0D716300509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A94218B-93F3-498E-9740-E31A97836904}"/>
    <hyperlink ref="A68" r:id="rId2" xr:uid="{239C81ED-9114-4E47-B11F-83DEBC9B4D5C}"/>
    <hyperlink ref="A66" r:id="rId3" xr:uid="{B2A6985E-8AFA-49FD-A9A2-C6601BECB6BC}"/>
    <hyperlink ref="A67" r:id="rId4" xr:uid="{CBF7E42E-D74F-478A-B4D0-D8CAEF7D05C6}"/>
  </hyperlinks>
  <pageMargins left="0.7" right="0.7" top="0.75" bottom="0.75" header="0.3" footer="0.3"/>
  <pageSetup orientation="portrait" r:id="rId5"/>
  <drawing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039AE-D021-44A8-A611-7A9643B12F9E}">
  <sheetPr codeName="Sheet6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564</v>
      </c>
    </row>
    <row r="2" spans="1:16" x14ac:dyDescent="0.35">
      <c r="A2" s="27" t="s">
        <v>109</v>
      </c>
      <c r="B2" t="s">
        <v>563</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55678</v>
      </c>
      <c r="C6" s="40" t="s">
        <v>103</v>
      </c>
      <c r="H6" s="15" t="s">
        <v>102</v>
      </c>
      <c r="I6">
        <f>VLOOKUP($B$4,$B$9:$K$62,6,FALSE)</f>
        <v>55678</v>
      </c>
      <c r="K6" s="16"/>
    </row>
    <row r="7" spans="1:16" ht="15" thickBot="1" x14ac:dyDescent="0.4">
      <c r="A7" s="22" t="s">
        <v>101</v>
      </c>
      <c r="B7" s="21" t="str">
        <f>VLOOKUP($B$4,$B$10:$D$62,3,FALSE)</f>
        <v>+/-134</v>
      </c>
      <c r="C7" s="40" t="s">
        <v>100</v>
      </c>
      <c r="H7" s="15" t="s">
        <v>99</v>
      </c>
      <c r="I7" s="20">
        <f>VLOOKUP($B$4,$B$9:$K$62,10,FALSE)</f>
        <v>81.458966565349542</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55678</v>
      </c>
      <c r="D10" s="10" t="s">
        <v>562</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55678</v>
      </c>
      <c r="H10">
        <f t="shared" ref="H10:H41" si="2">LEN(TRIM(D10))</f>
        <v>6</v>
      </c>
      <c r="I10" t="str">
        <f t="shared" ref="I10:I41" si="3">IF(H10&gt;=3,MID(TRIM(D10),1,3),"NO")</f>
        <v>+/-</v>
      </c>
      <c r="J10" t="str">
        <f t="shared" ref="J10:J41" si="4">IF(TRIM(I10)="+/-",MID(TRIM(D10),4,H10-3),D10)</f>
        <v>134</v>
      </c>
      <c r="K10" s="1">
        <f t="shared" ref="K10:K41" si="5">IF(TRIM(J10)="*****",0,IF(ISERROR(VALUE(J10)),"NA",VALUE(J10/$I$4)))</f>
        <v>81.458966565349542</v>
      </c>
      <c r="L10" s="1">
        <f t="shared" ref="L10:L41" si="6">IF(AND(ISNUMBER(G10),ISNUMBER($I$6)),$I$6-G10,"N/A")</f>
        <v>0</v>
      </c>
      <c r="M10" s="1">
        <f t="shared" ref="M10:M41" si="7">IF(AND(ISNUMBER(K10),ISNUMBER($I$7)),SQRT(K10^2+($I$7)^2),"N/A")</f>
        <v>115.20037529361382</v>
      </c>
      <c r="N10" s="1">
        <f t="shared" ref="N10:N41" si="8">IF(AND(ISNUMBER(L10),ISNUMBER(M10),M10&lt;&gt;0),L10/M10,"NA")</f>
        <v>0</v>
      </c>
      <c r="O10" t="s">
        <v>85</v>
      </c>
    </row>
    <row r="11" spans="1:16" x14ac:dyDescent="0.35">
      <c r="A11" s="13">
        <v>1</v>
      </c>
      <c r="B11" s="12" t="s">
        <v>31</v>
      </c>
      <c r="C11" s="42">
        <v>97942</v>
      </c>
      <c r="D11" s="14" t="s">
        <v>561</v>
      </c>
      <c r="E11" s="9" t="str">
        <f t="shared" si="0"/>
        <v>Significantly Different</v>
      </c>
      <c r="G11">
        <f t="shared" si="1"/>
        <v>97942</v>
      </c>
      <c r="H11">
        <f t="shared" si="2"/>
        <v>8</v>
      </c>
      <c r="I11" t="str">
        <f t="shared" si="3"/>
        <v>+/-</v>
      </c>
      <c r="J11" t="str">
        <f t="shared" si="4"/>
        <v>5,185</v>
      </c>
      <c r="K11" s="1">
        <f t="shared" si="5"/>
        <v>3151.9756838905773</v>
      </c>
      <c r="L11" s="1">
        <f t="shared" si="6"/>
        <v>-42264</v>
      </c>
      <c r="M11" s="1">
        <f t="shared" si="7"/>
        <v>3153.0281120014401</v>
      </c>
      <c r="N11" s="1">
        <f t="shared" si="8"/>
        <v>-13.40425727228045</v>
      </c>
      <c r="O11" t="s">
        <v>68</v>
      </c>
    </row>
    <row r="12" spans="1:16" x14ac:dyDescent="0.35">
      <c r="A12" s="13">
        <v>2</v>
      </c>
      <c r="B12" s="12" t="s">
        <v>71</v>
      </c>
      <c r="C12" s="42">
        <v>72471</v>
      </c>
      <c r="D12" s="10" t="s">
        <v>560</v>
      </c>
      <c r="E12" s="9" t="str">
        <f t="shared" si="0"/>
        <v>Significantly Different</v>
      </c>
      <c r="G12">
        <f t="shared" si="1"/>
        <v>72471</v>
      </c>
      <c r="H12">
        <f t="shared" si="2"/>
        <v>8</v>
      </c>
      <c r="I12" t="str">
        <f t="shared" si="3"/>
        <v>+/-</v>
      </c>
      <c r="J12" t="str">
        <f t="shared" si="4"/>
        <v>1,149</v>
      </c>
      <c r="K12" s="1">
        <f t="shared" si="5"/>
        <v>698.48024316109422</v>
      </c>
      <c r="L12" s="1">
        <f t="shared" si="6"/>
        <v>-16793</v>
      </c>
      <c r="M12" s="1">
        <f t="shared" si="7"/>
        <v>703.21420159171703</v>
      </c>
      <c r="N12" s="1">
        <f t="shared" si="8"/>
        <v>-23.880348209676715</v>
      </c>
      <c r="O12" t="s">
        <v>62</v>
      </c>
    </row>
    <row r="13" spans="1:16" x14ac:dyDescent="0.35">
      <c r="A13" s="13">
        <v>3</v>
      </c>
      <c r="B13" s="12" t="s">
        <v>40</v>
      </c>
      <c r="C13" s="42">
        <v>70808</v>
      </c>
      <c r="D13" s="10" t="s">
        <v>559</v>
      </c>
      <c r="E13" s="9" t="str">
        <f t="shared" si="0"/>
        <v>Significantly Different</v>
      </c>
      <c r="G13">
        <f t="shared" si="1"/>
        <v>70808</v>
      </c>
      <c r="H13">
        <f t="shared" si="2"/>
        <v>6</v>
      </c>
      <c r="I13" t="str">
        <f t="shared" si="3"/>
        <v>+/-</v>
      </c>
      <c r="J13" t="str">
        <f t="shared" si="4"/>
        <v>548</v>
      </c>
      <c r="K13" s="1">
        <f t="shared" si="5"/>
        <v>333.13069908814589</v>
      </c>
      <c r="L13" s="1">
        <f t="shared" si="6"/>
        <v>-15130</v>
      </c>
      <c r="M13" s="1">
        <f t="shared" si="7"/>
        <v>342.9455144900594</v>
      </c>
      <c r="N13" s="1">
        <f t="shared" si="8"/>
        <v>-44.1177952786391</v>
      </c>
      <c r="O13" t="s">
        <v>58</v>
      </c>
    </row>
    <row r="14" spans="1:16" x14ac:dyDescent="0.35">
      <c r="A14" s="13">
        <v>4</v>
      </c>
      <c r="B14" s="12" t="s">
        <v>35</v>
      </c>
      <c r="C14" s="42">
        <v>67361</v>
      </c>
      <c r="D14" s="10" t="s">
        <v>558</v>
      </c>
      <c r="E14" s="9" t="str">
        <f t="shared" si="0"/>
        <v>Significantly Different</v>
      </c>
      <c r="G14">
        <f t="shared" si="1"/>
        <v>67361</v>
      </c>
      <c r="H14">
        <f t="shared" si="2"/>
        <v>8</v>
      </c>
      <c r="I14" t="str">
        <f t="shared" si="3"/>
        <v>+/-</v>
      </c>
      <c r="J14" t="str">
        <f t="shared" si="4"/>
        <v>1,100</v>
      </c>
      <c r="K14" s="1">
        <f t="shared" si="5"/>
        <v>668.693009118541</v>
      </c>
      <c r="L14" s="1">
        <f t="shared" si="6"/>
        <v>-11683</v>
      </c>
      <c r="M14" s="1">
        <f t="shared" si="7"/>
        <v>673.63632894752936</v>
      </c>
      <c r="N14" s="1">
        <f t="shared" si="8"/>
        <v>-17.343185778375691</v>
      </c>
      <c r="O14" t="s">
        <v>73</v>
      </c>
    </row>
    <row r="15" spans="1:16" x14ac:dyDescent="0.35">
      <c r="A15" s="13">
        <v>5</v>
      </c>
      <c r="B15" s="12" t="s">
        <v>48</v>
      </c>
      <c r="C15" s="42">
        <v>66551</v>
      </c>
      <c r="D15" s="10" t="s">
        <v>557</v>
      </c>
      <c r="E15" s="9" t="str">
        <f t="shared" si="0"/>
        <v>Significantly Different</v>
      </c>
      <c r="G15">
        <f t="shared" si="1"/>
        <v>66551</v>
      </c>
      <c r="H15">
        <f t="shared" si="2"/>
        <v>6</v>
      </c>
      <c r="I15" t="str">
        <f t="shared" si="3"/>
        <v>+/-</v>
      </c>
      <c r="J15" t="str">
        <f t="shared" si="4"/>
        <v>671</v>
      </c>
      <c r="K15" s="1">
        <f t="shared" si="5"/>
        <v>407.90273556231</v>
      </c>
      <c r="L15" s="1">
        <f t="shared" si="6"/>
        <v>-10873</v>
      </c>
      <c r="M15" s="1">
        <f t="shared" si="7"/>
        <v>415.95697483406929</v>
      </c>
      <c r="N15" s="1">
        <f t="shared" si="8"/>
        <v>-26.1397227545887</v>
      </c>
      <c r="O15" t="s">
        <v>34</v>
      </c>
    </row>
    <row r="16" spans="1:16" x14ac:dyDescent="0.35">
      <c r="A16" s="13">
        <v>6</v>
      </c>
      <c r="B16" s="12" t="s">
        <v>66</v>
      </c>
      <c r="C16" s="42">
        <v>66096</v>
      </c>
      <c r="D16" s="10" t="s">
        <v>556</v>
      </c>
      <c r="E16" s="9" t="str">
        <f t="shared" si="0"/>
        <v>Significantly Different</v>
      </c>
      <c r="G16">
        <f t="shared" si="1"/>
        <v>66096</v>
      </c>
      <c r="H16">
        <f t="shared" si="2"/>
        <v>8</v>
      </c>
      <c r="I16" t="str">
        <f t="shared" si="3"/>
        <v>+/-</v>
      </c>
      <c r="J16" t="str">
        <f t="shared" si="4"/>
        <v>1,130</v>
      </c>
      <c r="K16" s="1">
        <f t="shared" si="5"/>
        <v>686.93009118541033</v>
      </c>
      <c r="L16" s="1">
        <f t="shared" si="6"/>
        <v>-10418</v>
      </c>
      <c r="M16" s="1">
        <f t="shared" si="7"/>
        <v>691.74309784044169</v>
      </c>
      <c r="N16" s="1">
        <f t="shared" si="8"/>
        <v>-15.060504445254368</v>
      </c>
      <c r="O16" t="s">
        <v>75</v>
      </c>
    </row>
    <row r="17" spans="1:15" x14ac:dyDescent="0.35">
      <c r="A17" s="13">
        <v>7</v>
      </c>
      <c r="B17" s="12" t="s">
        <v>52</v>
      </c>
      <c r="C17" s="42">
        <v>65869</v>
      </c>
      <c r="D17" s="10" t="s">
        <v>555</v>
      </c>
      <c r="E17" s="9" t="str">
        <f t="shared" si="0"/>
        <v>Significantly Different</v>
      </c>
      <c r="G17">
        <f t="shared" si="1"/>
        <v>65869</v>
      </c>
      <c r="H17">
        <f t="shared" si="2"/>
        <v>6</v>
      </c>
      <c r="I17" t="str">
        <f t="shared" si="3"/>
        <v>+/-</v>
      </c>
      <c r="J17" t="str">
        <f t="shared" si="4"/>
        <v>503</v>
      </c>
      <c r="K17" s="1">
        <f t="shared" si="5"/>
        <v>305.77507598784194</v>
      </c>
      <c r="L17" s="1">
        <f t="shared" si="6"/>
        <v>-10191</v>
      </c>
      <c r="M17" s="1">
        <f t="shared" si="7"/>
        <v>316.43950500730034</v>
      </c>
      <c r="N17" s="1">
        <f t="shared" si="8"/>
        <v>-32.205207752947572</v>
      </c>
      <c r="O17" t="s">
        <v>66</v>
      </c>
    </row>
    <row r="18" spans="1:15" x14ac:dyDescent="0.35">
      <c r="A18" s="13">
        <v>8</v>
      </c>
      <c r="B18" s="12" t="s">
        <v>75</v>
      </c>
      <c r="C18" s="42">
        <v>65542</v>
      </c>
      <c r="D18" s="10" t="s">
        <v>554</v>
      </c>
      <c r="E18" s="9" t="str">
        <f t="shared" si="0"/>
        <v>Significantly Different</v>
      </c>
      <c r="G18">
        <f t="shared" si="1"/>
        <v>65542</v>
      </c>
      <c r="H18">
        <f t="shared" si="2"/>
        <v>6</v>
      </c>
      <c r="I18" t="str">
        <f t="shared" si="3"/>
        <v>+/-</v>
      </c>
      <c r="J18" t="str">
        <f t="shared" si="4"/>
        <v>801</v>
      </c>
      <c r="K18" s="1">
        <f t="shared" si="5"/>
        <v>486.93009118541033</v>
      </c>
      <c r="L18" s="1">
        <f t="shared" si="6"/>
        <v>-9864</v>
      </c>
      <c r="M18" s="1">
        <f t="shared" si="7"/>
        <v>493.69674592377737</v>
      </c>
      <c r="N18" s="1">
        <f t="shared" si="8"/>
        <v>-19.97987647567545</v>
      </c>
      <c r="O18" t="s">
        <v>60</v>
      </c>
    </row>
    <row r="19" spans="1:15" x14ac:dyDescent="0.35">
      <c r="A19" s="13">
        <v>9</v>
      </c>
      <c r="B19" s="12" t="s">
        <v>34</v>
      </c>
      <c r="C19" s="42">
        <v>63653</v>
      </c>
      <c r="D19" s="10" t="s">
        <v>553</v>
      </c>
      <c r="E19" s="9" t="str">
        <f t="shared" si="0"/>
        <v>Significantly Different</v>
      </c>
      <c r="G19">
        <f t="shared" si="1"/>
        <v>63653</v>
      </c>
      <c r="H19">
        <f t="shared" si="2"/>
        <v>8</v>
      </c>
      <c r="I19" t="str">
        <f t="shared" si="3"/>
        <v>+/-</v>
      </c>
      <c r="J19" t="str">
        <f t="shared" si="4"/>
        <v>1,257</v>
      </c>
      <c r="K19" s="1">
        <f t="shared" si="5"/>
        <v>764.13373860182367</v>
      </c>
      <c r="L19" s="1">
        <f t="shared" si="6"/>
        <v>-7975</v>
      </c>
      <c r="M19" s="1">
        <f t="shared" si="7"/>
        <v>768.46335872538191</v>
      </c>
      <c r="N19" s="1">
        <f t="shared" si="8"/>
        <v>-10.377853295735271</v>
      </c>
      <c r="O19" t="s">
        <v>31</v>
      </c>
    </row>
    <row r="20" spans="1:15" x14ac:dyDescent="0.35">
      <c r="A20" s="13">
        <v>10</v>
      </c>
      <c r="B20" s="12" t="s">
        <v>53</v>
      </c>
      <c r="C20" s="42">
        <v>61508</v>
      </c>
      <c r="D20" s="14" t="s">
        <v>552</v>
      </c>
      <c r="E20" s="9" t="str">
        <f t="shared" si="0"/>
        <v>Significantly Different</v>
      </c>
      <c r="G20">
        <f t="shared" si="1"/>
        <v>61508</v>
      </c>
      <c r="H20">
        <f t="shared" si="2"/>
        <v>8</v>
      </c>
      <c r="I20" t="str">
        <f t="shared" si="3"/>
        <v>+/-</v>
      </c>
      <c r="J20" t="str">
        <f t="shared" si="4"/>
        <v>1,027</v>
      </c>
      <c r="K20" s="1">
        <f t="shared" si="5"/>
        <v>624.31610942249245</v>
      </c>
      <c r="L20" s="1">
        <f t="shared" si="6"/>
        <v>-5830</v>
      </c>
      <c r="M20" s="1">
        <f t="shared" si="7"/>
        <v>629.60794762958028</v>
      </c>
      <c r="N20" s="1">
        <f t="shared" si="8"/>
        <v>-9.2597306338800962</v>
      </c>
      <c r="O20" t="s">
        <v>50</v>
      </c>
    </row>
    <row r="21" spans="1:15" x14ac:dyDescent="0.35">
      <c r="A21" s="13">
        <v>11</v>
      </c>
      <c r="B21" s="12" t="s">
        <v>67</v>
      </c>
      <c r="C21" s="42">
        <v>61442</v>
      </c>
      <c r="D21" s="10" t="s">
        <v>404</v>
      </c>
      <c r="E21" s="9" t="str">
        <f t="shared" si="0"/>
        <v>Significantly Different</v>
      </c>
      <c r="G21">
        <f t="shared" si="1"/>
        <v>61442</v>
      </c>
      <c r="H21">
        <f t="shared" si="2"/>
        <v>6</v>
      </c>
      <c r="I21" t="str">
        <f t="shared" si="3"/>
        <v>+/-</v>
      </c>
      <c r="J21" t="str">
        <f t="shared" si="4"/>
        <v>905</v>
      </c>
      <c r="K21" s="1">
        <f t="shared" si="5"/>
        <v>550.15197568389056</v>
      </c>
      <c r="L21" s="1">
        <f t="shared" si="6"/>
        <v>-5764</v>
      </c>
      <c r="M21" s="1">
        <f t="shared" si="7"/>
        <v>556.14994343502622</v>
      </c>
      <c r="N21" s="1">
        <f t="shared" si="8"/>
        <v>-10.364111455984343</v>
      </c>
      <c r="O21" t="s">
        <v>46</v>
      </c>
    </row>
    <row r="22" spans="1:15" x14ac:dyDescent="0.35">
      <c r="A22" s="13">
        <v>12</v>
      </c>
      <c r="B22" s="12" t="s">
        <v>38</v>
      </c>
      <c r="C22" s="42">
        <v>61112</v>
      </c>
      <c r="D22" s="10" t="s">
        <v>551</v>
      </c>
      <c r="E22" s="9" t="str">
        <f t="shared" si="0"/>
        <v>Significantly Different</v>
      </c>
      <c r="G22">
        <f t="shared" si="1"/>
        <v>61112</v>
      </c>
      <c r="H22">
        <f t="shared" si="2"/>
        <v>6</v>
      </c>
      <c r="I22" t="str">
        <f t="shared" si="3"/>
        <v>+/-</v>
      </c>
      <c r="J22" t="str">
        <f t="shared" si="4"/>
        <v>495</v>
      </c>
      <c r="K22" s="1">
        <f t="shared" si="5"/>
        <v>300.91185410334344</v>
      </c>
      <c r="L22" s="1">
        <f t="shared" si="6"/>
        <v>-5434</v>
      </c>
      <c r="M22" s="1">
        <f t="shared" si="7"/>
        <v>311.74269385794207</v>
      </c>
      <c r="N22" s="1">
        <f t="shared" si="8"/>
        <v>-17.431042032620073</v>
      </c>
      <c r="O22" t="s">
        <v>29</v>
      </c>
    </row>
    <row r="23" spans="1:15" x14ac:dyDescent="0.35">
      <c r="A23" s="13">
        <v>13</v>
      </c>
      <c r="B23" s="12" t="s">
        <v>74</v>
      </c>
      <c r="C23" s="42">
        <v>61018</v>
      </c>
      <c r="D23" s="10" t="s">
        <v>491</v>
      </c>
      <c r="E23" s="9" t="str">
        <f t="shared" si="0"/>
        <v>Significantly Different</v>
      </c>
      <c r="G23">
        <f t="shared" si="1"/>
        <v>61018</v>
      </c>
      <c r="H23">
        <f t="shared" si="2"/>
        <v>6</v>
      </c>
      <c r="I23" t="str">
        <f t="shared" si="3"/>
        <v>+/-</v>
      </c>
      <c r="J23" t="str">
        <f t="shared" si="4"/>
        <v>477</v>
      </c>
      <c r="K23" s="1">
        <f t="shared" si="5"/>
        <v>289.96960486322189</v>
      </c>
      <c r="L23" s="1">
        <f t="shared" si="6"/>
        <v>-5340</v>
      </c>
      <c r="M23" s="1">
        <f t="shared" si="7"/>
        <v>301.19418151489543</v>
      </c>
      <c r="N23" s="1">
        <f t="shared" si="8"/>
        <v>-17.729426156713163</v>
      </c>
      <c r="O23" t="s">
        <v>82</v>
      </c>
    </row>
    <row r="24" spans="1:15" x14ac:dyDescent="0.35">
      <c r="A24" s="13">
        <v>14</v>
      </c>
      <c r="B24" s="12" t="s">
        <v>41</v>
      </c>
      <c r="C24" s="42">
        <v>61006</v>
      </c>
      <c r="D24" s="10" t="s">
        <v>550</v>
      </c>
      <c r="E24" s="9" t="str">
        <f t="shared" si="0"/>
        <v>Significantly Different</v>
      </c>
      <c r="G24">
        <f t="shared" si="1"/>
        <v>61006</v>
      </c>
      <c r="H24">
        <f t="shared" si="2"/>
        <v>8</v>
      </c>
      <c r="I24" t="str">
        <f t="shared" si="3"/>
        <v>+/-</v>
      </c>
      <c r="J24" t="str">
        <f t="shared" si="4"/>
        <v>1,294</v>
      </c>
      <c r="K24" s="1">
        <f t="shared" si="5"/>
        <v>786.62613981762922</v>
      </c>
      <c r="L24" s="1">
        <f t="shared" si="6"/>
        <v>-5328</v>
      </c>
      <c r="M24" s="1">
        <f t="shared" si="7"/>
        <v>790.83262899192471</v>
      </c>
      <c r="N24" s="1">
        <f t="shared" si="8"/>
        <v>-6.7372030498938917</v>
      </c>
      <c r="O24" t="s">
        <v>65</v>
      </c>
    </row>
    <row r="25" spans="1:15" x14ac:dyDescent="0.35">
      <c r="A25" s="13">
        <v>15</v>
      </c>
      <c r="B25" s="12" t="s">
        <v>62</v>
      </c>
      <c r="C25" s="42">
        <v>60918</v>
      </c>
      <c r="D25" s="10" t="s">
        <v>549</v>
      </c>
      <c r="E25" s="9" t="str">
        <f t="shared" si="0"/>
        <v>Significantly Different</v>
      </c>
      <c r="G25">
        <f t="shared" si="1"/>
        <v>60918</v>
      </c>
      <c r="H25">
        <f t="shared" si="2"/>
        <v>8</v>
      </c>
      <c r="I25" t="str">
        <f t="shared" si="3"/>
        <v>+/-</v>
      </c>
      <c r="J25" t="str">
        <f t="shared" si="4"/>
        <v>1,827</v>
      </c>
      <c r="K25" s="1">
        <f t="shared" si="5"/>
        <v>1110.6382978723404</v>
      </c>
      <c r="L25" s="1">
        <f t="shared" si="6"/>
        <v>-5240</v>
      </c>
      <c r="M25" s="1">
        <f t="shared" si="7"/>
        <v>1113.6215658537976</v>
      </c>
      <c r="N25" s="1">
        <f t="shared" si="8"/>
        <v>-4.7053686464688456</v>
      </c>
      <c r="O25" t="s">
        <v>81</v>
      </c>
    </row>
    <row r="26" spans="1:15" x14ac:dyDescent="0.35">
      <c r="A26" s="13">
        <v>16</v>
      </c>
      <c r="B26" s="12" t="s">
        <v>57</v>
      </c>
      <c r="C26" s="42">
        <v>60543</v>
      </c>
      <c r="D26" s="10" t="s">
        <v>548</v>
      </c>
      <c r="E26" s="9" t="str">
        <f t="shared" si="0"/>
        <v>Significantly Different</v>
      </c>
      <c r="G26">
        <f t="shared" si="1"/>
        <v>60543</v>
      </c>
      <c r="H26">
        <f t="shared" si="2"/>
        <v>6</v>
      </c>
      <c r="I26" t="str">
        <f t="shared" si="3"/>
        <v>+/-</v>
      </c>
      <c r="J26" t="str">
        <f t="shared" si="4"/>
        <v>592</v>
      </c>
      <c r="K26" s="1">
        <f t="shared" si="5"/>
        <v>359.87841945288756</v>
      </c>
      <c r="L26" s="1">
        <f t="shared" si="6"/>
        <v>-4865</v>
      </c>
      <c r="M26" s="1">
        <f t="shared" si="7"/>
        <v>368.98243863604569</v>
      </c>
      <c r="N26" s="1">
        <f t="shared" si="8"/>
        <v>-13.184909336020473</v>
      </c>
      <c r="O26" t="s">
        <v>80</v>
      </c>
    </row>
    <row r="27" spans="1:15" x14ac:dyDescent="0.35">
      <c r="A27" s="13">
        <v>17</v>
      </c>
      <c r="B27" s="12" t="s">
        <v>65</v>
      </c>
      <c r="C27" s="42">
        <v>59502</v>
      </c>
      <c r="D27" s="10" t="s">
        <v>547</v>
      </c>
      <c r="E27" s="9" t="str">
        <f t="shared" si="0"/>
        <v>Significantly Different</v>
      </c>
      <c r="G27">
        <f t="shared" si="1"/>
        <v>59502</v>
      </c>
      <c r="H27">
        <f t="shared" si="2"/>
        <v>8</v>
      </c>
      <c r="I27" t="str">
        <f t="shared" si="3"/>
        <v>+/-</v>
      </c>
      <c r="J27" t="str">
        <f t="shared" si="4"/>
        <v>1,335</v>
      </c>
      <c r="K27" s="1">
        <f t="shared" si="5"/>
        <v>811.55015197568389</v>
      </c>
      <c r="L27" s="1">
        <f t="shared" si="6"/>
        <v>-3824</v>
      </c>
      <c r="M27" s="1">
        <f t="shared" si="7"/>
        <v>815.62810913163753</v>
      </c>
      <c r="N27" s="1">
        <f t="shared" si="8"/>
        <v>-4.6884112467276786</v>
      </c>
      <c r="O27" t="s">
        <v>78</v>
      </c>
    </row>
    <row r="28" spans="1:15" x14ac:dyDescent="0.35">
      <c r="A28" s="13">
        <v>18</v>
      </c>
      <c r="B28" s="12" t="s">
        <v>60</v>
      </c>
      <c r="C28" s="42">
        <v>57209</v>
      </c>
      <c r="D28" s="10" t="s">
        <v>546</v>
      </c>
      <c r="E28" s="9" t="str">
        <f t="shared" si="0"/>
        <v>Not Significantly Different</v>
      </c>
      <c r="G28">
        <f t="shared" si="1"/>
        <v>57209</v>
      </c>
      <c r="H28">
        <f t="shared" si="2"/>
        <v>8</v>
      </c>
      <c r="I28" t="str">
        <f t="shared" si="3"/>
        <v>+/-</v>
      </c>
      <c r="J28" t="str">
        <f t="shared" si="4"/>
        <v>3,194</v>
      </c>
      <c r="K28" s="1">
        <f t="shared" si="5"/>
        <v>1941.6413373860182</v>
      </c>
      <c r="L28" s="1">
        <f t="shared" si="6"/>
        <v>-1531</v>
      </c>
      <c r="M28" s="1">
        <f t="shared" si="7"/>
        <v>1943.3493371702525</v>
      </c>
      <c r="N28" s="1">
        <f t="shared" si="8"/>
        <v>-0.78781512449497004</v>
      </c>
      <c r="O28" t="s">
        <v>79</v>
      </c>
    </row>
    <row r="29" spans="1:15" x14ac:dyDescent="0.35">
      <c r="A29" s="13">
        <v>19</v>
      </c>
      <c r="B29" s="12" t="s">
        <v>77</v>
      </c>
      <c r="C29" s="42">
        <v>56341</v>
      </c>
      <c r="D29" s="10" t="s">
        <v>545</v>
      </c>
      <c r="E29" s="9" t="str">
        <f t="shared" si="0"/>
        <v>Not Significantly Different</v>
      </c>
      <c r="G29">
        <f t="shared" si="1"/>
        <v>56341</v>
      </c>
      <c r="H29">
        <f t="shared" si="2"/>
        <v>8</v>
      </c>
      <c r="I29" t="str">
        <f t="shared" si="3"/>
        <v>+/-</v>
      </c>
      <c r="J29" t="str">
        <f t="shared" si="4"/>
        <v>1,549</v>
      </c>
      <c r="K29" s="1">
        <f t="shared" si="5"/>
        <v>941.64133738601822</v>
      </c>
      <c r="L29" s="1">
        <f t="shared" si="6"/>
        <v>-663</v>
      </c>
      <c r="M29" s="1">
        <f t="shared" si="7"/>
        <v>945.15817274571759</v>
      </c>
      <c r="N29" s="1">
        <f t="shared" si="8"/>
        <v>-0.70146989056229792</v>
      </c>
      <c r="O29" t="s">
        <v>56</v>
      </c>
    </row>
    <row r="30" spans="1:15" x14ac:dyDescent="0.35">
      <c r="A30" s="13">
        <v>20</v>
      </c>
      <c r="B30" s="12" t="s">
        <v>55</v>
      </c>
      <c r="C30" s="42">
        <v>55760</v>
      </c>
      <c r="D30" s="10" t="s">
        <v>544</v>
      </c>
      <c r="E30" s="9" t="str">
        <f t="shared" si="0"/>
        <v>Not Significantly Different</v>
      </c>
      <c r="G30">
        <f t="shared" si="1"/>
        <v>55760</v>
      </c>
      <c r="H30">
        <f t="shared" si="2"/>
        <v>6</v>
      </c>
      <c r="I30" t="str">
        <f t="shared" si="3"/>
        <v>+/-</v>
      </c>
      <c r="J30" t="str">
        <f t="shared" si="4"/>
        <v>591</v>
      </c>
      <c r="K30" s="1">
        <f t="shared" si="5"/>
        <v>359.27051671732522</v>
      </c>
      <c r="L30" s="1">
        <f t="shared" si="6"/>
        <v>-82</v>
      </c>
      <c r="M30" s="1">
        <f t="shared" si="7"/>
        <v>368.38955932033224</v>
      </c>
      <c r="N30" s="1">
        <f t="shared" si="8"/>
        <v>-0.22259045601424632</v>
      </c>
      <c r="O30" t="s">
        <v>77</v>
      </c>
    </row>
    <row r="31" spans="1:15" x14ac:dyDescent="0.35">
      <c r="A31" s="13">
        <v>21</v>
      </c>
      <c r="B31" s="12" t="s">
        <v>29</v>
      </c>
      <c r="C31" s="42">
        <v>55191</v>
      </c>
      <c r="D31" s="10" t="s">
        <v>543</v>
      </c>
      <c r="E31" s="9" t="str">
        <f t="shared" si="0"/>
        <v>Not Significantly Different</v>
      </c>
      <c r="G31">
        <f t="shared" si="1"/>
        <v>55191</v>
      </c>
      <c r="H31">
        <f t="shared" si="2"/>
        <v>8</v>
      </c>
      <c r="I31" t="str">
        <f t="shared" si="3"/>
        <v>+/-</v>
      </c>
      <c r="J31" t="str">
        <f t="shared" si="4"/>
        <v>2,124</v>
      </c>
      <c r="K31" s="1">
        <f t="shared" si="5"/>
        <v>1291.1854103343464</v>
      </c>
      <c r="L31" s="1">
        <f t="shared" si="6"/>
        <v>487</v>
      </c>
      <c r="M31" s="1">
        <f t="shared" si="7"/>
        <v>1293.7524210969304</v>
      </c>
      <c r="N31" s="1">
        <f t="shared" si="8"/>
        <v>0.37642441634009743</v>
      </c>
      <c r="O31" t="s">
        <v>40</v>
      </c>
    </row>
    <row r="32" spans="1:15" x14ac:dyDescent="0.35">
      <c r="A32" s="13">
        <v>22</v>
      </c>
      <c r="B32" s="12" t="s">
        <v>58</v>
      </c>
      <c r="C32" s="42">
        <v>53325</v>
      </c>
      <c r="D32" s="10" t="s">
        <v>542</v>
      </c>
      <c r="E32" s="9" t="str">
        <f t="shared" si="0"/>
        <v>Significantly Different</v>
      </c>
      <c r="G32">
        <f t="shared" si="1"/>
        <v>53325</v>
      </c>
      <c r="H32">
        <f t="shared" si="2"/>
        <v>8</v>
      </c>
      <c r="I32" t="str">
        <f t="shared" si="3"/>
        <v>+/-</v>
      </c>
      <c r="J32" t="str">
        <f t="shared" si="4"/>
        <v>1,072</v>
      </c>
      <c r="K32" s="1">
        <f t="shared" si="5"/>
        <v>651.67173252279633</v>
      </c>
      <c r="L32" s="1">
        <f t="shared" si="6"/>
        <v>2353</v>
      </c>
      <c r="M32" s="1">
        <f t="shared" si="7"/>
        <v>656.74318435988187</v>
      </c>
      <c r="N32" s="1">
        <f t="shared" si="8"/>
        <v>3.5828312436823158</v>
      </c>
      <c r="O32" t="s">
        <v>71</v>
      </c>
    </row>
    <row r="33" spans="1:15" x14ac:dyDescent="0.35">
      <c r="A33" s="13">
        <v>23</v>
      </c>
      <c r="B33" s="12" t="s">
        <v>30</v>
      </c>
      <c r="C33" s="42">
        <v>53311</v>
      </c>
      <c r="D33" s="10" t="s">
        <v>541</v>
      </c>
      <c r="E33" s="9" t="str">
        <f t="shared" si="0"/>
        <v>Significantly Different</v>
      </c>
      <c r="G33">
        <f t="shared" si="1"/>
        <v>53311</v>
      </c>
      <c r="H33">
        <f t="shared" si="2"/>
        <v>6</v>
      </c>
      <c r="I33" t="str">
        <f t="shared" si="3"/>
        <v>+/-</v>
      </c>
      <c r="J33" t="str">
        <f t="shared" si="4"/>
        <v>786</v>
      </c>
      <c r="K33" s="1">
        <f t="shared" si="5"/>
        <v>477.81155015197567</v>
      </c>
      <c r="L33" s="1">
        <f t="shared" si="6"/>
        <v>2367</v>
      </c>
      <c r="M33" s="1">
        <f t="shared" si="7"/>
        <v>484.70551956061809</v>
      </c>
      <c r="N33" s="1">
        <f t="shared" si="8"/>
        <v>4.8833774415147317</v>
      </c>
      <c r="O33" t="s">
        <v>76</v>
      </c>
    </row>
    <row r="34" spans="1:15" x14ac:dyDescent="0.35">
      <c r="A34" s="13">
        <v>24</v>
      </c>
      <c r="B34" s="12" t="s">
        <v>76</v>
      </c>
      <c r="C34" s="42">
        <v>52393</v>
      </c>
      <c r="D34" s="10" t="s">
        <v>540</v>
      </c>
      <c r="E34" s="9" t="str">
        <f t="shared" si="0"/>
        <v>Significantly Different</v>
      </c>
      <c r="G34">
        <f t="shared" si="1"/>
        <v>52393</v>
      </c>
      <c r="H34">
        <f t="shared" si="2"/>
        <v>6</v>
      </c>
      <c r="I34" t="str">
        <f t="shared" si="3"/>
        <v>+/-</v>
      </c>
      <c r="J34" t="str">
        <f t="shared" si="4"/>
        <v>362</v>
      </c>
      <c r="K34" s="1">
        <f t="shared" si="5"/>
        <v>220.06079027355622</v>
      </c>
      <c r="L34" s="1">
        <f t="shared" si="6"/>
        <v>3285</v>
      </c>
      <c r="M34" s="1">
        <f t="shared" si="7"/>
        <v>234.65360566101862</v>
      </c>
      <c r="N34" s="1">
        <f t="shared" si="8"/>
        <v>13.99935871748556</v>
      </c>
      <c r="O34" t="s">
        <v>74</v>
      </c>
    </row>
    <row r="35" spans="1:15" x14ac:dyDescent="0.35">
      <c r="A35" s="13">
        <v>25</v>
      </c>
      <c r="B35" s="12" t="s">
        <v>43</v>
      </c>
      <c r="C35" s="42">
        <v>52177</v>
      </c>
      <c r="D35" s="10" t="s">
        <v>423</v>
      </c>
      <c r="E35" s="9" t="str">
        <f t="shared" si="0"/>
        <v>Significantly Different</v>
      </c>
      <c r="G35">
        <f t="shared" si="1"/>
        <v>52177</v>
      </c>
      <c r="H35">
        <f t="shared" si="2"/>
        <v>6</v>
      </c>
      <c r="I35" t="str">
        <f t="shared" si="3"/>
        <v>+/-</v>
      </c>
      <c r="J35" t="str">
        <f t="shared" si="4"/>
        <v>632</v>
      </c>
      <c r="K35" s="1">
        <f t="shared" si="5"/>
        <v>384.19452887537994</v>
      </c>
      <c r="L35" s="1">
        <f t="shared" si="6"/>
        <v>3501</v>
      </c>
      <c r="M35" s="1">
        <f t="shared" si="7"/>
        <v>392.73527884781356</v>
      </c>
      <c r="N35" s="1">
        <f t="shared" si="8"/>
        <v>8.9144016047426469</v>
      </c>
      <c r="O35" t="s">
        <v>54</v>
      </c>
    </row>
    <row r="36" spans="1:15" x14ac:dyDescent="0.35">
      <c r="A36" s="13">
        <v>26</v>
      </c>
      <c r="B36" s="12" t="s">
        <v>46</v>
      </c>
      <c r="C36" s="42">
        <v>51864</v>
      </c>
      <c r="D36" s="10" t="s">
        <v>539</v>
      </c>
      <c r="E36" s="9" t="str">
        <f t="shared" si="0"/>
        <v>Significantly Different</v>
      </c>
      <c r="G36">
        <f t="shared" si="1"/>
        <v>51864</v>
      </c>
      <c r="H36">
        <f t="shared" si="2"/>
        <v>6</v>
      </c>
      <c r="I36" t="str">
        <f t="shared" si="3"/>
        <v>+/-</v>
      </c>
      <c r="J36" t="str">
        <f t="shared" si="4"/>
        <v>387</v>
      </c>
      <c r="K36" s="1">
        <f t="shared" si="5"/>
        <v>235.25835866261397</v>
      </c>
      <c r="L36" s="1">
        <f t="shared" si="6"/>
        <v>3814</v>
      </c>
      <c r="M36" s="1">
        <f t="shared" si="7"/>
        <v>248.9619620635286</v>
      </c>
      <c r="N36" s="1">
        <f t="shared" si="8"/>
        <v>15.319609342678488</v>
      </c>
      <c r="O36" t="s">
        <v>72</v>
      </c>
    </row>
    <row r="37" spans="1:15" x14ac:dyDescent="0.35">
      <c r="A37" s="13">
        <v>27</v>
      </c>
      <c r="B37" s="12" t="s">
        <v>61</v>
      </c>
      <c r="C37" s="42">
        <v>51851</v>
      </c>
      <c r="D37" s="10" t="s">
        <v>538</v>
      </c>
      <c r="E37" s="9" t="str">
        <f t="shared" si="0"/>
        <v>Significantly Different</v>
      </c>
      <c r="G37">
        <f t="shared" si="1"/>
        <v>51851</v>
      </c>
      <c r="H37">
        <f t="shared" si="2"/>
        <v>6</v>
      </c>
      <c r="I37" t="str">
        <f t="shared" si="3"/>
        <v>+/-</v>
      </c>
      <c r="J37" t="str">
        <f t="shared" si="4"/>
        <v>306</v>
      </c>
      <c r="K37" s="1">
        <f t="shared" si="5"/>
        <v>186.01823708206686</v>
      </c>
      <c r="L37" s="1">
        <f t="shared" si="6"/>
        <v>3827</v>
      </c>
      <c r="M37" s="1">
        <f t="shared" si="7"/>
        <v>203.07227226043139</v>
      </c>
      <c r="N37" s="1">
        <f t="shared" si="8"/>
        <v>18.845507352633739</v>
      </c>
      <c r="O37" t="s">
        <v>70</v>
      </c>
    </row>
    <row r="38" spans="1:15" x14ac:dyDescent="0.35">
      <c r="A38" s="13">
        <v>28</v>
      </c>
      <c r="B38" s="12" t="s">
        <v>64</v>
      </c>
      <c r="C38" s="42">
        <v>51711</v>
      </c>
      <c r="D38" s="10" t="s">
        <v>537</v>
      </c>
      <c r="E38" s="9" t="str">
        <f t="shared" si="0"/>
        <v>Significantly Different</v>
      </c>
      <c r="G38">
        <f t="shared" si="1"/>
        <v>51711</v>
      </c>
      <c r="H38">
        <f t="shared" si="2"/>
        <v>6</v>
      </c>
      <c r="I38" t="str">
        <f t="shared" si="3"/>
        <v>+/-</v>
      </c>
      <c r="J38" t="str">
        <f t="shared" si="4"/>
        <v>342</v>
      </c>
      <c r="K38" s="1">
        <f t="shared" si="5"/>
        <v>207.90273556231003</v>
      </c>
      <c r="L38" s="1">
        <f t="shared" si="6"/>
        <v>3967</v>
      </c>
      <c r="M38" s="1">
        <f t="shared" si="7"/>
        <v>223.29153743074667</v>
      </c>
      <c r="N38" s="1">
        <f t="shared" si="8"/>
        <v>17.766011402157844</v>
      </c>
      <c r="O38" t="s">
        <v>69</v>
      </c>
    </row>
    <row r="39" spans="1:15" x14ac:dyDescent="0.35">
      <c r="A39" s="13">
        <v>29</v>
      </c>
      <c r="B39" s="12" t="s">
        <v>63</v>
      </c>
      <c r="C39" s="42">
        <v>51633</v>
      </c>
      <c r="D39" s="10" t="s">
        <v>536</v>
      </c>
      <c r="E39" s="9" t="str">
        <f t="shared" si="0"/>
        <v>Significantly Different</v>
      </c>
      <c r="G39">
        <f t="shared" si="1"/>
        <v>51633</v>
      </c>
      <c r="H39">
        <f t="shared" si="2"/>
        <v>6</v>
      </c>
      <c r="I39" t="str">
        <f t="shared" si="3"/>
        <v>+/-</v>
      </c>
      <c r="J39" t="str">
        <f t="shared" si="4"/>
        <v>785</v>
      </c>
      <c r="K39" s="1">
        <f t="shared" si="5"/>
        <v>477.20364741641339</v>
      </c>
      <c r="L39" s="1">
        <f t="shared" si="6"/>
        <v>4045</v>
      </c>
      <c r="M39" s="1">
        <f t="shared" si="7"/>
        <v>484.10627380919505</v>
      </c>
      <c r="N39" s="1">
        <f t="shared" si="8"/>
        <v>8.3556033433978811</v>
      </c>
      <c r="O39" t="s">
        <v>45</v>
      </c>
    </row>
    <row r="40" spans="1:15" x14ac:dyDescent="0.35">
      <c r="A40" s="13">
        <v>30</v>
      </c>
      <c r="B40" s="12" t="s">
        <v>69</v>
      </c>
      <c r="C40" s="42">
        <v>51375</v>
      </c>
      <c r="D40" s="10" t="s">
        <v>535</v>
      </c>
      <c r="E40" s="9" t="str">
        <f t="shared" si="0"/>
        <v>Significantly Different</v>
      </c>
      <c r="G40">
        <f t="shared" si="1"/>
        <v>51375</v>
      </c>
      <c r="H40">
        <f t="shared" si="2"/>
        <v>6</v>
      </c>
      <c r="I40" t="str">
        <f t="shared" si="3"/>
        <v>+/-</v>
      </c>
      <c r="J40" t="str">
        <f t="shared" si="4"/>
        <v>483</v>
      </c>
      <c r="K40" s="1">
        <f t="shared" si="5"/>
        <v>293.61702127659572</v>
      </c>
      <c r="L40" s="1">
        <f t="shared" si="6"/>
        <v>4303</v>
      </c>
      <c r="M40" s="1">
        <f t="shared" si="7"/>
        <v>304.70726676145352</v>
      </c>
      <c r="N40" s="1">
        <f t="shared" si="8"/>
        <v>14.121750510691607</v>
      </c>
      <c r="O40" t="s">
        <v>67</v>
      </c>
    </row>
    <row r="41" spans="1:15" x14ac:dyDescent="0.35">
      <c r="A41" s="13">
        <v>31</v>
      </c>
      <c r="B41" s="12" t="s">
        <v>42</v>
      </c>
      <c r="C41" s="42">
        <v>51319</v>
      </c>
      <c r="D41" s="10" t="s">
        <v>534</v>
      </c>
      <c r="E41" s="9" t="str">
        <f t="shared" si="0"/>
        <v>Significantly Different</v>
      </c>
      <c r="G41">
        <f t="shared" si="1"/>
        <v>51319</v>
      </c>
      <c r="H41">
        <f t="shared" si="2"/>
        <v>6</v>
      </c>
      <c r="I41" t="str">
        <f t="shared" si="3"/>
        <v>+/-</v>
      </c>
      <c r="J41" t="str">
        <f t="shared" si="4"/>
        <v>244</v>
      </c>
      <c r="K41" s="1">
        <f t="shared" si="5"/>
        <v>148.32826747720364</v>
      </c>
      <c r="L41" s="1">
        <f t="shared" si="6"/>
        <v>4359</v>
      </c>
      <c r="M41" s="1">
        <f t="shared" si="7"/>
        <v>169.22422452676093</v>
      </c>
      <c r="N41" s="1">
        <f t="shared" si="8"/>
        <v>25.758723446303474</v>
      </c>
      <c r="O41" t="s">
        <v>48</v>
      </c>
    </row>
    <row r="42" spans="1:15" x14ac:dyDescent="0.35">
      <c r="A42" s="13">
        <v>32</v>
      </c>
      <c r="B42" s="12" t="s">
        <v>80</v>
      </c>
      <c r="C42" s="42">
        <v>51145</v>
      </c>
      <c r="D42" s="10" t="s">
        <v>533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51145</v>
      </c>
      <c r="H42">
        <f t="shared" ref="H42:H62" si="11">LEN(TRIM(D42))</f>
        <v>6</v>
      </c>
      <c r="I42" t="str">
        <f t="shared" ref="I42:I73" si="12">IF(H42&gt;=3,MID(TRIM(D42),1,3),"NO")</f>
        <v>+/-</v>
      </c>
      <c r="J42" t="str">
        <f t="shared" ref="J42:J73" si="13">IF(TRIM(I42)="+/-",MID(TRIM(D42),4,H42-3),D42)</f>
        <v>488</v>
      </c>
      <c r="K42" s="1">
        <f t="shared" ref="K42:K73" si="14">IF(TRIM(J42)="*****",0,IF(ISERROR(VALUE(J42)),"NA",VALUE(J42/$I$4)))</f>
        <v>296.65653495440728</v>
      </c>
      <c r="L42" s="1">
        <f t="shared" ref="L42:L62" si="15">IF(AND(ISNUMBER(G42),ISNUMBER($I$6)),$I$6-G42,"N/A")</f>
        <v>4533</v>
      </c>
      <c r="M42" s="1">
        <f t="shared" ref="M42:M62" si="16">IF(AND(ISNUMBER(K42),ISNUMBER($I$7)),SQRT(K42^2+($I$7)^2),"N/A")</f>
        <v>307.63722623416402</v>
      </c>
      <c r="N42" s="1">
        <f t="shared" ref="N42:N73" si="17">IF(AND(ISNUMBER(L42),ISNUMBER(M42),M42&lt;&gt;0),L42/M42,"NA")</f>
        <v>14.734887762086437</v>
      </c>
      <c r="O42" t="s">
        <v>37</v>
      </c>
    </row>
    <row r="43" spans="1:15" x14ac:dyDescent="0.35">
      <c r="A43" s="13">
        <v>33</v>
      </c>
      <c r="B43" s="12" t="s">
        <v>81</v>
      </c>
      <c r="C43" s="42">
        <v>51055</v>
      </c>
      <c r="D43" s="10" t="s">
        <v>532</v>
      </c>
      <c r="E43" s="9" t="str">
        <f t="shared" si="9"/>
        <v>Significantly Different</v>
      </c>
      <c r="G43">
        <f t="shared" si="10"/>
        <v>51055</v>
      </c>
      <c r="H43">
        <f t="shared" si="11"/>
        <v>6</v>
      </c>
      <c r="I43" t="str">
        <f t="shared" si="12"/>
        <v>+/-</v>
      </c>
      <c r="J43" t="str">
        <f t="shared" si="13"/>
        <v>360</v>
      </c>
      <c r="K43" s="1">
        <f t="shared" si="14"/>
        <v>218.84498480243161</v>
      </c>
      <c r="L43" s="1">
        <f t="shared" si="15"/>
        <v>4623</v>
      </c>
      <c r="M43" s="1">
        <f t="shared" si="16"/>
        <v>233.51379104256617</v>
      </c>
      <c r="N43" s="1">
        <f t="shared" si="17"/>
        <v>19.797545915210183</v>
      </c>
      <c r="O43" t="s">
        <v>52</v>
      </c>
    </row>
    <row r="44" spans="1:15" x14ac:dyDescent="0.35">
      <c r="A44" s="13">
        <v>34</v>
      </c>
      <c r="B44" s="12" t="s">
        <v>78</v>
      </c>
      <c r="C44" s="42">
        <v>51041</v>
      </c>
      <c r="D44" s="10" t="s">
        <v>531</v>
      </c>
      <c r="E44" s="9" t="str">
        <f t="shared" si="9"/>
        <v>Significantly Different</v>
      </c>
      <c r="G44">
        <f t="shared" si="10"/>
        <v>51041</v>
      </c>
      <c r="H44">
        <f t="shared" si="11"/>
        <v>6</v>
      </c>
      <c r="I44" t="str">
        <f t="shared" si="12"/>
        <v>+/-</v>
      </c>
      <c r="J44" t="str">
        <f t="shared" si="13"/>
        <v>626</v>
      </c>
      <c r="K44" s="1">
        <f t="shared" si="14"/>
        <v>380.54711246200606</v>
      </c>
      <c r="L44" s="1">
        <f t="shared" si="15"/>
        <v>4637</v>
      </c>
      <c r="M44" s="1">
        <f t="shared" si="16"/>
        <v>389.16791753312015</v>
      </c>
      <c r="N44" s="1">
        <f t="shared" si="17"/>
        <v>11.915165128187546</v>
      </c>
      <c r="O44" t="s">
        <v>64</v>
      </c>
    </row>
    <row r="45" spans="1:15" x14ac:dyDescent="0.35">
      <c r="A45" s="13">
        <v>35</v>
      </c>
      <c r="B45" s="12" t="s">
        <v>49</v>
      </c>
      <c r="C45" s="42">
        <v>50661</v>
      </c>
      <c r="D45" s="10" t="s">
        <v>530</v>
      </c>
      <c r="E45" s="9" t="str">
        <f t="shared" si="9"/>
        <v>Significantly Different</v>
      </c>
      <c r="G45">
        <f t="shared" si="10"/>
        <v>50661</v>
      </c>
      <c r="H45">
        <f t="shared" si="11"/>
        <v>6</v>
      </c>
      <c r="I45" t="str">
        <f t="shared" si="12"/>
        <v>+/-</v>
      </c>
      <c r="J45" t="str">
        <f t="shared" si="13"/>
        <v>862</v>
      </c>
      <c r="K45" s="1">
        <f t="shared" si="14"/>
        <v>524.01215805471122</v>
      </c>
      <c r="L45" s="1">
        <f t="shared" si="15"/>
        <v>5017</v>
      </c>
      <c r="M45" s="1">
        <f t="shared" si="16"/>
        <v>530.30585987998506</v>
      </c>
      <c r="N45" s="1">
        <f t="shared" si="17"/>
        <v>9.4605780919249334</v>
      </c>
      <c r="O45" t="s">
        <v>63</v>
      </c>
    </row>
    <row r="46" spans="1:15" x14ac:dyDescent="0.35">
      <c r="A46" s="13">
        <v>36</v>
      </c>
      <c r="B46" s="12" t="s">
        <v>70</v>
      </c>
      <c r="C46" s="42">
        <v>50656</v>
      </c>
      <c r="D46" s="10" t="s">
        <v>529</v>
      </c>
      <c r="E46" s="9" t="str">
        <f t="shared" si="9"/>
        <v>Significantly Different</v>
      </c>
      <c r="G46">
        <f t="shared" si="10"/>
        <v>50656</v>
      </c>
      <c r="H46">
        <f t="shared" si="11"/>
        <v>8</v>
      </c>
      <c r="I46" t="str">
        <f t="shared" si="12"/>
        <v>+/-</v>
      </c>
      <c r="J46" t="str">
        <f t="shared" si="13"/>
        <v>1,009</v>
      </c>
      <c r="K46" s="1">
        <f t="shared" si="14"/>
        <v>613.37386018237078</v>
      </c>
      <c r="L46" s="1">
        <f t="shared" si="15"/>
        <v>5022</v>
      </c>
      <c r="M46" s="1">
        <f t="shared" si="16"/>
        <v>618.75928727487985</v>
      </c>
      <c r="N46" s="1">
        <f t="shared" si="17"/>
        <v>8.1162418137071271</v>
      </c>
      <c r="O46" t="s">
        <v>61</v>
      </c>
    </row>
    <row r="47" spans="1:15" x14ac:dyDescent="0.35">
      <c r="A47" s="13">
        <v>37</v>
      </c>
      <c r="B47" s="12" t="s">
        <v>72</v>
      </c>
      <c r="C47" s="42">
        <v>50615</v>
      </c>
      <c r="D47" s="10" t="s">
        <v>528</v>
      </c>
      <c r="E47" s="9" t="str">
        <f t="shared" si="9"/>
        <v>Significantly Different</v>
      </c>
      <c r="G47">
        <f t="shared" si="10"/>
        <v>50615</v>
      </c>
      <c r="H47">
        <f t="shared" si="11"/>
        <v>6</v>
      </c>
      <c r="I47" t="str">
        <f t="shared" si="12"/>
        <v>+/-</v>
      </c>
      <c r="J47" t="str">
        <f t="shared" si="13"/>
        <v>370</v>
      </c>
      <c r="K47" s="1">
        <f t="shared" si="14"/>
        <v>224.92401215805472</v>
      </c>
      <c r="L47" s="1">
        <f t="shared" si="15"/>
        <v>5063</v>
      </c>
      <c r="M47" s="1">
        <f t="shared" si="16"/>
        <v>239.22034712618299</v>
      </c>
      <c r="N47" s="1">
        <f t="shared" si="17"/>
        <v>21.164587631542016</v>
      </c>
      <c r="O47" t="s">
        <v>59</v>
      </c>
    </row>
    <row r="48" spans="1:15" x14ac:dyDescent="0.35">
      <c r="A48" s="13">
        <v>38</v>
      </c>
      <c r="B48" s="12" t="s">
        <v>50</v>
      </c>
      <c r="C48" s="42">
        <v>50563</v>
      </c>
      <c r="D48" s="10" t="s">
        <v>285</v>
      </c>
      <c r="E48" s="9" t="str">
        <f t="shared" si="9"/>
        <v>Significantly Different</v>
      </c>
      <c r="G48">
        <f t="shared" si="10"/>
        <v>50563</v>
      </c>
      <c r="H48">
        <f t="shared" si="11"/>
        <v>6</v>
      </c>
      <c r="I48" t="str">
        <f t="shared" si="12"/>
        <v>+/-</v>
      </c>
      <c r="J48" t="str">
        <f t="shared" si="13"/>
        <v>207</v>
      </c>
      <c r="K48" s="1">
        <f t="shared" si="14"/>
        <v>125.83586626139818</v>
      </c>
      <c r="L48" s="1">
        <f t="shared" si="15"/>
        <v>5115</v>
      </c>
      <c r="M48" s="1">
        <f t="shared" si="16"/>
        <v>149.90072872288255</v>
      </c>
      <c r="N48" s="1">
        <f t="shared" si="17"/>
        <v>34.122582615698711</v>
      </c>
      <c r="O48" t="s">
        <v>57</v>
      </c>
    </row>
    <row r="49" spans="1:15" x14ac:dyDescent="0.35">
      <c r="A49" s="13">
        <v>39</v>
      </c>
      <c r="B49" s="12" t="s">
        <v>45</v>
      </c>
      <c r="C49" s="42">
        <v>50327</v>
      </c>
      <c r="D49" s="10" t="s">
        <v>527</v>
      </c>
      <c r="E49" s="9" t="str">
        <f t="shared" si="9"/>
        <v>Significantly Different</v>
      </c>
      <c r="G49">
        <f t="shared" si="10"/>
        <v>50327</v>
      </c>
      <c r="H49">
        <f t="shared" si="11"/>
        <v>6</v>
      </c>
      <c r="I49" t="str">
        <f t="shared" si="12"/>
        <v>+/-</v>
      </c>
      <c r="J49" t="str">
        <f t="shared" si="13"/>
        <v>678</v>
      </c>
      <c r="K49" s="1">
        <f t="shared" si="14"/>
        <v>412.15805471124622</v>
      </c>
      <c r="L49" s="1">
        <f t="shared" si="15"/>
        <v>5351</v>
      </c>
      <c r="M49" s="1">
        <f t="shared" si="16"/>
        <v>420.13072405770725</v>
      </c>
      <c r="N49" s="1">
        <f t="shared" si="17"/>
        <v>12.736511979697564</v>
      </c>
      <c r="O49" t="s">
        <v>55</v>
      </c>
    </row>
    <row r="50" spans="1:15" x14ac:dyDescent="0.35">
      <c r="A50" s="13">
        <v>40</v>
      </c>
      <c r="B50" s="12" t="s">
        <v>47</v>
      </c>
      <c r="C50" s="42">
        <v>50326</v>
      </c>
      <c r="D50" s="10" t="s">
        <v>526</v>
      </c>
      <c r="E50" s="9" t="str">
        <f t="shared" si="9"/>
        <v>Significantly Different</v>
      </c>
      <c r="G50">
        <f t="shared" si="10"/>
        <v>50326</v>
      </c>
      <c r="H50">
        <f t="shared" si="11"/>
        <v>6</v>
      </c>
      <c r="I50" t="str">
        <f t="shared" si="12"/>
        <v>+/-</v>
      </c>
      <c r="J50" t="str">
        <f t="shared" si="13"/>
        <v>413</v>
      </c>
      <c r="K50" s="1">
        <f t="shared" si="14"/>
        <v>251.06382978723403</v>
      </c>
      <c r="L50" s="1">
        <f t="shared" si="15"/>
        <v>5352</v>
      </c>
      <c r="M50" s="1">
        <f t="shared" si="16"/>
        <v>263.94811963968971</v>
      </c>
      <c r="N50" s="1">
        <f t="shared" si="17"/>
        <v>20.276711981528447</v>
      </c>
      <c r="O50" t="s">
        <v>53</v>
      </c>
    </row>
    <row r="51" spans="1:15" x14ac:dyDescent="0.35">
      <c r="A51" s="13">
        <v>41</v>
      </c>
      <c r="B51" s="12" t="s">
        <v>51</v>
      </c>
      <c r="C51" s="42">
        <v>50302</v>
      </c>
      <c r="D51" s="10" t="s">
        <v>525</v>
      </c>
      <c r="E51" s="9" t="str">
        <f t="shared" si="9"/>
        <v>Significantly Different</v>
      </c>
      <c r="G51">
        <f t="shared" si="10"/>
        <v>50302</v>
      </c>
      <c r="H51">
        <f t="shared" si="11"/>
        <v>6</v>
      </c>
      <c r="I51" t="str">
        <f t="shared" si="12"/>
        <v>+/-</v>
      </c>
      <c r="J51" t="str">
        <f t="shared" si="13"/>
        <v>420</v>
      </c>
      <c r="K51" s="1">
        <f t="shared" si="14"/>
        <v>255.31914893617022</v>
      </c>
      <c r="L51" s="1">
        <f t="shared" si="15"/>
        <v>5376</v>
      </c>
      <c r="M51" s="1">
        <f t="shared" si="16"/>
        <v>267.99893851913856</v>
      </c>
      <c r="N51" s="1">
        <f t="shared" si="17"/>
        <v>20.059780944304318</v>
      </c>
      <c r="O51" t="s">
        <v>51</v>
      </c>
    </row>
    <row r="52" spans="1:15" x14ac:dyDescent="0.35">
      <c r="A52" s="13">
        <v>42</v>
      </c>
      <c r="B52" s="12" t="s">
        <v>37</v>
      </c>
      <c r="C52" s="42">
        <v>50164</v>
      </c>
      <c r="D52" s="10" t="s">
        <v>524</v>
      </c>
      <c r="E52" s="9" t="str">
        <f t="shared" si="9"/>
        <v>Significantly Different</v>
      </c>
      <c r="G52">
        <f t="shared" si="10"/>
        <v>50164</v>
      </c>
      <c r="H52">
        <f t="shared" si="11"/>
        <v>8</v>
      </c>
      <c r="I52" t="str">
        <f t="shared" si="12"/>
        <v>+/-</v>
      </c>
      <c r="J52" t="str">
        <f t="shared" si="13"/>
        <v>1,052</v>
      </c>
      <c r="K52" s="1">
        <f t="shared" si="14"/>
        <v>639.51367781155011</v>
      </c>
      <c r="L52" s="1">
        <f t="shared" si="15"/>
        <v>5514</v>
      </c>
      <c r="M52" s="1">
        <f t="shared" si="16"/>
        <v>644.68077941098102</v>
      </c>
      <c r="N52" s="1">
        <f t="shared" si="17"/>
        <v>8.553070257558975</v>
      </c>
      <c r="O52" t="s">
        <v>49</v>
      </c>
    </row>
    <row r="53" spans="1:15" x14ac:dyDescent="0.35">
      <c r="A53" s="13">
        <v>43</v>
      </c>
      <c r="B53" s="12" t="s">
        <v>27</v>
      </c>
      <c r="C53" s="42">
        <v>50152</v>
      </c>
      <c r="D53" s="10" t="s">
        <v>482</v>
      </c>
      <c r="E53" s="9" t="str">
        <f t="shared" si="9"/>
        <v>Significantly Different</v>
      </c>
      <c r="G53">
        <f t="shared" si="10"/>
        <v>50152</v>
      </c>
      <c r="H53">
        <f t="shared" si="11"/>
        <v>8</v>
      </c>
      <c r="I53" t="str">
        <f t="shared" si="12"/>
        <v>+/-</v>
      </c>
      <c r="J53" t="str">
        <f t="shared" si="13"/>
        <v>2,692</v>
      </c>
      <c r="K53" s="1">
        <f t="shared" si="14"/>
        <v>1636.4741641337387</v>
      </c>
      <c r="L53" s="1">
        <f t="shared" si="15"/>
        <v>5526</v>
      </c>
      <c r="M53" s="1">
        <f t="shared" si="16"/>
        <v>1638.5003061065058</v>
      </c>
      <c r="N53" s="1">
        <f t="shared" si="17"/>
        <v>3.372596257324592</v>
      </c>
      <c r="O53" t="s">
        <v>47</v>
      </c>
    </row>
    <row r="54" spans="1:15" x14ac:dyDescent="0.35">
      <c r="A54" s="13">
        <v>44</v>
      </c>
      <c r="B54" s="12" t="s">
        <v>82</v>
      </c>
      <c r="C54" s="42">
        <v>50108</v>
      </c>
      <c r="D54" s="10" t="s">
        <v>523</v>
      </c>
      <c r="E54" s="9" t="str">
        <f t="shared" si="9"/>
        <v>Significantly Different</v>
      </c>
      <c r="G54">
        <f t="shared" si="10"/>
        <v>50108</v>
      </c>
      <c r="H54">
        <f t="shared" si="11"/>
        <v>6</v>
      </c>
      <c r="I54" t="str">
        <f t="shared" si="12"/>
        <v>+/-</v>
      </c>
      <c r="J54" t="str">
        <f t="shared" si="13"/>
        <v>768</v>
      </c>
      <c r="K54" s="1">
        <f t="shared" si="14"/>
        <v>466.86930091185411</v>
      </c>
      <c r="L54" s="1">
        <f t="shared" si="15"/>
        <v>5570</v>
      </c>
      <c r="M54" s="1">
        <f t="shared" si="16"/>
        <v>473.92246978574263</v>
      </c>
      <c r="N54" s="1">
        <f t="shared" si="17"/>
        <v>11.752977238066306</v>
      </c>
      <c r="O54" t="s">
        <v>42</v>
      </c>
    </row>
    <row r="55" spans="1:15" x14ac:dyDescent="0.35">
      <c r="A55" s="13">
        <v>45</v>
      </c>
      <c r="B55" s="12" t="s">
        <v>79</v>
      </c>
      <c r="C55" s="42">
        <v>49277</v>
      </c>
      <c r="D55" s="10" t="s">
        <v>522</v>
      </c>
      <c r="E55" s="9" t="str">
        <f t="shared" si="9"/>
        <v>Significantly Different</v>
      </c>
      <c r="G55">
        <f t="shared" si="10"/>
        <v>49277</v>
      </c>
      <c r="H55">
        <f t="shared" si="11"/>
        <v>8</v>
      </c>
      <c r="I55" t="str">
        <f t="shared" si="12"/>
        <v>+/-</v>
      </c>
      <c r="J55" t="str">
        <f t="shared" si="13"/>
        <v>1,107</v>
      </c>
      <c r="K55" s="1">
        <f t="shared" si="14"/>
        <v>672.94832826747722</v>
      </c>
      <c r="L55" s="1">
        <f t="shared" si="15"/>
        <v>6401</v>
      </c>
      <c r="M55" s="1">
        <f t="shared" si="16"/>
        <v>677.86061675825886</v>
      </c>
      <c r="N55" s="1">
        <f t="shared" si="17"/>
        <v>9.4429442303516335</v>
      </c>
      <c r="O55" t="s">
        <v>43</v>
      </c>
    </row>
    <row r="56" spans="1:15" x14ac:dyDescent="0.35">
      <c r="A56" s="13">
        <v>46</v>
      </c>
      <c r="B56" s="12" t="s">
        <v>68</v>
      </c>
      <c r="C56" s="42">
        <v>46985</v>
      </c>
      <c r="D56" s="10" t="s">
        <v>521</v>
      </c>
      <c r="E56" s="9" t="str">
        <f t="shared" si="9"/>
        <v>Significantly Different</v>
      </c>
      <c r="G56">
        <f t="shared" si="10"/>
        <v>46985</v>
      </c>
      <c r="H56">
        <f t="shared" si="11"/>
        <v>6</v>
      </c>
      <c r="I56" t="str">
        <f t="shared" si="12"/>
        <v>+/-</v>
      </c>
      <c r="J56" t="str">
        <f t="shared" si="13"/>
        <v>512</v>
      </c>
      <c r="K56" s="1">
        <f t="shared" si="14"/>
        <v>311.24620060790272</v>
      </c>
      <c r="L56" s="1">
        <f t="shared" si="15"/>
        <v>8693</v>
      </c>
      <c r="M56" s="1">
        <f t="shared" si="16"/>
        <v>321.72932820423688</v>
      </c>
      <c r="N56" s="1">
        <f t="shared" si="17"/>
        <v>27.019606973727928</v>
      </c>
      <c r="O56" t="s">
        <v>41</v>
      </c>
    </row>
    <row r="57" spans="1:15" x14ac:dyDescent="0.35">
      <c r="A57" s="13">
        <v>47</v>
      </c>
      <c r="B57" s="12" t="s">
        <v>32</v>
      </c>
      <c r="C57" s="42">
        <v>46096</v>
      </c>
      <c r="D57" s="10" t="s">
        <v>520</v>
      </c>
      <c r="E57" s="9" t="str">
        <f t="shared" si="9"/>
        <v>Significantly Different</v>
      </c>
      <c r="G57">
        <f t="shared" si="10"/>
        <v>46096</v>
      </c>
      <c r="H57">
        <f t="shared" si="11"/>
        <v>6</v>
      </c>
      <c r="I57" t="str">
        <f t="shared" si="12"/>
        <v>+/-</v>
      </c>
      <c r="J57" t="str">
        <f t="shared" si="13"/>
        <v>990</v>
      </c>
      <c r="K57" s="1">
        <f t="shared" si="14"/>
        <v>601.82370820668689</v>
      </c>
      <c r="L57" s="1">
        <f t="shared" si="15"/>
        <v>9582</v>
      </c>
      <c r="M57" s="1">
        <f t="shared" si="16"/>
        <v>607.31156665548713</v>
      </c>
      <c r="N57" s="1">
        <f t="shared" si="17"/>
        <v>15.777733417410165</v>
      </c>
      <c r="O57" t="s">
        <v>38</v>
      </c>
    </row>
    <row r="58" spans="1:15" x14ac:dyDescent="0.35">
      <c r="A58" s="13">
        <v>48</v>
      </c>
      <c r="B58" s="12" t="s">
        <v>59</v>
      </c>
      <c r="C58" s="42">
        <v>45853</v>
      </c>
      <c r="D58" s="10" t="s">
        <v>519</v>
      </c>
      <c r="E58" s="9" t="str">
        <f t="shared" si="9"/>
        <v>Significantly Different</v>
      </c>
      <c r="G58">
        <f t="shared" si="10"/>
        <v>45853</v>
      </c>
      <c r="H58">
        <f t="shared" si="11"/>
        <v>6</v>
      </c>
      <c r="I58" t="str">
        <f t="shared" si="12"/>
        <v>+/-</v>
      </c>
      <c r="J58" t="str">
        <f t="shared" si="13"/>
        <v>510</v>
      </c>
      <c r="K58" s="1">
        <f t="shared" si="14"/>
        <v>310.03039513677811</v>
      </c>
      <c r="L58" s="1">
        <f t="shared" si="15"/>
        <v>9825</v>
      </c>
      <c r="M58" s="1">
        <f t="shared" si="16"/>
        <v>320.55328596437988</v>
      </c>
      <c r="N58" s="1">
        <f t="shared" si="17"/>
        <v>30.650130353340884</v>
      </c>
      <c r="O58" t="s">
        <v>35</v>
      </c>
    </row>
    <row r="59" spans="1:15" x14ac:dyDescent="0.35">
      <c r="A59" s="13">
        <v>49</v>
      </c>
      <c r="B59" s="12" t="s">
        <v>56</v>
      </c>
      <c r="C59" s="42">
        <v>45594</v>
      </c>
      <c r="D59" s="10" t="s">
        <v>518</v>
      </c>
      <c r="E59" s="9" t="str">
        <f t="shared" si="9"/>
        <v>Significantly Different</v>
      </c>
      <c r="G59">
        <f t="shared" si="10"/>
        <v>45594</v>
      </c>
      <c r="H59">
        <f t="shared" si="11"/>
        <v>6</v>
      </c>
      <c r="I59" t="str">
        <f t="shared" si="12"/>
        <v>+/-</v>
      </c>
      <c r="J59" t="str">
        <f t="shared" si="13"/>
        <v>669</v>
      </c>
      <c r="K59" s="1">
        <f t="shared" si="14"/>
        <v>406.68693009118539</v>
      </c>
      <c r="L59" s="1">
        <f t="shared" si="15"/>
        <v>10084</v>
      </c>
      <c r="M59" s="1">
        <f t="shared" si="16"/>
        <v>414.76477953279431</v>
      </c>
      <c r="N59" s="1">
        <f t="shared" si="17"/>
        <v>24.312575458694862</v>
      </c>
      <c r="O59" t="s">
        <v>32</v>
      </c>
    </row>
    <row r="60" spans="1:15" x14ac:dyDescent="0.35">
      <c r="A60" s="13">
        <v>50</v>
      </c>
      <c r="B60" s="12" t="s">
        <v>73</v>
      </c>
      <c r="C60" s="42">
        <v>45145</v>
      </c>
      <c r="D60" s="10" t="s">
        <v>517</v>
      </c>
      <c r="E60" s="9" t="str">
        <f t="shared" si="9"/>
        <v>Significantly Different</v>
      </c>
      <c r="G60">
        <f t="shared" si="10"/>
        <v>45145</v>
      </c>
      <c r="H60">
        <f t="shared" si="11"/>
        <v>6</v>
      </c>
      <c r="I60" t="str">
        <f t="shared" si="12"/>
        <v>+/-</v>
      </c>
      <c r="J60" t="str">
        <f t="shared" si="13"/>
        <v>883</v>
      </c>
      <c r="K60" s="1">
        <f t="shared" si="14"/>
        <v>536.77811550151978</v>
      </c>
      <c r="L60" s="1">
        <f t="shared" si="15"/>
        <v>10533</v>
      </c>
      <c r="M60" s="1">
        <f t="shared" si="16"/>
        <v>542.92385148863889</v>
      </c>
      <c r="N60" s="1">
        <f t="shared" si="17"/>
        <v>19.400510718252008</v>
      </c>
      <c r="O60" t="s">
        <v>30</v>
      </c>
    </row>
    <row r="61" spans="1:15" x14ac:dyDescent="0.35">
      <c r="A61" s="13">
        <v>51</v>
      </c>
      <c r="B61" s="12" t="s">
        <v>54</v>
      </c>
      <c r="C61" s="42">
        <v>43639</v>
      </c>
      <c r="D61" s="10" t="s">
        <v>516</v>
      </c>
      <c r="E61" s="9" t="str">
        <f t="shared" si="9"/>
        <v>Significantly Different</v>
      </c>
      <c r="G61">
        <f t="shared" si="10"/>
        <v>43639</v>
      </c>
      <c r="H61">
        <f t="shared" si="11"/>
        <v>8</v>
      </c>
      <c r="I61" t="str">
        <f t="shared" si="12"/>
        <v>+/-</v>
      </c>
      <c r="J61" t="str">
        <f t="shared" si="13"/>
        <v>1,242</v>
      </c>
      <c r="K61" s="1">
        <f t="shared" si="14"/>
        <v>755.015197568389</v>
      </c>
      <c r="L61" s="1">
        <f t="shared" si="15"/>
        <v>12039</v>
      </c>
      <c r="M61" s="1">
        <f t="shared" si="16"/>
        <v>759.39680786340432</v>
      </c>
      <c r="N61" s="1">
        <f t="shared" si="17"/>
        <v>15.853371880601191</v>
      </c>
      <c r="O61" t="s">
        <v>27</v>
      </c>
    </row>
    <row r="62" spans="1:15" ht="15" thickBot="1" x14ac:dyDescent="0.4">
      <c r="A62" s="8"/>
      <c r="B62" s="7" t="s">
        <v>25</v>
      </c>
      <c r="C62" s="41">
        <v>29469</v>
      </c>
      <c r="D62" s="5" t="s">
        <v>515</v>
      </c>
      <c r="E62" s="4" t="str">
        <f t="shared" si="9"/>
        <v>Significantly Different</v>
      </c>
      <c r="G62">
        <f t="shared" si="10"/>
        <v>29469</v>
      </c>
      <c r="H62">
        <f t="shared" si="11"/>
        <v>6</v>
      </c>
      <c r="I62" t="str">
        <f t="shared" si="12"/>
        <v>+/-</v>
      </c>
      <c r="J62" t="str">
        <f t="shared" si="13"/>
        <v>999</v>
      </c>
      <c r="K62" s="1">
        <f t="shared" si="14"/>
        <v>607.29483282674767</v>
      </c>
      <c r="L62" s="1">
        <f t="shared" si="15"/>
        <v>26209</v>
      </c>
      <c r="M62" s="1">
        <f t="shared" si="16"/>
        <v>612.73369191840766</v>
      </c>
      <c r="N62" s="1">
        <f t="shared" si="17"/>
        <v>42.77388422683638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54" priority="1" operator="equal">
      <formula>"OTHER ERROR"</formula>
    </cfRule>
    <cfRule type="cellIs" dxfId="153" priority="2" operator="equal">
      <formula>"Statistical Test not applicable"</formula>
    </cfRule>
    <cfRule type="cellIs" dxfId="152" priority="3" operator="equal">
      <formula>"Geography Selected"</formula>
    </cfRule>
  </conditionalFormatting>
  <conditionalFormatting sqref="E10:J62">
    <cfRule type="cellIs" dxfId="151" priority="4" operator="equal">
      <formula>"Not Significantly Different"</formula>
    </cfRule>
  </conditionalFormatting>
  <conditionalFormatting sqref="F10:J62">
    <cfRule type="cellIs" dxfId="1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A058754-968E-4343-B552-59578F58AC9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05861E6-941D-44D4-ADCF-508A877A17DD}"/>
    <hyperlink ref="A68" r:id="rId2" xr:uid="{F483950C-CE77-4C3F-A2E0-9A44113A7DD9}"/>
    <hyperlink ref="A66" r:id="rId3" xr:uid="{60BBD087-0363-479B-BEE8-9EF612BC0084}"/>
    <hyperlink ref="A67" r:id="rId4" xr:uid="{5DB93564-4DE6-495C-BCBA-D4F90C5519E1}"/>
  </hyperlinks>
  <pageMargins left="0.7" right="0.7" top="0.75" bottom="0.75" header="0.3" footer="0.3"/>
  <pageSetup orientation="portrait" r:id="rId5"/>
  <drawing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2CC63-FA75-42A7-AA6F-22C1B38C9DE5}">
  <sheetPr codeName="Sheet6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566</v>
      </c>
    </row>
    <row r="2" spans="1:16" x14ac:dyDescent="0.35">
      <c r="A2" s="27" t="s">
        <v>109</v>
      </c>
      <c r="B2" t="s">
        <v>565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5.9</v>
      </c>
      <c r="C6" t="s">
        <v>103</v>
      </c>
      <c r="H6" s="15" t="s">
        <v>102</v>
      </c>
      <c r="I6">
        <f>VLOOKUP($B$4,$B$9:$K$62,6,FALSE)</f>
        <v>5.9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62</v>
      </c>
      <c r="C11" s="11">
        <v>9.9</v>
      </c>
      <c r="D11" s="14" t="s">
        <v>26</v>
      </c>
      <c r="E11" s="9" t="str">
        <f t="shared" si="0"/>
        <v>Significantly Different</v>
      </c>
      <c r="G11">
        <f t="shared" si="1"/>
        <v>9.9</v>
      </c>
      <c r="H11">
        <f t="shared" si="2"/>
        <v>6</v>
      </c>
      <c r="I11" t="str">
        <f t="shared" si="3"/>
        <v>+/-</v>
      </c>
      <c r="J11" t="str">
        <f t="shared" si="4"/>
        <v>0.6</v>
      </c>
      <c r="K11" s="1">
        <f t="shared" si="5"/>
        <v>0.36474164133738601</v>
      </c>
      <c r="L11" s="1">
        <f t="shared" si="6"/>
        <v>-4</v>
      </c>
      <c r="M11" s="1">
        <f t="shared" si="7"/>
        <v>0.36977279819442066</v>
      </c>
      <c r="N11" s="1">
        <f t="shared" si="8"/>
        <v>-10.81745336469251</v>
      </c>
      <c r="O11" t="s">
        <v>68</v>
      </c>
    </row>
    <row r="12" spans="1:16" x14ac:dyDescent="0.35">
      <c r="A12" s="13">
        <v>2</v>
      </c>
      <c r="B12" s="12" t="s">
        <v>38</v>
      </c>
      <c r="C12" s="11">
        <v>8.9</v>
      </c>
      <c r="D12" s="10" t="s">
        <v>39</v>
      </c>
      <c r="E12" s="9" t="str">
        <f t="shared" si="0"/>
        <v>Significantly Different</v>
      </c>
      <c r="G12">
        <f t="shared" si="1"/>
        <v>8.9</v>
      </c>
      <c r="H12">
        <f t="shared" si="2"/>
        <v>6</v>
      </c>
      <c r="I12" t="str">
        <f t="shared" si="3"/>
        <v>+/-</v>
      </c>
      <c r="J12" t="str">
        <f t="shared" si="4"/>
        <v>0.2</v>
      </c>
      <c r="K12" s="1">
        <f t="shared" si="5"/>
        <v>0.12158054711246201</v>
      </c>
      <c r="L12" s="1">
        <f t="shared" si="6"/>
        <v>-3</v>
      </c>
      <c r="M12" s="1">
        <f t="shared" si="7"/>
        <v>0.1359311840425404</v>
      </c>
      <c r="N12" s="1">
        <f t="shared" si="8"/>
        <v>-22.069990937922924</v>
      </c>
      <c r="O12" t="s">
        <v>62</v>
      </c>
    </row>
    <row r="13" spans="1:16" x14ac:dyDescent="0.35">
      <c r="A13" s="13">
        <v>3</v>
      </c>
      <c r="B13" s="12" t="s">
        <v>70</v>
      </c>
      <c r="C13" s="11">
        <v>8.4</v>
      </c>
      <c r="D13" s="10" t="s">
        <v>83</v>
      </c>
      <c r="E13" s="9" t="str">
        <f t="shared" si="0"/>
        <v>Significantly Different</v>
      </c>
      <c r="G13">
        <f t="shared" si="1"/>
        <v>8.4</v>
      </c>
      <c r="H13">
        <f t="shared" si="2"/>
        <v>6</v>
      </c>
      <c r="I13" t="str">
        <f t="shared" si="3"/>
        <v>+/-</v>
      </c>
      <c r="J13" t="str">
        <f t="shared" si="4"/>
        <v>0.5</v>
      </c>
      <c r="K13" s="1">
        <f t="shared" si="5"/>
        <v>0.303951367781155</v>
      </c>
      <c r="L13" s="1">
        <f t="shared" si="6"/>
        <v>-2.5</v>
      </c>
      <c r="M13" s="1">
        <f t="shared" si="7"/>
        <v>0.30997079109986531</v>
      </c>
      <c r="N13" s="1">
        <f t="shared" si="8"/>
        <v>-8.0652760575578188</v>
      </c>
      <c r="O13" t="s">
        <v>58</v>
      </c>
    </row>
    <row r="14" spans="1:16" x14ac:dyDescent="0.35">
      <c r="A14" s="13">
        <v>4</v>
      </c>
      <c r="B14" s="12" t="s">
        <v>51</v>
      </c>
      <c r="C14" s="11">
        <v>8.1</v>
      </c>
      <c r="D14" s="10" t="s">
        <v>28</v>
      </c>
      <c r="E14" s="9" t="str">
        <f t="shared" si="0"/>
        <v>Significantly Different</v>
      </c>
      <c r="G14">
        <f t="shared" si="1"/>
        <v>8.1</v>
      </c>
      <c r="H14">
        <f t="shared" si="2"/>
        <v>6</v>
      </c>
      <c r="I14" t="str">
        <f t="shared" si="3"/>
        <v>+/-</v>
      </c>
      <c r="J14" t="str">
        <f t="shared" si="4"/>
        <v>0.3</v>
      </c>
      <c r="K14" s="1">
        <f t="shared" si="5"/>
        <v>0.18237082066869301</v>
      </c>
      <c r="L14" s="1">
        <f t="shared" si="6"/>
        <v>-2.1999999999999993</v>
      </c>
      <c r="M14" s="1">
        <f t="shared" si="7"/>
        <v>0.19223572402239389</v>
      </c>
      <c r="N14" s="1">
        <f t="shared" si="8"/>
        <v>-11.44428285214936</v>
      </c>
      <c r="O14" t="s">
        <v>73</v>
      </c>
    </row>
    <row r="15" spans="1:16" x14ac:dyDescent="0.35">
      <c r="A15" s="13">
        <v>4</v>
      </c>
      <c r="B15" s="12" t="s">
        <v>27</v>
      </c>
      <c r="C15" s="11">
        <v>8.1</v>
      </c>
      <c r="D15" s="10" t="s">
        <v>26</v>
      </c>
      <c r="E15" s="9" t="str">
        <f t="shared" si="0"/>
        <v>Significantly Different</v>
      </c>
      <c r="G15">
        <f t="shared" si="1"/>
        <v>8.1</v>
      </c>
      <c r="H15">
        <f t="shared" si="2"/>
        <v>6</v>
      </c>
      <c r="I15" t="str">
        <f t="shared" si="3"/>
        <v>+/-</v>
      </c>
      <c r="J15" t="str">
        <f t="shared" si="4"/>
        <v>0.6</v>
      </c>
      <c r="K15" s="1">
        <f t="shared" si="5"/>
        <v>0.36474164133738601</v>
      </c>
      <c r="L15" s="1">
        <f t="shared" si="6"/>
        <v>-2.1999999999999993</v>
      </c>
      <c r="M15" s="1">
        <f t="shared" si="7"/>
        <v>0.36977279819442066</v>
      </c>
      <c r="N15" s="1">
        <f t="shared" si="8"/>
        <v>-5.9495993505808782</v>
      </c>
      <c r="O15" t="s">
        <v>34</v>
      </c>
    </row>
    <row r="16" spans="1:16" x14ac:dyDescent="0.35">
      <c r="A16" s="13">
        <v>6</v>
      </c>
      <c r="B16" s="12" t="s">
        <v>29</v>
      </c>
      <c r="C16" s="11">
        <v>7.6</v>
      </c>
      <c r="D16" s="10" t="s">
        <v>44</v>
      </c>
      <c r="E16" s="9" t="str">
        <f t="shared" si="0"/>
        <v>Significantly Different</v>
      </c>
      <c r="G16">
        <f t="shared" si="1"/>
        <v>7.6</v>
      </c>
      <c r="H16">
        <f t="shared" si="2"/>
        <v>6</v>
      </c>
      <c r="I16" t="str">
        <f t="shared" si="3"/>
        <v>+/-</v>
      </c>
      <c r="J16" t="str">
        <f t="shared" si="4"/>
        <v>0.4</v>
      </c>
      <c r="K16" s="1">
        <f t="shared" si="5"/>
        <v>0.24316109422492402</v>
      </c>
      <c r="L16" s="1">
        <f t="shared" si="6"/>
        <v>-1.6999999999999993</v>
      </c>
      <c r="M16" s="1">
        <f t="shared" si="7"/>
        <v>0.25064471888253259</v>
      </c>
      <c r="N16" s="1">
        <f t="shared" si="8"/>
        <v>-6.7825087541410483</v>
      </c>
      <c r="O16" t="s">
        <v>75</v>
      </c>
    </row>
    <row r="17" spans="1:15" x14ac:dyDescent="0.35">
      <c r="A17" s="13">
        <v>6</v>
      </c>
      <c r="B17" s="12" t="s">
        <v>77</v>
      </c>
      <c r="C17" s="11">
        <v>7.6</v>
      </c>
      <c r="D17" s="10" t="s">
        <v>44</v>
      </c>
      <c r="E17" s="9" t="str">
        <f t="shared" si="0"/>
        <v>Significantly Different</v>
      </c>
      <c r="G17">
        <f t="shared" si="1"/>
        <v>7.6</v>
      </c>
      <c r="H17">
        <f t="shared" si="2"/>
        <v>6</v>
      </c>
      <c r="I17" t="str">
        <f t="shared" si="3"/>
        <v>+/-</v>
      </c>
      <c r="J17" t="str">
        <f t="shared" si="4"/>
        <v>0.4</v>
      </c>
      <c r="K17" s="1">
        <f t="shared" si="5"/>
        <v>0.24316109422492402</v>
      </c>
      <c r="L17" s="1">
        <f t="shared" si="6"/>
        <v>-1.6999999999999993</v>
      </c>
      <c r="M17" s="1">
        <f t="shared" si="7"/>
        <v>0.25064471888253259</v>
      </c>
      <c r="N17" s="1">
        <f t="shared" si="8"/>
        <v>-6.7825087541410483</v>
      </c>
      <c r="O17" t="s">
        <v>66</v>
      </c>
    </row>
    <row r="18" spans="1:15" x14ac:dyDescent="0.35">
      <c r="A18" s="13">
        <v>8</v>
      </c>
      <c r="B18" s="12" t="s">
        <v>68</v>
      </c>
      <c r="C18" s="11">
        <v>7.5</v>
      </c>
      <c r="D18" s="10" t="s">
        <v>39</v>
      </c>
      <c r="E18" s="9" t="str">
        <f t="shared" si="0"/>
        <v>Significantly Different</v>
      </c>
      <c r="G18">
        <f t="shared" si="1"/>
        <v>7.5</v>
      </c>
      <c r="H18">
        <f t="shared" si="2"/>
        <v>6</v>
      </c>
      <c r="I18" t="str">
        <f t="shared" si="3"/>
        <v>+/-</v>
      </c>
      <c r="J18" t="str">
        <f t="shared" si="4"/>
        <v>0.2</v>
      </c>
      <c r="K18" s="1">
        <f t="shared" si="5"/>
        <v>0.12158054711246201</v>
      </c>
      <c r="L18" s="1">
        <f t="shared" si="6"/>
        <v>-1.5999999999999996</v>
      </c>
      <c r="M18" s="1">
        <f t="shared" si="7"/>
        <v>0.1359311840425404</v>
      </c>
      <c r="N18" s="1">
        <f t="shared" si="8"/>
        <v>-11.770661833558892</v>
      </c>
      <c r="O18" t="s">
        <v>60</v>
      </c>
    </row>
    <row r="19" spans="1:15" x14ac:dyDescent="0.35">
      <c r="A19" s="13">
        <v>8</v>
      </c>
      <c r="B19" s="12" t="s">
        <v>37</v>
      </c>
      <c r="C19" s="11">
        <v>7.5</v>
      </c>
      <c r="D19" s="10" t="s">
        <v>28</v>
      </c>
      <c r="E19" s="9" t="str">
        <f t="shared" si="0"/>
        <v>Significantly Different</v>
      </c>
      <c r="G19">
        <f t="shared" si="1"/>
        <v>7.5</v>
      </c>
      <c r="H19">
        <f t="shared" si="2"/>
        <v>6</v>
      </c>
      <c r="I19" t="str">
        <f t="shared" si="3"/>
        <v>+/-</v>
      </c>
      <c r="J19" t="str">
        <f t="shared" si="4"/>
        <v>0.3</v>
      </c>
      <c r="K19" s="1">
        <f t="shared" si="5"/>
        <v>0.18237082066869301</v>
      </c>
      <c r="L19" s="1">
        <f t="shared" si="6"/>
        <v>-1.5999999999999996</v>
      </c>
      <c r="M19" s="1">
        <f t="shared" si="7"/>
        <v>0.19223572402239389</v>
      </c>
      <c r="N19" s="1">
        <f t="shared" si="8"/>
        <v>-8.3231148015631717</v>
      </c>
      <c r="O19" t="s">
        <v>31</v>
      </c>
    </row>
    <row r="20" spans="1:15" x14ac:dyDescent="0.35">
      <c r="A20" s="13">
        <v>8</v>
      </c>
      <c r="B20" s="12" t="s">
        <v>59</v>
      </c>
      <c r="C20" s="11">
        <v>7.5</v>
      </c>
      <c r="D20" s="14" t="s">
        <v>39</v>
      </c>
      <c r="E20" s="9" t="str">
        <f t="shared" si="0"/>
        <v>Significantly Different</v>
      </c>
      <c r="G20">
        <f t="shared" si="1"/>
        <v>7.5</v>
      </c>
      <c r="H20">
        <f t="shared" si="2"/>
        <v>6</v>
      </c>
      <c r="I20" t="str">
        <f t="shared" si="3"/>
        <v>+/-</v>
      </c>
      <c r="J20" t="str">
        <f t="shared" si="4"/>
        <v>0.2</v>
      </c>
      <c r="K20" s="1">
        <f t="shared" si="5"/>
        <v>0.12158054711246201</v>
      </c>
      <c r="L20" s="1">
        <f t="shared" si="6"/>
        <v>-1.5999999999999996</v>
      </c>
      <c r="M20" s="1">
        <f t="shared" si="7"/>
        <v>0.1359311840425404</v>
      </c>
      <c r="N20" s="1">
        <f t="shared" si="8"/>
        <v>-11.770661833558892</v>
      </c>
      <c r="O20" t="s">
        <v>50</v>
      </c>
    </row>
    <row r="21" spans="1:15" x14ac:dyDescent="0.35">
      <c r="A21" s="13">
        <v>11</v>
      </c>
      <c r="B21" s="12" t="s">
        <v>58</v>
      </c>
      <c r="C21" s="11">
        <v>7.4</v>
      </c>
      <c r="D21" s="10" t="s">
        <v>39</v>
      </c>
      <c r="E21" s="9" t="str">
        <f t="shared" si="0"/>
        <v>Significantly Different</v>
      </c>
      <c r="G21">
        <f t="shared" si="1"/>
        <v>7.4</v>
      </c>
      <c r="H21">
        <f t="shared" si="2"/>
        <v>6</v>
      </c>
      <c r="I21" t="str">
        <f t="shared" si="3"/>
        <v>+/-</v>
      </c>
      <c r="J21" t="str">
        <f t="shared" si="4"/>
        <v>0.2</v>
      </c>
      <c r="K21" s="1">
        <f t="shared" si="5"/>
        <v>0.12158054711246201</v>
      </c>
      <c r="L21" s="1">
        <f t="shared" si="6"/>
        <v>-1.5</v>
      </c>
      <c r="M21" s="1">
        <f t="shared" si="7"/>
        <v>0.1359311840425404</v>
      </c>
      <c r="N21" s="1">
        <f t="shared" si="8"/>
        <v>-11.034995468961462</v>
      </c>
      <c r="O21" t="s">
        <v>46</v>
      </c>
    </row>
    <row r="22" spans="1:15" x14ac:dyDescent="0.35">
      <c r="A22" s="13">
        <v>11</v>
      </c>
      <c r="B22" s="12" t="s">
        <v>82</v>
      </c>
      <c r="C22" s="11">
        <v>7.4</v>
      </c>
      <c r="D22" s="10" t="s">
        <v>28</v>
      </c>
      <c r="E22" s="9" t="str">
        <f t="shared" si="0"/>
        <v>Significantly Different</v>
      </c>
      <c r="G22">
        <f t="shared" si="1"/>
        <v>7.4</v>
      </c>
      <c r="H22">
        <f t="shared" si="2"/>
        <v>6</v>
      </c>
      <c r="I22" t="str">
        <f t="shared" si="3"/>
        <v>+/-</v>
      </c>
      <c r="J22" t="str">
        <f t="shared" si="4"/>
        <v>0.3</v>
      </c>
      <c r="K22" s="1">
        <f t="shared" si="5"/>
        <v>0.18237082066869301</v>
      </c>
      <c r="L22" s="1">
        <f t="shared" si="6"/>
        <v>-1.5</v>
      </c>
      <c r="M22" s="1">
        <f t="shared" si="7"/>
        <v>0.19223572402239389</v>
      </c>
      <c r="N22" s="1">
        <f t="shared" si="8"/>
        <v>-7.8029201264654757</v>
      </c>
      <c r="O22" t="s">
        <v>29</v>
      </c>
    </row>
    <row r="23" spans="1:15" x14ac:dyDescent="0.35">
      <c r="A23" s="13">
        <v>11</v>
      </c>
      <c r="B23" s="12" t="s">
        <v>49</v>
      </c>
      <c r="C23" s="11">
        <v>7.4</v>
      </c>
      <c r="D23" s="10" t="s">
        <v>26</v>
      </c>
      <c r="E23" s="9" t="str">
        <f t="shared" si="0"/>
        <v>Significantly Different</v>
      </c>
      <c r="G23">
        <f t="shared" si="1"/>
        <v>7.4</v>
      </c>
      <c r="H23">
        <f t="shared" si="2"/>
        <v>6</v>
      </c>
      <c r="I23" t="str">
        <f t="shared" si="3"/>
        <v>+/-</v>
      </c>
      <c r="J23" t="str">
        <f t="shared" si="4"/>
        <v>0.6</v>
      </c>
      <c r="K23" s="1">
        <f t="shared" si="5"/>
        <v>0.36474164133738601</v>
      </c>
      <c r="L23" s="1">
        <f t="shared" si="6"/>
        <v>-1.5</v>
      </c>
      <c r="M23" s="1">
        <f t="shared" si="7"/>
        <v>0.36977279819442066</v>
      </c>
      <c r="N23" s="1">
        <f t="shared" si="8"/>
        <v>-4.0565450117596908</v>
      </c>
      <c r="O23" t="s">
        <v>82</v>
      </c>
    </row>
    <row r="24" spans="1:15" x14ac:dyDescent="0.35">
      <c r="A24" s="13">
        <v>14</v>
      </c>
      <c r="B24" s="12" t="s">
        <v>35</v>
      </c>
      <c r="C24" s="11">
        <v>7.3</v>
      </c>
      <c r="D24" s="10" t="s">
        <v>39</v>
      </c>
      <c r="E24" s="9" t="str">
        <f t="shared" si="0"/>
        <v>Significantly Different</v>
      </c>
      <c r="G24">
        <f t="shared" si="1"/>
        <v>7.3</v>
      </c>
      <c r="H24">
        <f t="shared" si="2"/>
        <v>6</v>
      </c>
      <c r="I24" t="str">
        <f t="shared" si="3"/>
        <v>+/-</v>
      </c>
      <c r="J24" t="str">
        <f t="shared" si="4"/>
        <v>0.2</v>
      </c>
      <c r="K24" s="1">
        <f t="shared" si="5"/>
        <v>0.12158054711246201</v>
      </c>
      <c r="L24" s="1">
        <f t="shared" si="6"/>
        <v>-1.3999999999999995</v>
      </c>
      <c r="M24" s="1">
        <f t="shared" si="7"/>
        <v>0.1359311840425404</v>
      </c>
      <c r="N24" s="1">
        <f t="shared" si="8"/>
        <v>-10.299329104364029</v>
      </c>
      <c r="O24" t="s">
        <v>65</v>
      </c>
    </row>
    <row r="25" spans="1:15" x14ac:dyDescent="0.35">
      <c r="A25" s="13">
        <v>14</v>
      </c>
      <c r="B25" s="12" t="s">
        <v>32</v>
      </c>
      <c r="C25" s="11">
        <v>7.3</v>
      </c>
      <c r="D25" s="10" t="s">
        <v>44</v>
      </c>
      <c r="E25" s="9" t="str">
        <f t="shared" si="0"/>
        <v>Significantly Different</v>
      </c>
      <c r="G25">
        <f t="shared" si="1"/>
        <v>7.3</v>
      </c>
      <c r="H25">
        <f t="shared" si="2"/>
        <v>6</v>
      </c>
      <c r="I25" t="str">
        <f t="shared" si="3"/>
        <v>+/-</v>
      </c>
      <c r="J25" t="str">
        <f t="shared" si="4"/>
        <v>0.4</v>
      </c>
      <c r="K25" s="1">
        <f t="shared" si="5"/>
        <v>0.24316109422492402</v>
      </c>
      <c r="L25" s="1">
        <f t="shared" si="6"/>
        <v>-1.3999999999999995</v>
      </c>
      <c r="M25" s="1">
        <f t="shared" si="7"/>
        <v>0.25064471888253259</v>
      </c>
      <c r="N25" s="1">
        <f t="shared" si="8"/>
        <v>-5.5855954445867457</v>
      </c>
      <c r="O25" t="s">
        <v>81</v>
      </c>
    </row>
    <row r="26" spans="1:15" x14ac:dyDescent="0.35">
      <c r="A26" s="13">
        <v>16</v>
      </c>
      <c r="B26" s="12" t="s">
        <v>60</v>
      </c>
      <c r="C26" s="11">
        <v>7.2</v>
      </c>
      <c r="D26" s="10" t="s">
        <v>44</v>
      </c>
      <c r="E26" s="9" t="str">
        <f t="shared" si="0"/>
        <v>Significantly Different</v>
      </c>
      <c r="G26">
        <f t="shared" si="1"/>
        <v>7.2</v>
      </c>
      <c r="H26">
        <f t="shared" si="2"/>
        <v>6</v>
      </c>
      <c r="I26" t="str">
        <f t="shared" si="3"/>
        <v>+/-</v>
      </c>
      <c r="J26" t="str">
        <f t="shared" si="4"/>
        <v>0.4</v>
      </c>
      <c r="K26" s="1">
        <f t="shared" si="5"/>
        <v>0.24316109422492402</v>
      </c>
      <c r="L26" s="1">
        <f t="shared" si="6"/>
        <v>-1.2999999999999998</v>
      </c>
      <c r="M26" s="1">
        <f t="shared" si="7"/>
        <v>0.25064471888253259</v>
      </c>
      <c r="N26" s="1">
        <f t="shared" si="8"/>
        <v>-5.1866243414019788</v>
      </c>
      <c r="O26" t="s">
        <v>80</v>
      </c>
    </row>
    <row r="27" spans="1:15" x14ac:dyDescent="0.35">
      <c r="A27" s="13">
        <v>16</v>
      </c>
      <c r="B27" s="12" t="s">
        <v>45</v>
      </c>
      <c r="C27" s="11">
        <v>7.2</v>
      </c>
      <c r="D27" s="10" t="s">
        <v>28</v>
      </c>
      <c r="E27" s="9" t="str">
        <f t="shared" si="0"/>
        <v>Significantly Different</v>
      </c>
      <c r="G27">
        <f t="shared" si="1"/>
        <v>7.2</v>
      </c>
      <c r="H27">
        <f t="shared" si="2"/>
        <v>6</v>
      </c>
      <c r="I27" t="str">
        <f t="shared" si="3"/>
        <v>+/-</v>
      </c>
      <c r="J27" t="str">
        <f t="shared" si="4"/>
        <v>0.3</v>
      </c>
      <c r="K27" s="1">
        <f t="shared" si="5"/>
        <v>0.18237082066869301</v>
      </c>
      <c r="L27" s="1">
        <f t="shared" si="6"/>
        <v>-1.2999999999999998</v>
      </c>
      <c r="M27" s="1">
        <f t="shared" si="7"/>
        <v>0.19223572402239389</v>
      </c>
      <c r="N27" s="1">
        <f t="shared" si="8"/>
        <v>-6.7625307762700784</v>
      </c>
      <c r="O27" t="s">
        <v>78</v>
      </c>
    </row>
    <row r="28" spans="1:15" x14ac:dyDescent="0.35">
      <c r="A28" s="13">
        <v>16</v>
      </c>
      <c r="B28" s="12" t="s">
        <v>64</v>
      </c>
      <c r="C28" s="11">
        <v>7.2</v>
      </c>
      <c r="D28" s="10" t="s">
        <v>33</v>
      </c>
      <c r="E28" s="9" t="str">
        <f t="shared" si="0"/>
        <v>Significantly Different</v>
      </c>
      <c r="G28">
        <f t="shared" si="1"/>
        <v>7.2</v>
      </c>
      <c r="H28">
        <f t="shared" si="2"/>
        <v>6</v>
      </c>
      <c r="I28" t="str">
        <f t="shared" si="3"/>
        <v>+/-</v>
      </c>
      <c r="J28" t="str">
        <f t="shared" si="4"/>
        <v>0.1</v>
      </c>
      <c r="K28" s="1">
        <f t="shared" si="5"/>
        <v>6.0790273556231005E-2</v>
      </c>
      <c r="L28" s="1">
        <f t="shared" si="6"/>
        <v>-1.2999999999999998</v>
      </c>
      <c r="M28" s="1">
        <f t="shared" si="7"/>
        <v>8.5970429323592404E-2</v>
      </c>
      <c r="N28" s="1">
        <f t="shared" si="8"/>
        <v>-15.121478515674317</v>
      </c>
      <c r="O28" t="s">
        <v>79</v>
      </c>
    </row>
    <row r="29" spans="1:15" x14ac:dyDescent="0.35">
      <c r="A29" s="13">
        <v>19</v>
      </c>
      <c r="B29" s="12" t="s">
        <v>47</v>
      </c>
      <c r="C29" s="11">
        <v>7.1</v>
      </c>
      <c r="D29" s="10" t="s">
        <v>39</v>
      </c>
      <c r="E29" s="9" t="str">
        <f t="shared" si="0"/>
        <v>Significantly Different</v>
      </c>
      <c r="G29">
        <f t="shared" si="1"/>
        <v>7.1</v>
      </c>
      <c r="H29">
        <f t="shared" si="2"/>
        <v>6</v>
      </c>
      <c r="I29" t="str">
        <f t="shared" si="3"/>
        <v>+/-</v>
      </c>
      <c r="J29" t="str">
        <f t="shared" si="4"/>
        <v>0.2</v>
      </c>
      <c r="K29" s="1">
        <f t="shared" si="5"/>
        <v>0.12158054711246201</v>
      </c>
      <c r="L29" s="1">
        <f t="shared" si="6"/>
        <v>-1.1999999999999993</v>
      </c>
      <c r="M29" s="1">
        <f t="shared" si="7"/>
        <v>0.1359311840425404</v>
      </c>
      <c r="N29" s="1">
        <f t="shared" si="8"/>
        <v>-8.8279963751691657</v>
      </c>
      <c r="O29" t="s">
        <v>56</v>
      </c>
    </row>
    <row r="30" spans="1:15" x14ac:dyDescent="0.35">
      <c r="A30" s="13">
        <v>20</v>
      </c>
      <c r="B30" s="12" t="s">
        <v>75</v>
      </c>
      <c r="C30" s="11">
        <v>7</v>
      </c>
      <c r="D30" s="10" t="s">
        <v>39</v>
      </c>
      <c r="E30" s="9" t="str">
        <f t="shared" si="0"/>
        <v>Significantly Different</v>
      </c>
      <c r="G30">
        <f t="shared" si="1"/>
        <v>7</v>
      </c>
      <c r="H30">
        <f t="shared" si="2"/>
        <v>6</v>
      </c>
      <c r="I30" t="str">
        <f t="shared" si="3"/>
        <v>+/-</v>
      </c>
      <c r="J30" t="str">
        <f t="shared" si="4"/>
        <v>0.2</v>
      </c>
      <c r="K30" s="1">
        <f t="shared" si="5"/>
        <v>0.12158054711246201</v>
      </c>
      <c r="L30" s="1">
        <f t="shared" si="6"/>
        <v>-1.0999999999999996</v>
      </c>
      <c r="M30" s="1">
        <f t="shared" si="7"/>
        <v>0.1359311840425404</v>
      </c>
      <c r="N30" s="1">
        <f t="shared" si="8"/>
        <v>-8.092330010571736</v>
      </c>
      <c r="O30" t="s">
        <v>77</v>
      </c>
    </row>
    <row r="31" spans="1:15" x14ac:dyDescent="0.35">
      <c r="A31" s="13">
        <v>20</v>
      </c>
      <c r="B31" s="12" t="s">
        <v>50</v>
      </c>
      <c r="C31" s="11">
        <v>7</v>
      </c>
      <c r="D31" s="10" t="s">
        <v>33</v>
      </c>
      <c r="E31" s="9" t="str">
        <f t="shared" si="0"/>
        <v>Significantly Different</v>
      </c>
      <c r="G31">
        <f t="shared" si="1"/>
        <v>7</v>
      </c>
      <c r="H31">
        <f t="shared" si="2"/>
        <v>6</v>
      </c>
      <c r="I31" t="str">
        <f t="shared" si="3"/>
        <v>+/-</v>
      </c>
      <c r="J31" t="str">
        <f t="shared" si="4"/>
        <v>0.1</v>
      </c>
      <c r="K31" s="1">
        <f t="shared" si="5"/>
        <v>6.0790273556231005E-2</v>
      </c>
      <c r="L31" s="1">
        <f t="shared" si="6"/>
        <v>-1.0999999999999996</v>
      </c>
      <c r="M31" s="1">
        <f t="shared" si="7"/>
        <v>8.5970429323592404E-2</v>
      </c>
      <c r="N31" s="1">
        <f t="shared" si="8"/>
        <v>-12.795097205570574</v>
      </c>
      <c r="O31" t="s">
        <v>40</v>
      </c>
    </row>
    <row r="32" spans="1:15" x14ac:dyDescent="0.35">
      <c r="A32" s="13">
        <v>20</v>
      </c>
      <c r="B32" s="12" t="s">
        <v>46</v>
      </c>
      <c r="C32" s="11">
        <v>7</v>
      </c>
      <c r="D32" s="10" t="s">
        <v>33</v>
      </c>
      <c r="E32" s="9" t="str">
        <f t="shared" si="0"/>
        <v>Significantly Different</v>
      </c>
      <c r="G32">
        <f t="shared" si="1"/>
        <v>7</v>
      </c>
      <c r="H32">
        <f t="shared" si="2"/>
        <v>6</v>
      </c>
      <c r="I32" t="str">
        <f t="shared" si="3"/>
        <v>+/-</v>
      </c>
      <c r="J32" t="str">
        <f t="shared" si="4"/>
        <v>0.1</v>
      </c>
      <c r="K32" s="1">
        <f t="shared" si="5"/>
        <v>6.0790273556231005E-2</v>
      </c>
      <c r="L32" s="1">
        <f t="shared" si="6"/>
        <v>-1.0999999999999996</v>
      </c>
      <c r="M32" s="1">
        <f t="shared" si="7"/>
        <v>8.5970429323592404E-2</v>
      </c>
      <c r="N32" s="1">
        <f t="shared" si="8"/>
        <v>-12.795097205570574</v>
      </c>
      <c r="O32" t="s">
        <v>71</v>
      </c>
    </row>
    <row r="33" spans="1:15" x14ac:dyDescent="0.35">
      <c r="A33" s="13">
        <v>20</v>
      </c>
      <c r="B33" s="12" t="s">
        <v>72</v>
      </c>
      <c r="C33" s="11">
        <v>7</v>
      </c>
      <c r="D33" s="10" t="s">
        <v>39</v>
      </c>
      <c r="E33" s="9" t="str">
        <f t="shared" si="0"/>
        <v>Significantly Different</v>
      </c>
      <c r="G33">
        <f t="shared" si="1"/>
        <v>7</v>
      </c>
      <c r="H33">
        <f t="shared" si="2"/>
        <v>6</v>
      </c>
      <c r="I33" t="str">
        <f t="shared" si="3"/>
        <v>+/-</v>
      </c>
      <c r="J33" t="str">
        <f t="shared" si="4"/>
        <v>0.2</v>
      </c>
      <c r="K33" s="1">
        <f t="shared" si="5"/>
        <v>0.12158054711246201</v>
      </c>
      <c r="L33" s="1">
        <f t="shared" si="6"/>
        <v>-1.0999999999999996</v>
      </c>
      <c r="M33" s="1">
        <f t="shared" si="7"/>
        <v>0.1359311840425404</v>
      </c>
      <c r="N33" s="1">
        <f t="shared" si="8"/>
        <v>-8.092330010571736</v>
      </c>
      <c r="O33" t="s">
        <v>76</v>
      </c>
    </row>
    <row r="34" spans="1:15" x14ac:dyDescent="0.35">
      <c r="A34" s="13">
        <v>20</v>
      </c>
      <c r="B34" s="12" t="s">
        <v>67</v>
      </c>
      <c r="C34" s="11">
        <v>7</v>
      </c>
      <c r="D34" s="10" t="s">
        <v>44</v>
      </c>
      <c r="E34" s="9" t="str">
        <f t="shared" si="0"/>
        <v>Significantly Different</v>
      </c>
      <c r="G34">
        <f t="shared" si="1"/>
        <v>7</v>
      </c>
      <c r="H34">
        <f t="shared" si="2"/>
        <v>6</v>
      </c>
      <c r="I34" t="str">
        <f t="shared" si="3"/>
        <v>+/-</v>
      </c>
      <c r="J34" t="str">
        <f t="shared" si="4"/>
        <v>0.4</v>
      </c>
      <c r="K34" s="1">
        <f t="shared" si="5"/>
        <v>0.24316109422492402</v>
      </c>
      <c r="L34" s="1">
        <f t="shared" si="6"/>
        <v>-1.0999999999999996</v>
      </c>
      <c r="M34" s="1">
        <f t="shared" si="7"/>
        <v>0.25064471888253259</v>
      </c>
      <c r="N34" s="1">
        <f t="shared" si="8"/>
        <v>-4.3886821350324432</v>
      </c>
      <c r="O34" t="s">
        <v>74</v>
      </c>
    </row>
    <row r="35" spans="1:15" x14ac:dyDescent="0.35">
      <c r="A35" s="13">
        <v>25</v>
      </c>
      <c r="B35" s="12" t="s">
        <v>73</v>
      </c>
      <c r="C35" s="11">
        <v>6.9</v>
      </c>
      <c r="D35" s="10" t="s">
        <v>28</v>
      </c>
      <c r="E35" s="9" t="str">
        <f t="shared" si="0"/>
        <v>Significantly Different</v>
      </c>
      <c r="G35">
        <f t="shared" si="1"/>
        <v>6.9</v>
      </c>
      <c r="H35">
        <f t="shared" si="2"/>
        <v>6</v>
      </c>
      <c r="I35" t="str">
        <f t="shared" si="3"/>
        <v>+/-</v>
      </c>
      <c r="J35" t="str">
        <f t="shared" si="4"/>
        <v>0.3</v>
      </c>
      <c r="K35" s="1">
        <f t="shared" si="5"/>
        <v>0.18237082066869301</v>
      </c>
      <c r="L35" s="1">
        <f t="shared" si="6"/>
        <v>-1</v>
      </c>
      <c r="M35" s="1">
        <f t="shared" si="7"/>
        <v>0.19223572402239389</v>
      </c>
      <c r="N35" s="1">
        <f t="shared" si="8"/>
        <v>-5.2019467509769841</v>
      </c>
      <c r="O35" t="s">
        <v>54</v>
      </c>
    </row>
    <row r="36" spans="1:15" x14ac:dyDescent="0.35">
      <c r="A36" s="13">
        <v>25</v>
      </c>
      <c r="B36" s="12" t="s">
        <v>63</v>
      </c>
      <c r="C36" s="11">
        <v>6.9</v>
      </c>
      <c r="D36" s="10" t="s">
        <v>83</v>
      </c>
      <c r="E36" s="9" t="str">
        <f t="shared" si="0"/>
        <v>Significantly Different</v>
      </c>
      <c r="G36">
        <f t="shared" si="1"/>
        <v>6.9</v>
      </c>
      <c r="H36">
        <f t="shared" si="2"/>
        <v>6</v>
      </c>
      <c r="I36" t="str">
        <f t="shared" si="3"/>
        <v>+/-</v>
      </c>
      <c r="J36" t="str">
        <f t="shared" si="4"/>
        <v>0.5</v>
      </c>
      <c r="K36" s="1">
        <f t="shared" si="5"/>
        <v>0.303951367781155</v>
      </c>
      <c r="L36" s="1">
        <f t="shared" si="6"/>
        <v>-1</v>
      </c>
      <c r="M36" s="1">
        <f t="shared" si="7"/>
        <v>0.30997079109986531</v>
      </c>
      <c r="N36" s="1">
        <f t="shared" si="8"/>
        <v>-3.2261104230231274</v>
      </c>
      <c r="O36" t="s">
        <v>72</v>
      </c>
    </row>
    <row r="37" spans="1:15" x14ac:dyDescent="0.35">
      <c r="A37" s="13">
        <v>27</v>
      </c>
      <c r="B37" s="12" t="s">
        <v>40</v>
      </c>
      <c r="C37" s="11">
        <v>6.8</v>
      </c>
      <c r="D37" s="10" t="s">
        <v>39</v>
      </c>
      <c r="E37" s="9" t="str">
        <f t="shared" si="0"/>
        <v>Significantly Different</v>
      </c>
      <c r="G37">
        <f t="shared" si="1"/>
        <v>6.8</v>
      </c>
      <c r="H37">
        <f t="shared" si="2"/>
        <v>6</v>
      </c>
      <c r="I37" t="str">
        <f t="shared" si="3"/>
        <v>+/-</v>
      </c>
      <c r="J37" t="str">
        <f t="shared" si="4"/>
        <v>0.2</v>
      </c>
      <c r="K37" s="1">
        <f t="shared" si="5"/>
        <v>0.12158054711246201</v>
      </c>
      <c r="L37" s="1">
        <f t="shared" si="6"/>
        <v>-0.89999999999999947</v>
      </c>
      <c r="M37" s="1">
        <f t="shared" si="7"/>
        <v>0.1359311840425404</v>
      </c>
      <c r="N37" s="1">
        <f t="shared" si="8"/>
        <v>-6.6209972813768738</v>
      </c>
      <c r="O37" t="s">
        <v>70</v>
      </c>
    </row>
    <row r="38" spans="1:15" x14ac:dyDescent="0.35">
      <c r="A38" s="13">
        <v>27</v>
      </c>
      <c r="B38" s="12" t="s">
        <v>57</v>
      </c>
      <c r="C38" s="11">
        <v>6.8</v>
      </c>
      <c r="D38" s="10" t="s">
        <v>39</v>
      </c>
      <c r="E38" s="9" t="str">
        <f t="shared" si="0"/>
        <v>Significantly Different</v>
      </c>
      <c r="G38">
        <f t="shared" si="1"/>
        <v>6.8</v>
      </c>
      <c r="H38">
        <f t="shared" si="2"/>
        <v>6</v>
      </c>
      <c r="I38" t="str">
        <f t="shared" si="3"/>
        <v>+/-</v>
      </c>
      <c r="J38" t="str">
        <f t="shared" si="4"/>
        <v>0.2</v>
      </c>
      <c r="K38" s="1">
        <f t="shared" si="5"/>
        <v>0.12158054711246201</v>
      </c>
      <c r="L38" s="1">
        <f t="shared" si="6"/>
        <v>-0.89999999999999947</v>
      </c>
      <c r="M38" s="1">
        <f t="shared" si="7"/>
        <v>0.1359311840425404</v>
      </c>
      <c r="N38" s="1">
        <f t="shared" si="8"/>
        <v>-6.6209972813768738</v>
      </c>
      <c r="O38" t="s">
        <v>69</v>
      </c>
    </row>
    <row r="39" spans="1:15" x14ac:dyDescent="0.35">
      <c r="A39" s="13">
        <v>29</v>
      </c>
      <c r="B39" s="12" t="s">
        <v>78</v>
      </c>
      <c r="C39" s="11">
        <v>6.6</v>
      </c>
      <c r="D39" s="10" t="s">
        <v>28</v>
      </c>
      <c r="E39" s="9" t="str">
        <f t="shared" si="0"/>
        <v>Significantly Different</v>
      </c>
      <c r="G39">
        <f t="shared" si="1"/>
        <v>6.6</v>
      </c>
      <c r="H39">
        <f t="shared" si="2"/>
        <v>6</v>
      </c>
      <c r="I39" t="str">
        <f t="shared" si="3"/>
        <v>+/-</v>
      </c>
      <c r="J39" t="str">
        <f t="shared" si="4"/>
        <v>0.3</v>
      </c>
      <c r="K39" s="1">
        <f t="shared" si="5"/>
        <v>0.18237082066869301</v>
      </c>
      <c r="L39" s="1">
        <f t="shared" si="6"/>
        <v>-0.69999999999999929</v>
      </c>
      <c r="M39" s="1">
        <f t="shared" si="7"/>
        <v>0.19223572402239389</v>
      </c>
      <c r="N39" s="1">
        <f t="shared" si="8"/>
        <v>-3.641362725683885</v>
      </c>
      <c r="O39" t="s">
        <v>45</v>
      </c>
    </row>
    <row r="40" spans="1:15" x14ac:dyDescent="0.35">
      <c r="A40" s="13">
        <v>30</v>
      </c>
      <c r="B40" s="12" t="s">
        <v>69</v>
      </c>
      <c r="C40" s="11">
        <v>6.4</v>
      </c>
      <c r="D40" s="10" t="s">
        <v>28</v>
      </c>
      <c r="E40" s="9" t="str">
        <f t="shared" si="0"/>
        <v>Significantly Different</v>
      </c>
      <c r="G40">
        <f t="shared" si="1"/>
        <v>6.4</v>
      </c>
      <c r="H40">
        <f t="shared" si="2"/>
        <v>6</v>
      </c>
      <c r="I40" t="str">
        <f t="shared" si="3"/>
        <v>+/-</v>
      </c>
      <c r="J40" t="str">
        <f t="shared" si="4"/>
        <v>0.3</v>
      </c>
      <c r="K40" s="1">
        <f t="shared" si="5"/>
        <v>0.18237082066869301</v>
      </c>
      <c r="L40" s="1">
        <f t="shared" si="6"/>
        <v>-0.5</v>
      </c>
      <c r="M40" s="1">
        <f t="shared" si="7"/>
        <v>0.19223572402239389</v>
      </c>
      <c r="N40" s="1">
        <f t="shared" si="8"/>
        <v>-2.6009733754884921</v>
      </c>
      <c r="O40" t="s">
        <v>67</v>
      </c>
    </row>
    <row r="41" spans="1:15" x14ac:dyDescent="0.35">
      <c r="A41" s="13">
        <v>31</v>
      </c>
      <c r="B41" s="12" t="s">
        <v>54</v>
      </c>
      <c r="C41" s="11">
        <v>6.3</v>
      </c>
      <c r="D41" s="10" t="s">
        <v>28</v>
      </c>
      <c r="E41" s="9" t="str">
        <f t="shared" si="0"/>
        <v>Significantly Different</v>
      </c>
      <c r="G41">
        <f t="shared" si="1"/>
        <v>6.3</v>
      </c>
      <c r="H41">
        <f t="shared" si="2"/>
        <v>6</v>
      </c>
      <c r="I41" t="str">
        <f t="shared" si="3"/>
        <v>+/-</v>
      </c>
      <c r="J41" t="str">
        <f t="shared" si="4"/>
        <v>0.3</v>
      </c>
      <c r="K41" s="1">
        <f t="shared" si="5"/>
        <v>0.18237082066869301</v>
      </c>
      <c r="L41" s="1">
        <f t="shared" si="6"/>
        <v>-0.39999999999999947</v>
      </c>
      <c r="M41" s="1">
        <f t="shared" si="7"/>
        <v>0.19223572402239389</v>
      </c>
      <c r="N41" s="1">
        <f t="shared" si="8"/>
        <v>-2.0807787003907907</v>
      </c>
      <c r="O41" t="s">
        <v>48</v>
      </c>
    </row>
    <row r="42" spans="1:15" x14ac:dyDescent="0.35">
      <c r="A42" s="13">
        <v>32</v>
      </c>
      <c r="B42" s="12" t="s">
        <v>80</v>
      </c>
      <c r="C42" s="11">
        <v>6.2</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-0.29999999999999982</v>
      </c>
      <c r="M42" s="1">
        <f t="shared" ref="M42:M62" si="16">IF(AND(ISNUMBER(K42),ISNUMBER($I$7)),SQRT(K42^2+($I$7)^2),"N/A")</f>
        <v>0.1359311840425404</v>
      </c>
      <c r="N42" s="1">
        <f t="shared" ref="N42:N73" si="17">IF(AND(ISNUMBER(L42),ISNUMBER(M42),M42&lt;&gt;0),L42/M42,"NA")</f>
        <v>-2.2069990937922914</v>
      </c>
      <c r="O42" t="s">
        <v>37</v>
      </c>
    </row>
    <row r="43" spans="1:15" x14ac:dyDescent="0.35">
      <c r="A43" s="13">
        <v>32</v>
      </c>
      <c r="B43" s="12" t="s">
        <v>79</v>
      </c>
      <c r="C43" s="11">
        <v>6.2</v>
      </c>
      <c r="D43" s="10" t="s">
        <v>39</v>
      </c>
      <c r="E43" s="9" t="str">
        <f t="shared" si="9"/>
        <v>Significantly Different</v>
      </c>
      <c r="G43">
        <f t="shared" si="10"/>
        <v>6.2</v>
      </c>
      <c r="H43">
        <f t="shared" si="11"/>
        <v>6</v>
      </c>
      <c r="I43" t="str">
        <f t="shared" si="12"/>
        <v>+/-</v>
      </c>
      <c r="J43" t="str">
        <f t="shared" si="13"/>
        <v>0.2</v>
      </c>
      <c r="K43" s="1">
        <f t="shared" si="14"/>
        <v>0.12158054711246201</v>
      </c>
      <c r="L43" s="1">
        <f t="shared" si="15"/>
        <v>-0.29999999999999982</v>
      </c>
      <c r="M43" s="1">
        <f t="shared" si="16"/>
        <v>0.1359311840425404</v>
      </c>
      <c r="N43" s="1">
        <f t="shared" si="17"/>
        <v>-2.2069990937922914</v>
      </c>
      <c r="O43" t="s">
        <v>52</v>
      </c>
    </row>
    <row r="44" spans="1:15" x14ac:dyDescent="0.35">
      <c r="A44" s="13">
        <v>32</v>
      </c>
      <c r="B44" s="12" t="s">
        <v>61</v>
      </c>
      <c r="C44" s="11">
        <v>6.2</v>
      </c>
      <c r="D44" s="10" t="s">
        <v>33</v>
      </c>
      <c r="E44" s="9" t="str">
        <f t="shared" si="9"/>
        <v>Significantly Different</v>
      </c>
      <c r="G44">
        <f t="shared" si="10"/>
        <v>6.2</v>
      </c>
      <c r="H44">
        <f t="shared" si="11"/>
        <v>6</v>
      </c>
      <c r="I44" t="str">
        <f t="shared" si="12"/>
        <v>+/-</v>
      </c>
      <c r="J44" t="str">
        <f t="shared" si="13"/>
        <v>0.1</v>
      </c>
      <c r="K44" s="1">
        <f t="shared" si="14"/>
        <v>6.0790273556231005E-2</v>
      </c>
      <c r="L44" s="1">
        <f t="shared" si="15"/>
        <v>-0.29999999999999982</v>
      </c>
      <c r="M44" s="1">
        <f t="shared" si="16"/>
        <v>8.5970429323592404E-2</v>
      </c>
      <c r="N44" s="1">
        <f t="shared" si="17"/>
        <v>-3.4895719651556099</v>
      </c>
      <c r="O44" t="s">
        <v>64</v>
      </c>
    </row>
    <row r="45" spans="1:15" x14ac:dyDescent="0.35">
      <c r="A45" s="13">
        <v>35</v>
      </c>
      <c r="B45" s="12" t="s">
        <v>56</v>
      </c>
      <c r="C45" s="11">
        <v>6</v>
      </c>
      <c r="D45" s="10" t="s">
        <v>39</v>
      </c>
      <c r="E45" s="9" t="str">
        <f t="shared" si="9"/>
        <v>Not Significantly Different</v>
      </c>
      <c r="G45">
        <f t="shared" si="10"/>
        <v>6</v>
      </c>
      <c r="H45">
        <f t="shared" si="11"/>
        <v>6</v>
      </c>
      <c r="I45" t="str">
        <f t="shared" si="12"/>
        <v>+/-</v>
      </c>
      <c r="J45" t="str">
        <f t="shared" si="13"/>
        <v>0.2</v>
      </c>
      <c r="K45" s="1">
        <f t="shared" si="14"/>
        <v>0.12158054711246201</v>
      </c>
      <c r="L45" s="1">
        <f t="shared" si="15"/>
        <v>-9.9999999999999645E-2</v>
      </c>
      <c r="M45" s="1">
        <f t="shared" si="16"/>
        <v>0.1359311840425404</v>
      </c>
      <c r="N45" s="1">
        <f t="shared" si="17"/>
        <v>-0.73566636459742829</v>
      </c>
      <c r="O45" t="s">
        <v>63</v>
      </c>
    </row>
    <row r="46" spans="1:15" x14ac:dyDescent="0.35">
      <c r="A46" s="13">
        <v>35</v>
      </c>
      <c r="B46" s="12" t="s">
        <v>42</v>
      </c>
      <c r="C46" s="11">
        <v>6</v>
      </c>
      <c r="D46" s="10" t="s">
        <v>33</v>
      </c>
      <c r="E46" s="9" t="str">
        <f t="shared" si="9"/>
        <v>Not Significantly Different</v>
      </c>
      <c r="G46">
        <f t="shared" si="10"/>
        <v>6</v>
      </c>
      <c r="H46">
        <f t="shared" si="11"/>
        <v>6</v>
      </c>
      <c r="I46" t="str">
        <f t="shared" si="12"/>
        <v>+/-</v>
      </c>
      <c r="J46" t="str">
        <f t="shared" si="13"/>
        <v>0.1</v>
      </c>
      <c r="K46" s="1">
        <f t="shared" si="14"/>
        <v>6.0790273556231005E-2</v>
      </c>
      <c r="L46" s="1">
        <f t="shared" si="15"/>
        <v>-9.9999999999999645E-2</v>
      </c>
      <c r="M46" s="1">
        <f t="shared" si="16"/>
        <v>8.5970429323592404E-2</v>
      </c>
      <c r="N46" s="1">
        <f t="shared" si="17"/>
        <v>-1.1631906550518665</v>
      </c>
      <c r="O46" t="s">
        <v>61</v>
      </c>
    </row>
    <row r="47" spans="1:15" x14ac:dyDescent="0.35">
      <c r="A47" s="13">
        <v>37</v>
      </c>
      <c r="B47" s="12" t="s">
        <v>81</v>
      </c>
      <c r="C47" s="11">
        <v>5.9</v>
      </c>
      <c r="D47" s="10" t="s">
        <v>33</v>
      </c>
      <c r="E47" s="9" t="str">
        <f t="shared" si="9"/>
        <v>Not Significantly Different</v>
      </c>
      <c r="G47">
        <f t="shared" si="10"/>
        <v>5.9</v>
      </c>
      <c r="H47">
        <f t="shared" si="11"/>
        <v>6</v>
      </c>
      <c r="I47" t="str">
        <f t="shared" si="12"/>
        <v>+/-</v>
      </c>
      <c r="J47" t="str">
        <f t="shared" si="13"/>
        <v>0.1</v>
      </c>
      <c r="K47" s="1">
        <f t="shared" si="14"/>
        <v>6.0790273556231005E-2</v>
      </c>
      <c r="L47" s="1">
        <f t="shared" si="15"/>
        <v>0</v>
      </c>
      <c r="M47" s="1">
        <f t="shared" si="16"/>
        <v>8.5970429323592404E-2</v>
      </c>
      <c r="N47" s="1">
        <f t="shared" si="17"/>
        <v>0</v>
      </c>
      <c r="O47" t="s">
        <v>59</v>
      </c>
    </row>
    <row r="48" spans="1:15" x14ac:dyDescent="0.35">
      <c r="A48" s="13">
        <v>38</v>
      </c>
      <c r="B48" s="12" t="s">
        <v>55</v>
      </c>
      <c r="C48" s="11">
        <v>5.8</v>
      </c>
      <c r="D48" s="10" t="s">
        <v>33</v>
      </c>
      <c r="E48" s="9" t="str">
        <f t="shared" si="9"/>
        <v>Not Significantly Different</v>
      </c>
      <c r="G48">
        <f t="shared" si="10"/>
        <v>5.8</v>
      </c>
      <c r="H48">
        <f t="shared" si="11"/>
        <v>6</v>
      </c>
      <c r="I48" t="str">
        <f t="shared" si="12"/>
        <v>+/-</v>
      </c>
      <c r="J48" t="str">
        <f t="shared" si="13"/>
        <v>0.1</v>
      </c>
      <c r="K48" s="1">
        <f t="shared" si="14"/>
        <v>6.0790273556231005E-2</v>
      </c>
      <c r="L48" s="1">
        <f t="shared" si="15"/>
        <v>0.10000000000000053</v>
      </c>
      <c r="M48" s="1">
        <f t="shared" si="16"/>
        <v>8.5970429323592404E-2</v>
      </c>
      <c r="N48" s="1">
        <f t="shared" si="17"/>
        <v>1.1631906550518769</v>
      </c>
      <c r="O48" t="s">
        <v>57</v>
      </c>
    </row>
    <row r="49" spans="1:15" x14ac:dyDescent="0.35">
      <c r="A49" s="13">
        <v>38</v>
      </c>
      <c r="B49" s="12" t="s">
        <v>30</v>
      </c>
      <c r="C49" s="11">
        <v>5.8</v>
      </c>
      <c r="D49" s="10" t="s">
        <v>33</v>
      </c>
      <c r="E49" s="9" t="str">
        <f t="shared" si="9"/>
        <v>Not Significantly Different</v>
      </c>
      <c r="G49">
        <f t="shared" si="10"/>
        <v>5.8</v>
      </c>
      <c r="H49">
        <f t="shared" si="11"/>
        <v>6</v>
      </c>
      <c r="I49" t="str">
        <f t="shared" si="12"/>
        <v>+/-</v>
      </c>
      <c r="J49" t="str">
        <f t="shared" si="13"/>
        <v>0.1</v>
      </c>
      <c r="K49" s="1">
        <f t="shared" si="14"/>
        <v>6.0790273556231005E-2</v>
      </c>
      <c r="L49" s="1">
        <f t="shared" si="15"/>
        <v>0.10000000000000053</v>
      </c>
      <c r="M49" s="1">
        <f t="shared" si="16"/>
        <v>8.5970429323592404E-2</v>
      </c>
      <c r="N49" s="1">
        <f t="shared" si="17"/>
        <v>1.1631906550518769</v>
      </c>
      <c r="O49" t="s">
        <v>55</v>
      </c>
    </row>
    <row r="50" spans="1:15" x14ac:dyDescent="0.35">
      <c r="A50" s="13">
        <v>40</v>
      </c>
      <c r="B50" s="12" t="s">
        <v>41</v>
      </c>
      <c r="C50" s="11">
        <v>5.7</v>
      </c>
      <c r="D50" s="10" t="s">
        <v>44</v>
      </c>
      <c r="E50" s="9" t="str">
        <f t="shared" si="9"/>
        <v>Not Significantly Different</v>
      </c>
      <c r="G50">
        <f t="shared" si="10"/>
        <v>5.7</v>
      </c>
      <c r="H50">
        <f t="shared" si="11"/>
        <v>6</v>
      </c>
      <c r="I50" t="str">
        <f t="shared" si="12"/>
        <v>+/-</v>
      </c>
      <c r="J50" t="str">
        <f t="shared" si="13"/>
        <v>0.4</v>
      </c>
      <c r="K50" s="1">
        <f t="shared" si="14"/>
        <v>0.24316109422492402</v>
      </c>
      <c r="L50" s="1">
        <f t="shared" si="15"/>
        <v>0.20000000000000018</v>
      </c>
      <c r="M50" s="1">
        <f t="shared" si="16"/>
        <v>0.25064471888253259</v>
      </c>
      <c r="N50" s="1">
        <f t="shared" si="17"/>
        <v>0.79794220636953606</v>
      </c>
      <c r="O50" t="s">
        <v>53</v>
      </c>
    </row>
    <row r="51" spans="1:15" x14ac:dyDescent="0.35">
      <c r="A51" s="13">
        <v>41</v>
      </c>
      <c r="B51" s="12" t="s">
        <v>74</v>
      </c>
      <c r="C51" s="11">
        <v>5.5</v>
      </c>
      <c r="D51" s="10" t="s">
        <v>33</v>
      </c>
      <c r="E51" s="9" t="str">
        <f t="shared" si="9"/>
        <v>Significantly Different</v>
      </c>
      <c r="G51">
        <f t="shared" si="10"/>
        <v>5.5</v>
      </c>
      <c r="H51">
        <f t="shared" si="11"/>
        <v>6</v>
      </c>
      <c r="I51" t="str">
        <f t="shared" si="12"/>
        <v>+/-</v>
      </c>
      <c r="J51" t="str">
        <f t="shared" si="13"/>
        <v>0.1</v>
      </c>
      <c r="K51" s="1">
        <f t="shared" si="14"/>
        <v>6.0790273556231005E-2</v>
      </c>
      <c r="L51" s="1">
        <f t="shared" si="15"/>
        <v>0.40000000000000036</v>
      </c>
      <c r="M51" s="1">
        <f t="shared" si="16"/>
        <v>8.5970429323592404E-2</v>
      </c>
      <c r="N51" s="1">
        <f t="shared" si="17"/>
        <v>4.6527626202074872</v>
      </c>
      <c r="O51" t="s">
        <v>51</v>
      </c>
    </row>
    <row r="52" spans="1:15" x14ac:dyDescent="0.35">
      <c r="A52" s="13">
        <v>42</v>
      </c>
      <c r="B52" s="12" t="s">
        <v>76</v>
      </c>
      <c r="C52" s="11">
        <v>5.4</v>
      </c>
      <c r="D52" s="10" t="s">
        <v>33</v>
      </c>
      <c r="E52" s="9" t="str">
        <f t="shared" si="9"/>
        <v>Significantly Different</v>
      </c>
      <c r="G52">
        <f t="shared" si="10"/>
        <v>5.4</v>
      </c>
      <c r="H52">
        <f t="shared" si="11"/>
        <v>6</v>
      </c>
      <c r="I52" t="str">
        <f t="shared" si="12"/>
        <v>+/-</v>
      </c>
      <c r="J52" t="str">
        <f t="shared" si="13"/>
        <v>0.1</v>
      </c>
      <c r="K52" s="1">
        <f t="shared" si="14"/>
        <v>6.0790273556231005E-2</v>
      </c>
      <c r="L52" s="1">
        <f t="shared" si="15"/>
        <v>0.5</v>
      </c>
      <c r="M52" s="1">
        <f t="shared" si="16"/>
        <v>8.5970429323592404E-2</v>
      </c>
      <c r="N52" s="1">
        <f t="shared" si="17"/>
        <v>5.8159532752593535</v>
      </c>
      <c r="O52" t="s">
        <v>49</v>
      </c>
    </row>
    <row r="53" spans="1:15" x14ac:dyDescent="0.35">
      <c r="A53" s="13">
        <v>43</v>
      </c>
      <c r="B53" s="12" t="s">
        <v>53</v>
      </c>
      <c r="C53" s="11">
        <v>4.8</v>
      </c>
      <c r="D53" s="10" t="s">
        <v>83</v>
      </c>
      <c r="E53" s="9" t="str">
        <f t="shared" si="9"/>
        <v>Significantly Different</v>
      </c>
      <c r="G53">
        <f t="shared" si="10"/>
        <v>4.8</v>
      </c>
      <c r="H53">
        <f t="shared" si="11"/>
        <v>6</v>
      </c>
      <c r="I53" t="str">
        <f t="shared" si="12"/>
        <v>+/-</v>
      </c>
      <c r="J53" t="str">
        <f t="shared" si="13"/>
        <v>0.5</v>
      </c>
      <c r="K53" s="1">
        <f t="shared" si="14"/>
        <v>0.303951367781155</v>
      </c>
      <c r="L53" s="1">
        <f t="shared" si="15"/>
        <v>1.1000000000000005</v>
      </c>
      <c r="M53" s="1">
        <f t="shared" si="16"/>
        <v>0.30997079109986531</v>
      </c>
      <c r="N53" s="1">
        <f t="shared" si="17"/>
        <v>3.5487214653254422</v>
      </c>
      <c r="O53" t="s">
        <v>47</v>
      </c>
    </row>
    <row r="54" spans="1:15" x14ac:dyDescent="0.35">
      <c r="A54" s="13">
        <v>44</v>
      </c>
      <c r="B54" s="12" t="s">
        <v>65</v>
      </c>
      <c r="C54" s="11">
        <v>4.5</v>
      </c>
      <c r="D54" s="10" t="s">
        <v>33</v>
      </c>
      <c r="E54" s="9" t="str">
        <f t="shared" si="9"/>
        <v>Significantly Different</v>
      </c>
      <c r="G54">
        <f t="shared" si="10"/>
        <v>4.5</v>
      </c>
      <c r="H54">
        <f t="shared" si="11"/>
        <v>6</v>
      </c>
      <c r="I54" t="str">
        <f t="shared" si="12"/>
        <v>+/-</v>
      </c>
      <c r="J54" t="str">
        <f t="shared" si="13"/>
        <v>0.1</v>
      </c>
      <c r="K54" s="1">
        <f t="shared" si="14"/>
        <v>6.0790273556231005E-2</v>
      </c>
      <c r="L54" s="1">
        <f t="shared" si="15"/>
        <v>1.4000000000000004</v>
      </c>
      <c r="M54" s="1">
        <f t="shared" si="16"/>
        <v>8.5970429323592404E-2</v>
      </c>
      <c r="N54" s="1">
        <f t="shared" si="17"/>
        <v>16.284669170726193</v>
      </c>
      <c r="O54" t="s">
        <v>42</v>
      </c>
    </row>
    <row r="55" spans="1:15" x14ac:dyDescent="0.35">
      <c r="A55" s="13">
        <v>45</v>
      </c>
      <c r="B55" s="12" t="s">
        <v>66</v>
      </c>
      <c r="C55" s="11">
        <v>4.4000000000000004</v>
      </c>
      <c r="D55" s="10" t="s">
        <v>39</v>
      </c>
      <c r="E55" s="9" t="str">
        <f t="shared" si="9"/>
        <v>Significantly Different</v>
      </c>
      <c r="G55">
        <f t="shared" si="10"/>
        <v>4.4000000000000004</v>
      </c>
      <c r="H55">
        <f t="shared" si="11"/>
        <v>6</v>
      </c>
      <c r="I55" t="str">
        <f t="shared" si="12"/>
        <v>+/-</v>
      </c>
      <c r="J55" t="str">
        <f t="shared" si="13"/>
        <v>0.2</v>
      </c>
      <c r="K55" s="1">
        <f t="shared" si="14"/>
        <v>0.12158054711246201</v>
      </c>
      <c r="L55" s="1">
        <f t="shared" si="15"/>
        <v>1.5</v>
      </c>
      <c r="M55" s="1">
        <f t="shared" si="16"/>
        <v>0.1359311840425404</v>
      </c>
      <c r="N55" s="1">
        <f t="shared" si="17"/>
        <v>11.034995468961462</v>
      </c>
      <c r="O55" t="s">
        <v>43</v>
      </c>
    </row>
    <row r="56" spans="1:15" x14ac:dyDescent="0.35">
      <c r="A56" s="13">
        <v>46</v>
      </c>
      <c r="B56" s="12" t="s">
        <v>43</v>
      </c>
      <c r="C56" s="11">
        <v>4.3</v>
      </c>
      <c r="D56" s="10" t="s">
        <v>39</v>
      </c>
      <c r="E56" s="9" t="str">
        <f t="shared" si="9"/>
        <v>Significantly Different</v>
      </c>
      <c r="G56">
        <f t="shared" si="10"/>
        <v>4.3</v>
      </c>
      <c r="H56">
        <f t="shared" si="11"/>
        <v>6</v>
      </c>
      <c r="I56" t="str">
        <f t="shared" si="12"/>
        <v>+/-</v>
      </c>
      <c r="J56" t="str">
        <f t="shared" si="13"/>
        <v>0.2</v>
      </c>
      <c r="K56" s="1">
        <f t="shared" si="14"/>
        <v>0.12158054711246201</v>
      </c>
      <c r="L56" s="1">
        <f t="shared" si="15"/>
        <v>1.6000000000000005</v>
      </c>
      <c r="M56" s="1">
        <f t="shared" si="16"/>
        <v>0.1359311840425404</v>
      </c>
      <c r="N56" s="1">
        <f t="shared" si="17"/>
        <v>11.770661833558897</v>
      </c>
      <c r="O56" t="s">
        <v>41</v>
      </c>
    </row>
    <row r="57" spans="1:15" x14ac:dyDescent="0.35">
      <c r="A57" s="13">
        <v>47</v>
      </c>
      <c r="B57" s="12" t="s">
        <v>34</v>
      </c>
      <c r="C57" s="11">
        <v>4</v>
      </c>
      <c r="D57" s="10" t="s">
        <v>33</v>
      </c>
      <c r="E57" s="9" t="str">
        <f t="shared" si="9"/>
        <v>Significantly Different</v>
      </c>
      <c r="G57">
        <f t="shared" si="10"/>
        <v>4</v>
      </c>
      <c r="H57">
        <f t="shared" si="11"/>
        <v>6</v>
      </c>
      <c r="I57" t="str">
        <f t="shared" si="12"/>
        <v>+/-</v>
      </c>
      <c r="J57" t="str">
        <f t="shared" si="13"/>
        <v>0.1</v>
      </c>
      <c r="K57" s="1">
        <f t="shared" si="14"/>
        <v>6.0790273556231005E-2</v>
      </c>
      <c r="L57" s="1">
        <f t="shared" si="15"/>
        <v>1.9000000000000004</v>
      </c>
      <c r="M57" s="1">
        <f t="shared" si="16"/>
        <v>8.5970429323592404E-2</v>
      </c>
      <c r="N57" s="1">
        <f t="shared" si="17"/>
        <v>22.100622445985547</v>
      </c>
      <c r="O57" t="s">
        <v>38</v>
      </c>
    </row>
    <row r="58" spans="1:15" x14ac:dyDescent="0.35">
      <c r="A58" s="13">
        <v>48</v>
      </c>
      <c r="B58" s="12" t="s">
        <v>71</v>
      </c>
      <c r="C58" s="11">
        <v>3.9</v>
      </c>
      <c r="D58" s="10" t="s">
        <v>33</v>
      </c>
      <c r="E58" s="9" t="str">
        <f t="shared" si="9"/>
        <v>Significantly Different</v>
      </c>
      <c r="G58">
        <f t="shared" si="10"/>
        <v>3.9</v>
      </c>
      <c r="H58">
        <f t="shared" si="11"/>
        <v>6</v>
      </c>
      <c r="I58" t="str">
        <f t="shared" si="12"/>
        <v>+/-</v>
      </c>
      <c r="J58" t="str">
        <f t="shared" si="13"/>
        <v>0.1</v>
      </c>
      <c r="K58" s="1">
        <f t="shared" si="14"/>
        <v>6.0790273556231005E-2</v>
      </c>
      <c r="L58" s="1">
        <f t="shared" si="15"/>
        <v>2.0000000000000004</v>
      </c>
      <c r="M58" s="1">
        <f t="shared" si="16"/>
        <v>8.5970429323592404E-2</v>
      </c>
      <c r="N58" s="1">
        <f t="shared" si="17"/>
        <v>23.263813101037417</v>
      </c>
      <c r="O58" t="s">
        <v>35</v>
      </c>
    </row>
    <row r="59" spans="1:15" x14ac:dyDescent="0.35">
      <c r="A59" s="13">
        <v>49</v>
      </c>
      <c r="B59" s="12" t="s">
        <v>52</v>
      </c>
      <c r="C59" s="11">
        <v>3.5</v>
      </c>
      <c r="D59" s="10" t="s">
        <v>33</v>
      </c>
      <c r="E59" s="9" t="str">
        <f t="shared" si="9"/>
        <v>Significantly Different</v>
      </c>
      <c r="G59">
        <f t="shared" si="10"/>
        <v>3.5</v>
      </c>
      <c r="H59">
        <f t="shared" si="11"/>
        <v>6</v>
      </c>
      <c r="I59" t="str">
        <f t="shared" si="12"/>
        <v>+/-</v>
      </c>
      <c r="J59" t="str">
        <f t="shared" si="13"/>
        <v>0.1</v>
      </c>
      <c r="K59" s="1">
        <f t="shared" si="14"/>
        <v>6.0790273556231005E-2</v>
      </c>
      <c r="L59" s="1">
        <f t="shared" si="15"/>
        <v>2.4000000000000004</v>
      </c>
      <c r="M59" s="1">
        <f t="shared" si="16"/>
        <v>8.5970429323592404E-2</v>
      </c>
      <c r="N59" s="1">
        <f t="shared" si="17"/>
        <v>27.9165757212449</v>
      </c>
      <c r="O59" t="s">
        <v>32</v>
      </c>
    </row>
    <row r="60" spans="1:15" x14ac:dyDescent="0.35">
      <c r="A60" s="13">
        <v>50</v>
      </c>
      <c r="B60" s="12" t="s">
        <v>48</v>
      </c>
      <c r="C60" s="11">
        <v>3.4</v>
      </c>
      <c r="D60" s="10" t="s">
        <v>33</v>
      </c>
      <c r="E60" s="9" t="str">
        <f t="shared" si="9"/>
        <v>Significantly Different</v>
      </c>
      <c r="G60">
        <f t="shared" si="10"/>
        <v>3.4</v>
      </c>
      <c r="H60">
        <f t="shared" si="11"/>
        <v>6</v>
      </c>
      <c r="I60" t="str">
        <f t="shared" si="12"/>
        <v>+/-</v>
      </c>
      <c r="J60" t="str">
        <f t="shared" si="13"/>
        <v>0.1</v>
      </c>
      <c r="K60" s="1">
        <f t="shared" si="14"/>
        <v>6.0790273556231005E-2</v>
      </c>
      <c r="L60" s="1">
        <f t="shared" si="15"/>
        <v>2.5000000000000004</v>
      </c>
      <c r="M60" s="1">
        <f t="shared" si="16"/>
        <v>8.5970429323592404E-2</v>
      </c>
      <c r="N60" s="1">
        <f t="shared" si="17"/>
        <v>29.079766376296771</v>
      </c>
      <c r="O60" t="s">
        <v>30</v>
      </c>
    </row>
    <row r="61" spans="1:15" x14ac:dyDescent="0.35">
      <c r="A61" s="13">
        <v>51</v>
      </c>
      <c r="B61" s="12" t="s">
        <v>31</v>
      </c>
      <c r="C61" s="11">
        <v>3.1</v>
      </c>
      <c r="D61" s="10" t="s">
        <v>44</v>
      </c>
      <c r="E61" s="9" t="str">
        <f t="shared" si="9"/>
        <v>Significantly Different</v>
      </c>
      <c r="G61">
        <f t="shared" si="10"/>
        <v>3.1</v>
      </c>
      <c r="H61">
        <f t="shared" si="11"/>
        <v>6</v>
      </c>
      <c r="I61" t="str">
        <f t="shared" si="12"/>
        <v>+/-</v>
      </c>
      <c r="J61" t="str">
        <f t="shared" si="13"/>
        <v>0.4</v>
      </c>
      <c r="K61" s="1">
        <f t="shared" si="14"/>
        <v>0.24316109422492402</v>
      </c>
      <c r="L61" s="1">
        <f t="shared" si="15"/>
        <v>2.8000000000000003</v>
      </c>
      <c r="M61" s="1">
        <f t="shared" si="16"/>
        <v>0.25064471888253259</v>
      </c>
      <c r="N61" s="1">
        <f t="shared" si="17"/>
        <v>11.171190889173497</v>
      </c>
      <c r="O61" t="s">
        <v>27</v>
      </c>
    </row>
    <row r="62" spans="1:15" ht="15" thickBot="1" x14ac:dyDescent="0.4">
      <c r="A62" s="8"/>
      <c r="B62" s="7" t="s">
        <v>25</v>
      </c>
      <c r="C62" s="6">
        <v>2.2999999999999998</v>
      </c>
      <c r="D62" s="5" t="s">
        <v>39</v>
      </c>
      <c r="E62" s="4" t="str">
        <f t="shared" si="9"/>
        <v>Significantly Different</v>
      </c>
      <c r="G62">
        <f t="shared" si="10"/>
        <v>2.2999999999999998</v>
      </c>
      <c r="H62">
        <f t="shared" si="11"/>
        <v>6</v>
      </c>
      <c r="I62" t="str">
        <f t="shared" si="12"/>
        <v>+/-</v>
      </c>
      <c r="J62" t="str">
        <f t="shared" si="13"/>
        <v>0.2</v>
      </c>
      <c r="K62" s="1">
        <f t="shared" si="14"/>
        <v>0.12158054711246201</v>
      </c>
      <c r="L62" s="1">
        <f t="shared" si="15"/>
        <v>3.6000000000000005</v>
      </c>
      <c r="M62" s="1">
        <f t="shared" si="16"/>
        <v>0.1359311840425404</v>
      </c>
      <c r="N62" s="1">
        <f t="shared" si="17"/>
        <v>26.483989125507513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49" priority="1" operator="equal">
      <formula>"OTHER ERROR"</formula>
    </cfRule>
    <cfRule type="cellIs" dxfId="148" priority="2" operator="equal">
      <formula>"Statistical Test not applicable"</formula>
    </cfRule>
    <cfRule type="cellIs" dxfId="147" priority="3" operator="equal">
      <formula>"Geography Selected"</formula>
    </cfRule>
  </conditionalFormatting>
  <conditionalFormatting sqref="E10:J62">
    <cfRule type="cellIs" dxfId="146" priority="4" operator="equal">
      <formula>"Not Significantly Different"</formula>
    </cfRule>
  </conditionalFormatting>
  <conditionalFormatting sqref="F10:J62">
    <cfRule type="cellIs" dxfId="1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8B6F5D1-7DB8-4FBD-8184-D56FE845C77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C070CE6-98F9-49C6-B5B9-31039EBD23D2}"/>
    <hyperlink ref="A68" r:id="rId2" xr:uid="{C661B864-640B-4F99-9E16-B829686CF1F4}"/>
    <hyperlink ref="A66" r:id="rId3" xr:uid="{1B736AFC-59DE-431E-AFE7-9173609D2160}"/>
    <hyperlink ref="A67" r:id="rId4" xr:uid="{00955E0B-C197-43FB-AC3E-16B1896DE33B}"/>
  </hyperlinks>
  <pageMargins left="0.7" right="0.7" top="0.75" bottom="0.75" header="0.3" footer="0.3"/>
  <pageSetup orientation="portrait" r:id="rId5"/>
  <drawing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0CE4-E081-41AF-AB68-48E06E86316C}">
  <sheetPr codeName="Sheet6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568</v>
      </c>
    </row>
    <row r="2" spans="1:16" x14ac:dyDescent="0.35">
      <c r="A2" s="27" t="s">
        <v>109</v>
      </c>
      <c r="B2" t="s">
        <v>567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11.8</v>
      </c>
      <c r="C6" t="s">
        <v>103</v>
      </c>
      <c r="H6" s="15" t="s">
        <v>102</v>
      </c>
      <c r="I6">
        <f>VLOOKUP($B$4,$B$9:$K$62,6,FALSE)</f>
        <v>11.8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37</v>
      </c>
      <c r="C11" s="11">
        <v>19.3</v>
      </c>
      <c r="D11" s="14" t="s">
        <v>36</v>
      </c>
      <c r="E11" s="9" t="str">
        <f t="shared" si="0"/>
        <v>Significantly Different</v>
      </c>
      <c r="G11">
        <f t="shared" si="1"/>
        <v>19.3</v>
      </c>
      <c r="H11">
        <f t="shared" si="2"/>
        <v>6</v>
      </c>
      <c r="I11" t="str">
        <f t="shared" si="3"/>
        <v>+/-</v>
      </c>
      <c r="J11" t="str">
        <f t="shared" si="4"/>
        <v>0.7</v>
      </c>
      <c r="K11" s="1">
        <f t="shared" si="5"/>
        <v>0.42553191489361697</v>
      </c>
      <c r="L11" s="1">
        <f t="shared" si="6"/>
        <v>-7.5</v>
      </c>
      <c r="M11" s="1">
        <f t="shared" si="7"/>
        <v>0.42985214661796195</v>
      </c>
      <c r="N11" s="1">
        <f t="shared" si="8"/>
        <v>-17.447859825778064</v>
      </c>
      <c r="O11" t="s">
        <v>68</v>
      </c>
    </row>
    <row r="12" spans="1:16" x14ac:dyDescent="0.35">
      <c r="A12" s="13">
        <v>2</v>
      </c>
      <c r="B12" s="12" t="s">
        <v>32</v>
      </c>
      <c r="C12" s="11">
        <v>17</v>
      </c>
      <c r="D12" s="10" t="s">
        <v>36</v>
      </c>
      <c r="E12" s="9" t="str">
        <f t="shared" si="0"/>
        <v>Significantly Different</v>
      </c>
      <c r="G12">
        <f t="shared" si="1"/>
        <v>17</v>
      </c>
      <c r="H12">
        <f t="shared" si="2"/>
        <v>6</v>
      </c>
      <c r="I12" t="str">
        <f t="shared" si="3"/>
        <v>+/-</v>
      </c>
      <c r="J12" t="str">
        <f t="shared" si="4"/>
        <v>0.7</v>
      </c>
      <c r="K12" s="1">
        <f t="shared" si="5"/>
        <v>0.42553191489361697</v>
      </c>
      <c r="L12" s="1">
        <f t="shared" si="6"/>
        <v>-5.1999999999999993</v>
      </c>
      <c r="M12" s="1">
        <f t="shared" si="7"/>
        <v>0.42985214661796195</v>
      </c>
      <c r="N12" s="1">
        <f t="shared" si="8"/>
        <v>-12.097182812539456</v>
      </c>
      <c r="O12" t="s">
        <v>62</v>
      </c>
    </row>
    <row r="13" spans="1:16" x14ac:dyDescent="0.35">
      <c r="A13" s="13">
        <v>3</v>
      </c>
      <c r="B13" s="12" t="s">
        <v>56</v>
      </c>
      <c r="C13" s="11">
        <v>16.7</v>
      </c>
      <c r="D13" s="10" t="s">
        <v>26</v>
      </c>
      <c r="E13" s="9" t="str">
        <f t="shared" si="0"/>
        <v>Significantly Different</v>
      </c>
      <c r="G13">
        <f t="shared" si="1"/>
        <v>16.7</v>
      </c>
      <c r="H13">
        <f t="shared" si="2"/>
        <v>6</v>
      </c>
      <c r="I13" t="str">
        <f t="shared" si="3"/>
        <v>+/-</v>
      </c>
      <c r="J13" t="str">
        <f t="shared" si="4"/>
        <v>0.6</v>
      </c>
      <c r="K13" s="1">
        <f t="shared" si="5"/>
        <v>0.36474164133738601</v>
      </c>
      <c r="L13" s="1">
        <f t="shared" si="6"/>
        <v>-4.8999999999999986</v>
      </c>
      <c r="M13" s="1">
        <f t="shared" si="7"/>
        <v>0.36977279819442066</v>
      </c>
      <c r="N13" s="1">
        <f t="shared" si="8"/>
        <v>-13.25138037174832</v>
      </c>
      <c r="O13" t="s">
        <v>58</v>
      </c>
    </row>
    <row r="14" spans="1:16" x14ac:dyDescent="0.35">
      <c r="A14" s="13">
        <v>4</v>
      </c>
      <c r="B14" s="12" t="s">
        <v>57</v>
      </c>
      <c r="C14" s="11">
        <v>16.399999999999999</v>
      </c>
      <c r="D14" s="10" t="s">
        <v>83</v>
      </c>
      <c r="E14" s="9" t="str">
        <f t="shared" si="0"/>
        <v>Significantly Different</v>
      </c>
      <c r="G14">
        <f t="shared" si="1"/>
        <v>16.399999999999999</v>
      </c>
      <c r="H14">
        <f t="shared" si="2"/>
        <v>6</v>
      </c>
      <c r="I14" t="str">
        <f t="shared" si="3"/>
        <v>+/-</v>
      </c>
      <c r="J14" t="str">
        <f t="shared" si="4"/>
        <v>0.5</v>
      </c>
      <c r="K14" s="1">
        <f t="shared" si="5"/>
        <v>0.303951367781155</v>
      </c>
      <c r="L14" s="1">
        <f t="shared" si="6"/>
        <v>-4.5999999999999979</v>
      </c>
      <c r="M14" s="1">
        <f t="shared" si="7"/>
        <v>0.30997079109986531</v>
      </c>
      <c r="N14" s="1">
        <f t="shared" si="8"/>
        <v>-14.84010794590638</v>
      </c>
      <c r="O14" t="s">
        <v>73</v>
      </c>
    </row>
    <row r="15" spans="1:16" x14ac:dyDescent="0.35">
      <c r="A15" s="13">
        <v>5</v>
      </c>
      <c r="B15" s="12" t="s">
        <v>52</v>
      </c>
      <c r="C15" s="11">
        <v>16.2</v>
      </c>
      <c r="D15" s="10" t="s">
        <v>28</v>
      </c>
      <c r="E15" s="9" t="str">
        <f t="shared" si="0"/>
        <v>Significantly Different</v>
      </c>
      <c r="G15">
        <f t="shared" si="1"/>
        <v>16.2</v>
      </c>
      <c r="H15">
        <f t="shared" si="2"/>
        <v>6</v>
      </c>
      <c r="I15" t="str">
        <f t="shared" si="3"/>
        <v>+/-</v>
      </c>
      <c r="J15" t="str">
        <f t="shared" si="4"/>
        <v>0.3</v>
      </c>
      <c r="K15" s="1">
        <f t="shared" si="5"/>
        <v>0.18237082066869301</v>
      </c>
      <c r="L15" s="1">
        <f t="shared" si="6"/>
        <v>-4.3999999999999986</v>
      </c>
      <c r="M15" s="1">
        <f t="shared" si="7"/>
        <v>0.19223572402239389</v>
      </c>
      <c r="N15" s="1">
        <f t="shared" si="8"/>
        <v>-22.888565704298721</v>
      </c>
      <c r="O15" t="s">
        <v>34</v>
      </c>
    </row>
    <row r="16" spans="1:16" x14ac:dyDescent="0.35">
      <c r="A16" s="13">
        <v>6</v>
      </c>
      <c r="B16" s="12" t="s">
        <v>31</v>
      </c>
      <c r="C16" s="11">
        <v>15.9</v>
      </c>
      <c r="D16" s="10" t="s">
        <v>137</v>
      </c>
      <c r="E16" s="9" t="str">
        <f t="shared" si="0"/>
        <v>Significantly Different</v>
      </c>
      <c r="G16">
        <f t="shared" si="1"/>
        <v>15.9</v>
      </c>
      <c r="H16">
        <f t="shared" si="2"/>
        <v>6</v>
      </c>
      <c r="I16" t="str">
        <f t="shared" si="3"/>
        <v>+/-</v>
      </c>
      <c r="J16" t="str">
        <f t="shared" si="4"/>
        <v>1.6</v>
      </c>
      <c r="K16" s="1">
        <f t="shared" si="5"/>
        <v>0.97264437689969607</v>
      </c>
      <c r="L16" s="1">
        <f t="shared" si="6"/>
        <v>-4.0999999999999996</v>
      </c>
      <c r="M16" s="1">
        <f t="shared" si="7"/>
        <v>0.97454222139096647</v>
      </c>
      <c r="N16" s="1">
        <f t="shared" si="8"/>
        <v>-4.2071035097361502</v>
      </c>
      <c r="O16" t="s">
        <v>75</v>
      </c>
    </row>
    <row r="17" spans="1:15" x14ac:dyDescent="0.35">
      <c r="A17" s="13">
        <v>7</v>
      </c>
      <c r="B17" s="12" t="s">
        <v>71</v>
      </c>
      <c r="C17" s="11">
        <v>15.1</v>
      </c>
      <c r="D17" s="10" t="s">
        <v>44</v>
      </c>
      <c r="E17" s="9" t="str">
        <f t="shared" si="0"/>
        <v>Significantly Different</v>
      </c>
      <c r="G17">
        <f t="shared" si="1"/>
        <v>15.1</v>
      </c>
      <c r="H17">
        <f t="shared" si="2"/>
        <v>6</v>
      </c>
      <c r="I17" t="str">
        <f t="shared" si="3"/>
        <v>+/-</v>
      </c>
      <c r="J17" t="str">
        <f t="shared" si="4"/>
        <v>0.4</v>
      </c>
      <c r="K17" s="1">
        <f t="shared" si="5"/>
        <v>0.24316109422492402</v>
      </c>
      <c r="L17" s="1">
        <f t="shared" si="6"/>
        <v>-3.2999999999999989</v>
      </c>
      <c r="M17" s="1">
        <f t="shared" si="7"/>
        <v>0.25064471888253259</v>
      </c>
      <c r="N17" s="1">
        <f t="shared" si="8"/>
        <v>-13.16604640509733</v>
      </c>
      <c r="O17" t="s">
        <v>66</v>
      </c>
    </row>
    <row r="18" spans="1:15" x14ac:dyDescent="0.35">
      <c r="A18" s="13">
        <v>7</v>
      </c>
      <c r="B18" s="12" t="s">
        <v>55</v>
      </c>
      <c r="C18" s="11">
        <v>15.1</v>
      </c>
      <c r="D18" s="10" t="s">
        <v>28</v>
      </c>
      <c r="E18" s="9" t="str">
        <f t="shared" si="0"/>
        <v>Significantly Different</v>
      </c>
      <c r="G18">
        <f t="shared" si="1"/>
        <v>15.1</v>
      </c>
      <c r="H18">
        <f t="shared" si="2"/>
        <v>6</v>
      </c>
      <c r="I18" t="str">
        <f t="shared" si="3"/>
        <v>+/-</v>
      </c>
      <c r="J18" t="str">
        <f t="shared" si="4"/>
        <v>0.3</v>
      </c>
      <c r="K18" s="1">
        <f t="shared" si="5"/>
        <v>0.18237082066869301</v>
      </c>
      <c r="L18" s="1">
        <f t="shared" si="6"/>
        <v>-3.2999999999999989</v>
      </c>
      <c r="M18" s="1">
        <f t="shared" si="7"/>
        <v>0.19223572402239389</v>
      </c>
      <c r="N18" s="1">
        <f t="shared" si="8"/>
        <v>-17.166424278224042</v>
      </c>
      <c r="O18" t="s">
        <v>60</v>
      </c>
    </row>
    <row r="19" spans="1:15" x14ac:dyDescent="0.35">
      <c r="A19" s="13">
        <v>9</v>
      </c>
      <c r="B19" s="12" t="s">
        <v>59</v>
      </c>
      <c r="C19" s="11">
        <v>14</v>
      </c>
      <c r="D19" s="10" t="s">
        <v>44</v>
      </c>
      <c r="E19" s="9" t="str">
        <f t="shared" si="0"/>
        <v>Significantly Different</v>
      </c>
      <c r="G19">
        <f t="shared" si="1"/>
        <v>14</v>
      </c>
      <c r="H19">
        <f t="shared" si="2"/>
        <v>6</v>
      </c>
      <c r="I19" t="str">
        <f t="shared" si="3"/>
        <v>+/-</v>
      </c>
      <c r="J19" t="str">
        <f t="shared" si="4"/>
        <v>0.4</v>
      </c>
      <c r="K19" s="1">
        <f t="shared" si="5"/>
        <v>0.24316109422492402</v>
      </c>
      <c r="L19" s="1">
        <f t="shared" si="6"/>
        <v>-2.1999999999999993</v>
      </c>
      <c r="M19" s="1">
        <f t="shared" si="7"/>
        <v>0.25064471888253259</v>
      </c>
      <c r="N19" s="1">
        <f t="shared" si="8"/>
        <v>-8.7773642700648864</v>
      </c>
      <c r="O19" t="s">
        <v>31</v>
      </c>
    </row>
    <row r="20" spans="1:15" x14ac:dyDescent="0.35">
      <c r="A20" s="13">
        <v>10</v>
      </c>
      <c r="B20" s="12" t="s">
        <v>53</v>
      </c>
      <c r="C20" s="11">
        <v>13.9</v>
      </c>
      <c r="D20" s="14" t="s">
        <v>121</v>
      </c>
      <c r="E20" s="9" t="str">
        <f t="shared" si="0"/>
        <v>Significantly Different</v>
      </c>
      <c r="G20">
        <f t="shared" si="1"/>
        <v>13.9</v>
      </c>
      <c r="H20">
        <f t="shared" si="2"/>
        <v>6</v>
      </c>
      <c r="I20" t="str">
        <f t="shared" si="3"/>
        <v>+/-</v>
      </c>
      <c r="J20" t="str">
        <f t="shared" si="4"/>
        <v>1.1</v>
      </c>
      <c r="K20" s="1">
        <f t="shared" si="5"/>
        <v>0.66869300911854113</v>
      </c>
      <c r="L20" s="1">
        <f t="shared" si="6"/>
        <v>-2.0999999999999996</v>
      </c>
      <c r="M20" s="1">
        <f t="shared" si="7"/>
        <v>0.67145051776214359</v>
      </c>
      <c r="N20" s="1">
        <f t="shared" si="8"/>
        <v>-3.1275573470388016</v>
      </c>
      <c r="O20" t="s">
        <v>50</v>
      </c>
    </row>
    <row r="21" spans="1:15" x14ac:dyDescent="0.35">
      <c r="A21" s="13">
        <v>11</v>
      </c>
      <c r="B21" s="12" t="s">
        <v>34</v>
      </c>
      <c r="C21" s="11">
        <v>13.5</v>
      </c>
      <c r="D21" s="10" t="s">
        <v>39</v>
      </c>
      <c r="E21" s="9" t="str">
        <f t="shared" si="0"/>
        <v>Significantly Different</v>
      </c>
      <c r="G21">
        <f t="shared" si="1"/>
        <v>13.5</v>
      </c>
      <c r="H21">
        <f t="shared" si="2"/>
        <v>6</v>
      </c>
      <c r="I21" t="str">
        <f t="shared" si="3"/>
        <v>+/-</v>
      </c>
      <c r="J21" t="str">
        <f t="shared" si="4"/>
        <v>0.2</v>
      </c>
      <c r="K21" s="1">
        <f t="shared" si="5"/>
        <v>0.12158054711246201</v>
      </c>
      <c r="L21" s="1">
        <f t="shared" si="6"/>
        <v>-1.6999999999999993</v>
      </c>
      <c r="M21" s="1">
        <f t="shared" si="7"/>
        <v>0.1359311840425404</v>
      </c>
      <c r="N21" s="1">
        <f t="shared" si="8"/>
        <v>-12.50632819815632</v>
      </c>
      <c r="O21" t="s">
        <v>46</v>
      </c>
    </row>
    <row r="22" spans="1:15" x14ac:dyDescent="0.35">
      <c r="A22" s="13">
        <v>12</v>
      </c>
      <c r="B22" s="12" t="s">
        <v>65</v>
      </c>
      <c r="C22" s="11">
        <v>13.4</v>
      </c>
      <c r="D22" s="10" t="s">
        <v>28</v>
      </c>
      <c r="E22" s="9" t="str">
        <f t="shared" si="0"/>
        <v>Significantly Different</v>
      </c>
      <c r="G22">
        <f t="shared" si="1"/>
        <v>13.4</v>
      </c>
      <c r="H22">
        <f t="shared" si="2"/>
        <v>6</v>
      </c>
      <c r="I22" t="str">
        <f t="shared" si="3"/>
        <v>+/-</v>
      </c>
      <c r="J22" t="str">
        <f t="shared" si="4"/>
        <v>0.3</v>
      </c>
      <c r="K22" s="1">
        <f t="shared" si="5"/>
        <v>0.18237082066869301</v>
      </c>
      <c r="L22" s="1">
        <f t="shared" si="6"/>
        <v>-1.5999999999999996</v>
      </c>
      <c r="M22" s="1">
        <f t="shared" si="7"/>
        <v>0.19223572402239389</v>
      </c>
      <c r="N22" s="1">
        <f t="shared" si="8"/>
        <v>-8.3231148015631717</v>
      </c>
      <c r="O22" t="s">
        <v>29</v>
      </c>
    </row>
    <row r="23" spans="1:15" x14ac:dyDescent="0.35">
      <c r="A23" s="13">
        <v>12</v>
      </c>
      <c r="B23" s="12" t="s">
        <v>79</v>
      </c>
      <c r="C23" s="11">
        <v>13.4</v>
      </c>
      <c r="D23" s="10" t="s">
        <v>83</v>
      </c>
      <c r="E23" s="9" t="str">
        <f t="shared" si="0"/>
        <v>Significantly Different</v>
      </c>
      <c r="G23">
        <f t="shared" si="1"/>
        <v>13.4</v>
      </c>
      <c r="H23">
        <f t="shared" si="2"/>
        <v>6</v>
      </c>
      <c r="I23" t="str">
        <f t="shared" si="3"/>
        <v>+/-</v>
      </c>
      <c r="J23" t="str">
        <f t="shared" si="4"/>
        <v>0.5</v>
      </c>
      <c r="K23" s="1">
        <f t="shared" si="5"/>
        <v>0.303951367781155</v>
      </c>
      <c r="L23" s="1">
        <f t="shared" si="6"/>
        <v>-1.5999999999999996</v>
      </c>
      <c r="M23" s="1">
        <f t="shared" si="7"/>
        <v>0.30997079109986531</v>
      </c>
      <c r="N23" s="1">
        <f t="shared" si="8"/>
        <v>-5.161776676837003</v>
      </c>
      <c r="O23" t="s">
        <v>82</v>
      </c>
    </row>
    <row r="24" spans="1:15" x14ac:dyDescent="0.35">
      <c r="A24" s="13">
        <v>14</v>
      </c>
      <c r="B24" s="12" t="s">
        <v>76</v>
      </c>
      <c r="C24" s="11">
        <v>13.2</v>
      </c>
      <c r="D24" s="10" t="s">
        <v>28</v>
      </c>
      <c r="E24" s="9" t="str">
        <f t="shared" si="0"/>
        <v>Significantly Different</v>
      </c>
      <c r="G24">
        <f t="shared" si="1"/>
        <v>13.2</v>
      </c>
      <c r="H24">
        <f t="shared" si="2"/>
        <v>6</v>
      </c>
      <c r="I24" t="str">
        <f t="shared" si="3"/>
        <v>+/-</v>
      </c>
      <c r="J24" t="str">
        <f t="shared" si="4"/>
        <v>0.3</v>
      </c>
      <c r="K24" s="1">
        <f t="shared" si="5"/>
        <v>0.18237082066869301</v>
      </c>
      <c r="L24" s="1">
        <f t="shared" si="6"/>
        <v>-1.3999999999999986</v>
      </c>
      <c r="M24" s="1">
        <f t="shared" si="7"/>
        <v>0.19223572402239389</v>
      </c>
      <c r="N24" s="1">
        <f t="shared" si="8"/>
        <v>-7.2827254513677699</v>
      </c>
      <c r="O24" t="s">
        <v>65</v>
      </c>
    </row>
    <row r="25" spans="1:15" x14ac:dyDescent="0.35">
      <c r="A25" s="13">
        <v>15</v>
      </c>
      <c r="B25" s="12" t="s">
        <v>68</v>
      </c>
      <c r="C25" s="11">
        <v>13.1</v>
      </c>
      <c r="D25" s="10" t="s">
        <v>44</v>
      </c>
      <c r="E25" s="9" t="str">
        <f t="shared" si="0"/>
        <v>Significantly Different</v>
      </c>
      <c r="G25">
        <f t="shared" si="1"/>
        <v>13.1</v>
      </c>
      <c r="H25">
        <f t="shared" si="2"/>
        <v>6</v>
      </c>
      <c r="I25" t="str">
        <f t="shared" si="3"/>
        <v>+/-</v>
      </c>
      <c r="J25" t="str">
        <f t="shared" si="4"/>
        <v>0.4</v>
      </c>
      <c r="K25" s="1">
        <f t="shared" si="5"/>
        <v>0.24316109422492402</v>
      </c>
      <c r="L25" s="1">
        <f t="shared" si="6"/>
        <v>-1.2999999999999989</v>
      </c>
      <c r="M25" s="1">
        <f t="shared" si="7"/>
        <v>0.25064471888253259</v>
      </c>
      <c r="N25" s="1">
        <f t="shared" si="8"/>
        <v>-5.1866243414019753</v>
      </c>
      <c r="O25" t="s">
        <v>81</v>
      </c>
    </row>
    <row r="26" spans="1:15" x14ac:dyDescent="0.35">
      <c r="A26" s="13">
        <v>16</v>
      </c>
      <c r="B26" s="12" t="s">
        <v>77</v>
      </c>
      <c r="C26" s="11">
        <v>12.7</v>
      </c>
      <c r="D26" s="10" t="s">
        <v>26</v>
      </c>
      <c r="E26" s="9" t="str">
        <f t="shared" si="0"/>
        <v>Significantly Different</v>
      </c>
      <c r="G26">
        <f t="shared" si="1"/>
        <v>12.7</v>
      </c>
      <c r="H26">
        <f t="shared" si="2"/>
        <v>6</v>
      </c>
      <c r="I26" t="str">
        <f t="shared" si="3"/>
        <v>+/-</v>
      </c>
      <c r="J26" t="str">
        <f t="shared" si="4"/>
        <v>0.6</v>
      </c>
      <c r="K26" s="1">
        <f t="shared" si="5"/>
        <v>0.36474164133738601</v>
      </c>
      <c r="L26" s="1">
        <f t="shared" si="6"/>
        <v>-0.89999999999999858</v>
      </c>
      <c r="M26" s="1">
        <f t="shared" si="7"/>
        <v>0.36977279819442066</v>
      </c>
      <c r="N26" s="1">
        <f t="shared" si="8"/>
        <v>-2.4339270070558108</v>
      </c>
      <c r="O26" t="s">
        <v>80</v>
      </c>
    </row>
    <row r="27" spans="1:15" x14ac:dyDescent="0.35">
      <c r="A27" s="13">
        <v>17</v>
      </c>
      <c r="B27" s="12" t="s">
        <v>64</v>
      </c>
      <c r="C27" s="11">
        <v>12</v>
      </c>
      <c r="D27" s="10" t="s">
        <v>28</v>
      </c>
      <c r="E27" s="9" t="str">
        <f t="shared" si="0"/>
        <v>Not Significantly Different</v>
      </c>
      <c r="G27">
        <f t="shared" si="1"/>
        <v>12</v>
      </c>
      <c r="H27">
        <f t="shared" si="2"/>
        <v>6</v>
      </c>
      <c r="I27" t="str">
        <f t="shared" si="3"/>
        <v>+/-</v>
      </c>
      <c r="J27" t="str">
        <f t="shared" si="4"/>
        <v>0.3</v>
      </c>
      <c r="K27" s="1">
        <f t="shared" si="5"/>
        <v>0.18237082066869301</v>
      </c>
      <c r="L27" s="1">
        <f t="shared" si="6"/>
        <v>-0.19999999999999929</v>
      </c>
      <c r="M27" s="1">
        <f t="shared" si="7"/>
        <v>0.19223572402239389</v>
      </c>
      <c r="N27" s="1">
        <f t="shared" si="8"/>
        <v>-1.0403893501953931</v>
      </c>
      <c r="O27" t="s">
        <v>78</v>
      </c>
    </row>
    <row r="28" spans="1:15" x14ac:dyDescent="0.35">
      <c r="A28" s="13">
        <v>18</v>
      </c>
      <c r="B28" s="12" t="s">
        <v>66</v>
      </c>
      <c r="C28" s="11">
        <v>11.9</v>
      </c>
      <c r="D28" s="10" t="s">
        <v>26</v>
      </c>
      <c r="E28" s="9" t="str">
        <f t="shared" si="0"/>
        <v>Not Significantly Different</v>
      </c>
      <c r="G28">
        <f t="shared" si="1"/>
        <v>11.9</v>
      </c>
      <c r="H28">
        <f t="shared" si="2"/>
        <v>6</v>
      </c>
      <c r="I28" t="str">
        <f t="shared" si="3"/>
        <v>+/-</v>
      </c>
      <c r="J28" t="str">
        <f t="shared" si="4"/>
        <v>0.6</v>
      </c>
      <c r="K28" s="1">
        <f t="shared" si="5"/>
        <v>0.36474164133738601</v>
      </c>
      <c r="L28" s="1">
        <f t="shared" si="6"/>
        <v>-9.9999999999999645E-2</v>
      </c>
      <c r="M28" s="1">
        <f t="shared" si="7"/>
        <v>0.36977279819442066</v>
      </c>
      <c r="N28" s="1">
        <f t="shared" si="8"/>
        <v>-0.27043633411731177</v>
      </c>
      <c r="O28" t="s">
        <v>79</v>
      </c>
    </row>
    <row r="29" spans="1:15" x14ac:dyDescent="0.35">
      <c r="A29" s="13">
        <v>18</v>
      </c>
      <c r="B29" s="12" t="s">
        <v>54</v>
      </c>
      <c r="C29" s="11">
        <v>11.9</v>
      </c>
      <c r="D29" s="10" t="s">
        <v>83</v>
      </c>
      <c r="E29" s="9" t="str">
        <f t="shared" si="0"/>
        <v>Not Significantly Different</v>
      </c>
      <c r="G29">
        <f t="shared" si="1"/>
        <v>11.9</v>
      </c>
      <c r="H29">
        <f t="shared" si="2"/>
        <v>6</v>
      </c>
      <c r="I29" t="str">
        <f t="shared" si="3"/>
        <v>+/-</v>
      </c>
      <c r="J29" t="str">
        <f t="shared" si="4"/>
        <v>0.5</v>
      </c>
      <c r="K29" s="1">
        <f t="shared" si="5"/>
        <v>0.303951367781155</v>
      </c>
      <c r="L29" s="1">
        <f t="shared" si="6"/>
        <v>-9.9999999999999645E-2</v>
      </c>
      <c r="M29" s="1">
        <f t="shared" si="7"/>
        <v>0.30997079109986531</v>
      </c>
      <c r="N29" s="1">
        <f t="shared" si="8"/>
        <v>-0.32261104230231163</v>
      </c>
      <c r="O29" t="s">
        <v>56</v>
      </c>
    </row>
    <row r="30" spans="1:15" x14ac:dyDescent="0.35">
      <c r="A30" s="13">
        <v>18</v>
      </c>
      <c r="B30" s="12" t="s">
        <v>45</v>
      </c>
      <c r="C30" s="11">
        <v>11.9</v>
      </c>
      <c r="D30" s="10" t="s">
        <v>36</v>
      </c>
      <c r="E30" s="9" t="str">
        <f t="shared" si="0"/>
        <v>Not Significantly Different</v>
      </c>
      <c r="G30">
        <f t="shared" si="1"/>
        <v>11.9</v>
      </c>
      <c r="H30">
        <f t="shared" si="2"/>
        <v>6</v>
      </c>
      <c r="I30" t="str">
        <f t="shared" si="3"/>
        <v>+/-</v>
      </c>
      <c r="J30" t="str">
        <f t="shared" si="4"/>
        <v>0.7</v>
      </c>
      <c r="K30" s="1">
        <f t="shared" si="5"/>
        <v>0.42553191489361697</v>
      </c>
      <c r="L30" s="1">
        <f t="shared" si="6"/>
        <v>-9.9999999999999645E-2</v>
      </c>
      <c r="M30" s="1">
        <f t="shared" si="7"/>
        <v>0.42985214661796195</v>
      </c>
      <c r="N30" s="1">
        <f t="shared" si="8"/>
        <v>-0.23263813101037334</v>
      </c>
      <c r="O30" t="s">
        <v>77</v>
      </c>
    </row>
    <row r="31" spans="1:15" x14ac:dyDescent="0.35">
      <c r="A31" s="13">
        <v>21</v>
      </c>
      <c r="B31" s="12" t="s">
        <v>61</v>
      </c>
      <c r="C31" s="11">
        <v>11.6</v>
      </c>
      <c r="D31" s="10" t="s">
        <v>39</v>
      </c>
      <c r="E31" s="9" t="str">
        <f t="shared" si="0"/>
        <v>Not Significantly Different</v>
      </c>
      <c r="G31">
        <f t="shared" si="1"/>
        <v>11.6</v>
      </c>
      <c r="H31">
        <f t="shared" si="2"/>
        <v>6</v>
      </c>
      <c r="I31" t="str">
        <f t="shared" si="3"/>
        <v>+/-</v>
      </c>
      <c r="J31" t="str">
        <f t="shared" si="4"/>
        <v>0.2</v>
      </c>
      <c r="K31" s="1">
        <f t="shared" si="5"/>
        <v>0.12158054711246201</v>
      </c>
      <c r="L31" s="1">
        <f t="shared" si="6"/>
        <v>0.20000000000000107</v>
      </c>
      <c r="M31" s="1">
        <f t="shared" si="7"/>
        <v>0.1359311840425404</v>
      </c>
      <c r="N31" s="1">
        <f t="shared" si="8"/>
        <v>1.4713327291948695</v>
      </c>
      <c r="O31" t="s">
        <v>40</v>
      </c>
    </row>
    <row r="32" spans="1:15" x14ac:dyDescent="0.35">
      <c r="A32" s="13">
        <v>22</v>
      </c>
      <c r="B32" s="12" t="s">
        <v>29</v>
      </c>
      <c r="C32" s="11">
        <v>11.5</v>
      </c>
      <c r="D32" s="10" t="s">
        <v>36</v>
      </c>
      <c r="E32" s="9" t="str">
        <f t="shared" si="0"/>
        <v>Not Significantly Different</v>
      </c>
      <c r="G32">
        <f t="shared" si="1"/>
        <v>11.5</v>
      </c>
      <c r="H32">
        <f t="shared" si="2"/>
        <v>6</v>
      </c>
      <c r="I32" t="str">
        <f t="shared" si="3"/>
        <v>+/-</v>
      </c>
      <c r="J32" t="str">
        <f t="shared" si="4"/>
        <v>0.7</v>
      </c>
      <c r="K32" s="1">
        <f t="shared" si="5"/>
        <v>0.42553191489361697</v>
      </c>
      <c r="L32" s="1">
        <f t="shared" si="6"/>
        <v>0.30000000000000071</v>
      </c>
      <c r="M32" s="1">
        <f t="shared" si="7"/>
        <v>0.42985214661796195</v>
      </c>
      <c r="N32" s="1">
        <f t="shared" si="8"/>
        <v>0.69791439303112413</v>
      </c>
      <c r="O32" t="s">
        <v>71</v>
      </c>
    </row>
    <row r="33" spans="1:15" x14ac:dyDescent="0.35">
      <c r="A33" s="13">
        <v>23</v>
      </c>
      <c r="B33" s="12" t="s">
        <v>50</v>
      </c>
      <c r="C33" s="11">
        <v>11.4</v>
      </c>
      <c r="D33" s="10" t="s">
        <v>39</v>
      </c>
      <c r="E33" s="9" t="str">
        <f t="shared" si="0"/>
        <v>Significantly Different</v>
      </c>
      <c r="G33">
        <f t="shared" si="1"/>
        <v>11.4</v>
      </c>
      <c r="H33">
        <f t="shared" si="2"/>
        <v>6</v>
      </c>
      <c r="I33" t="str">
        <f t="shared" si="3"/>
        <v>+/-</v>
      </c>
      <c r="J33" t="str">
        <f t="shared" si="4"/>
        <v>0.2</v>
      </c>
      <c r="K33" s="1">
        <f t="shared" si="5"/>
        <v>0.12158054711246201</v>
      </c>
      <c r="L33" s="1">
        <f t="shared" si="6"/>
        <v>0.40000000000000036</v>
      </c>
      <c r="M33" s="1">
        <f t="shared" si="7"/>
        <v>0.1359311840425404</v>
      </c>
      <c r="N33" s="1">
        <f t="shared" si="8"/>
        <v>2.942665458389726</v>
      </c>
      <c r="O33" t="s">
        <v>76</v>
      </c>
    </row>
    <row r="34" spans="1:15" x14ac:dyDescent="0.35">
      <c r="A34" s="13">
        <v>24</v>
      </c>
      <c r="B34" s="12" t="s">
        <v>35</v>
      </c>
      <c r="C34" s="11">
        <v>11.1</v>
      </c>
      <c r="D34" s="10" t="s">
        <v>44</v>
      </c>
      <c r="E34" s="9" t="str">
        <f t="shared" si="0"/>
        <v>Significantly Different</v>
      </c>
      <c r="G34">
        <f t="shared" si="1"/>
        <v>11.1</v>
      </c>
      <c r="H34">
        <f t="shared" si="2"/>
        <v>6</v>
      </c>
      <c r="I34" t="str">
        <f t="shared" si="3"/>
        <v>+/-</v>
      </c>
      <c r="J34" t="str">
        <f t="shared" si="4"/>
        <v>0.4</v>
      </c>
      <c r="K34" s="1">
        <f t="shared" si="5"/>
        <v>0.24316109422492402</v>
      </c>
      <c r="L34" s="1">
        <f t="shared" si="6"/>
        <v>0.70000000000000107</v>
      </c>
      <c r="M34" s="1">
        <f t="shared" si="7"/>
        <v>0.25064471888253259</v>
      </c>
      <c r="N34" s="1">
        <f t="shared" si="8"/>
        <v>2.7927977222933782</v>
      </c>
      <c r="O34" t="s">
        <v>74</v>
      </c>
    </row>
    <row r="35" spans="1:15" x14ac:dyDescent="0.35">
      <c r="A35" s="13">
        <v>25</v>
      </c>
      <c r="B35" s="12" t="s">
        <v>30</v>
      </c>
      <c r="C35" s="11">
        <v>11</v>
      </c>
      <c r="D35" s="10" t="s">
        <v>28</v>
      </c>
      <c r="E35" s="9" t="str">
        <f t="shared" si="0"/>
        <v>Significantly Different</v>
      </c>
      <c r="G35">
        <f t="shared" si="1"/>
        <v>11</v>
      </c>
      <c r="H35">
        <f t="shared" si="2"/>
        <v>6</v>
      </c>
      <c r="I35" t="str">
        <f t="shared" si="3"/>
        <v>+/-</v>
      </c>
      <c r="J35" t="str">
        <f t="shared" si="4"/>
        <v>0.3</v>
      </c>
      <c r="K35" s="1">
        <f t="shared" si="5"/>
        <v>0.18237082066869301</v>
      </c>
      <c r="L35" s="1">
        <f t="shared" si="6"/>
        <v>0.80000000000000071</v>
      </c>
      <c r="M35" s="1">
        <f t="shared" si="7"/>
        <v>0.19223572402239389</v>
      </c>
      <c r="N35" s="1">
        <f t="shared" si="8"/>
        <v>4.1615574007815903</v>
      </c>
      <c r="O35" t="s">
        <v>54</v>
      </c>
    </row>
    <row r="36" spans="1:15" x14ac:dyDescent="0.35">
      <c r="A36" s="13">
        <v>26</v>
      </c>
      <c r="B36" s="12" t="s">
        <v>46</v>
      </c>
      <c r="C36" s="11">
        <v>10.8</v>
      </c>
      <c r="D36" s="10" t="s">
        <v>28</v>
      </c>
      <c r="E36" s="9" t="str">
        <f t="shared" si="0"/>
        <v>Significantly Different</v>
      </c>
      <c r="G36">
        <f t="shared" si="1"/>
        <v>10.8</v>
      </c>
      <c r="H36">
        <f t="shared" si="2"/>
        <v>6</v>
      </c>
      <c r="I36" t="str">
        <f t="shared" si="3"/>
        <v>+/-</v>
      </c>
      <c r="J36" t="str">
        <f t="shared" si="4"/>
        <v>0.3</v>
      </c>
      <c r="K36" s="1">
        <f t="shared" si="5"/>
        <v>0.18237082066869301</v>
      </c>
      <c r="L36" s="1">
        <f t="shared" si="6"/>
        <v>1</v>
      </c>
      <c r="M36" s="1">
        <f t="shared" si="7"/>
        <v>0.19223572402239389</v>
      </c>
      <c r="N36" s="1">
        <f t="shared" si="8"/>
        <v>5.2019467509769841</v>
      </c>
      <c r="O36" t="s">
        <v>72</v>
      </c>
    </row>
    <row r="37" spans="1:15" x14ac:dyDescent="0.35">
      <c r="A37" s="13">
        <v>27</v>
      </c>
      <c r="B37" s="12" t="s">
        <v>41</v>
      </c>
      <c r="C37" s="11">
        <v>10.6</v>
      </c>
      <c r="D37" s="10" t="s">
        <v>84</v>
      </c>
      <c r="E37" s="9" t="str">
        <f t="shared" si="0"/>
        <v>Significantly Different</v>
      </c>
      <c r="G37">
        <f t="shared" si="1"/>
        <v>10.6</v>
      </c>
      <c r="H37">
        <f t="shared" si="2"/>
        <v>6</v>
      </c>
      <c r="I37" t="str">
        <f t="shared" si="3"/>
        <v>+/-</v>
      </c>
      <c r="J37" t="str">
        <f t="shared" si="4"/>
        <v>0.9</v>
      </c>
      <c r="K37" s="1">
        <f t="shared" si="5"/>
        <v>0.54711246200607899</v>
      </c>
      <c r="L37" s="1">
        <f t="shared" si="6"/>
        <v>1.2000000000000011</v>
      </c>
      <c r="M37" s="1">
        <f t="shared" si="7"/>
        <v>0.55047933970440222</v>
      </c>
      <c r="N37" s="1">
        <f t="shared" si="8"/>
        <v>2.1799183247174727</v>
      </c>
      <c r="O37" t="s">
        <v>70</v>
      </c>
    </row>
    <row r="38" spans="1:15" x14ac:dyDescent="0.35">
      <c r="A38" s="13">
        <v>28</v>
      </c>
      <c r="B38" s="12" t="s">
        <v>62</v>
      </c>
      <c r="C38" s="11">
        <v>10.4</v>
      </c>
      <c r="D38" s="10" t="s">
        <v>84</v>
      </c>
      <c r="E38" s="9" t="str">
        <f t="shared" si="0"/>
        <v>Significantly Different</v>
      </c>
      <c r="G38">
        <f t="shared" si="1"/>
        <v>10.4</v>
      </c>
      <c r="H38">
        <f t="shared" si="2"/>
        <v>6</v>
      </c>
      <c r="I38" t="str">
        <f t="shared" si="3"/>
        <v>+/-</v>
      </c>
      <c r="J38" t="str">
        <f t="shared" si="4"/>
        <v>0.9</v>
      </c>
      <c r="K38" s="1">
        <f t="shared" si="5"/>
        <v>0.54711246200607899</v>
      </c>
      <c r="L38" s="1">
        <f t="shared" si="6"/>
        <v>1.4000000000000004</v>
      </c>
      <c r="M38" s="1">
        <f t="shared" si="7"/>
        <v>0.55047933970440222</v>
      </c>
      <c r="N38" s="1">
        <f t="shared" si="8"/>
        <v>2.5432380455037165</v>
      </c>
      <c r="O38" t="s">
        <v>69</v>
      </c>
    </row>
    <row r="39" spans="1:15" x14ac:dyDescent="0.35">
      <c r="A39" s="13">
        <v>29</v>
      </c>
      <c r="B39" s="12" t="s">
        <v>40</v>
      </c>
      <c r="C39" s="11">
        <v>10.3</v>
      </c>
      <c r="D39" s="10" t="s">
        <v>44</v>
      </c>
      <c r="E39" s="9" t="str">
        <f t="shared" si="0"/>
        <v>Significantly Different</v>
      </c>
      <c r="G39">
        <f t="shared" si="1"/>
        <v>10.3</v>
      </c>
      <c r="H39">
        <f t="shared" si="2"/>
        <v>6</v>
      </c>
      <c r="I39" t="str">
        <f t="shared" si="3"/>
        <v>+/-</v>
      </c>
      <c r="J39" t="str">
        <f t="shared" si="4"/>
        <v>0.4</v>
      </c>
      <c r="K39" s="1">
        <f t="shared" si="5"/>
        <v>0.24316109422492402</v>
      </c>
      <c r="L39" s="1">
        <f t="shared" si="6"/>
        <v>1.5</v>
      </c>
      <c r="M39" s="1">
        <f t="shared" si="7"/>
        <v>0.25064471888253259</v>
      </c>
      <c r="N39" s="1">
        <f t="shared" si="8"/>
        <v>5.9845665477715153</v>
      </c>
      <c r="O39" t="s">
        <v>45</v>
      </c>
    </row>
    <row r="40" spans="1:15" x14ac:dyDescent="0.35">
      <c r="A40" s="13">
        <v>29</v>
      </c>
      <c r="B40" s="12" t="s">
        <v>42</v>
      </c>
      <c r="C40" s="11">
        <v>10.3</v>
      </c>
      <c r="D40" s="10" t="s">
        <v>39</v>
      </c>
      <c r="E40" s="9" t="str">
        <f t="shared" si="0"/>
        <v>Significantly Different</v>
      </c>
      <c r="G40">
        <f t="shared" si="1"/>
        <v>10.3</v>
      </c>
      <c r="H40">
        <f t="shared" si="2"/>
        <v>6</v>
      </c>
      <c r="I40" t="str">
        <f t="shared" si="3"/>
        <v>+/-</v>
      </c>
      <c r="J40" t="str">
        <f t="shared" si="4"/>
        <v>0.2</v>
      </c>
      <c r="K40" s="1">
        <f t="shared" si="5"/>
        <v>0.12158054711246201</v>
      </c>
      <c r="L40" s="1">
        <f t="shared" si="6"/>
        <v>1.5</v>
      </c>
      <c r="M40" s="1">
        <f t="shared" si="7"/>
        <v>0.1359311840425404</v>
      </c>
      <c r="N40" s="1">
        <f t="shared" si="8"/>
        <v>11.034995468961462</v>
      </c>
      <c r="O40" t="s">
        <v>67</v>
      </c>
    </row>
    <row r="41" spans="1:15" x14ac:dyDescent="0.35">
      <c r="A41" s="13">
        <v>31</v>
      </c>
      <c r="B41" s="12" t="s">
        <v>58</v>
      </c>
      <c r="C41" s="11">
        <v>10.199999999999999</v>
      </c>
      <c r="D41" s="10" t="s">
        <v>28</v>
      </c>
      <c r="E41" s="9" t="str">
        <f t="shared" si="0"/>
        <v>Significantly Different</v>
      </c>
      <c r="G41">
        <f t="shared" si="1"/>
        <v>10.199999999999999</v>
      </c>
      <c r="H41">
        <f t="shared" si="2"/>
        <v>6</v>
      </c>
      <c r="I41" t="str">
        <f t="shared" si="3"/>
        <v>+/-</v>
      </c>
      <c r="J41" t="str">
        <f t="shared" si="4"/>
        <v>0.3</v>
      </c>
      <c r="K41" s="1">
        <f t="shared" si="5"/>
        <v>0.18237082066869301</v>
      </c>
      <c r="L41" s="1">
        <f t="shared" si="6"/>
        <v>1.6000000000000014</v>
      </c>
      <c r="M41" s="1">
        <f t="shared" si="7"/>
        <v>0.19223572402239389</v>
      </c>
      <c r="N41" s="1">
        <f t="shared" si="8"/>
        <v>8.3231148015631806</v>
      </c>
      <c r="O41" t="s">
        <v>48</v>
      </c>
    </row>
    <row r="42" spans="1:15" x14ac:dyDescent="0.35">
      <c r="A42" s="13">
        <v>32</v>
      </c>
      <c r="B42" s="12" t="s">
        <v>60</v>
      </c>
      <c r="C42" s="11">
        <v>10</v>
      </c>
      <c r="D42" s="10" t="s">
        <v>122</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10</v>
      </c>
      <c r="H42">
        <f t="shared" ref="H42:H62" si="11">LEN(TRIM(D42))</f>
        <v>6</v>
      </c>
      <c r="I42" t="str">
        <f t="shared" ref="I42:I73" si="12">IF(H42&gt;=3,MID(TRIM(D42),1,3),"NO")</f>
        <v>+/-</v>
      </c>
      <c r="J42" t="str">
        <f t="shared" ref="J42:J73" si="13">IF(TRIM(I42)="+/-",MID(TRIM(D42),4,H42-3),D42)</f>
        <v>1.0</v>
      </c>
      <c r="K42" s="1">
        <f t="shared" ref="K42:K73" si="14">IF(TRIM(J42)="*****",0,IF(ISERROR(VALUE(J42)),"NA",VALUE(J42/$I$4)))</f>
        <v>0.60790273556231</v>
      </c>
      <c r="L42" s="1">
        <f t="shared" ref="L42:L62" si="15">IF(AND(ISNUMBER(G42),ISNUMBER($I$6)),$I$6-G42,"N/A")</f>
        <v>1.8000000000000007</v>
      </c>
      <c r="M42" s="1">
        <f t="shared" ref="M42:M62" si="16">IF(AND(ISNUMBER(K42),ISNUMBER($I$7)),SQRT(K42^2+($I$7)^2),"N/A")</f>
        <v>0.61093468821403585</v>
      </c>
      <c r="N42" s="1">
        <f t="shared" ref="N42:N73" si="17">IF(AND(ISNUMBER(L42),ISNUMBER(M42),M42&lt;&gt;0),L42/M42,"NA")</f>
        <v>2.9463051202117794</v>
      </c>
      <c r="O42" t="s">
        <v>37</v>
      </c>
    </row>
    <row r="43" spans="1:15" x14ac:dyDescent="0.35">
      <c r="A43" s="13">
        <v>33</v>
      </c>
      <c r="B43" s="12" t="s">
        <v>51</v>
      </c>
      <c r="C43" s="11">
        <v>9.5</v>
      </c>
      <c r="D43" s="10" t="s">
        <v>44</v>
      </c>
      <c r="E43" s="9" t="str">
        <f t="shared" si="9"/>
        <v>Significantly Different</v>
      </c>
      <c r="G43">
        <f t="shared" si="10"/>
        <v>9.5</v>
      </c>
      <c r="H43">
        <f t="shared" si="11"/>
        <v>6</v>
      </c>
      <c r="I43" t="str">
        <f t="shared" si="12"/>
        <v>+/-</v>
      </c>
      <c r="J43" t="str">
        <f t="shared" si="13"/>
        <v>0.4</v>
      </c>
      <c r="K43" s="1">
        <f t="shared" si="14"/>
        <v>0.24316109422492402</v>
      </c>
      <c r="L43" s="1">
        <f t="shared" si="15"/>
        <v>2.3000000000000007</v>
      </c>
      <c r="M43" s="1">
        <f t="shared" si="16"/>
        <v>0.25064471888253259</v>
      </c>
      <c r="N43" s="1">
        <f t="shared" si="17"/>
        <v>9.1763353732496604</v>
      </c>
      <c r="O43" t="s">
        <v>52</v>
      </c>
    </row>
    <row r="44" spans="1:15" x14ac:dyDescent="0.35">
      <c r="A44" s="13">
        <v>34</v>
      </c>
      <c r="B44" s="12" t="s">
        <v>47</v>
      </c>
      <c r="C44" s="11">
        <v>9.4</v>
      </c>
      <c r="D44" s="10" t="s">
        <v>28</v>
      </c>
      <c r="E44" s="9" t="str">
        <f t="shared" si="9"/>
        <v>Significantly Different</v>
      </c>
      <c r="G44">
        <f t="shared" si="10"/>
        <v>9.4</v>
      </c>
      <c r="H44">
        <f t="shared" si="11"/>
        <v>6</v>
      </c>
      <c r="I44" t="str">
        <f t="shared" si="12"/>
        <v>+/-</v>
      </c>
      <c r="J44" t="str">
        <f t="shared" si="13"/>
        <v>0.3</v>
      </c>
      <c r="K44" s="1">
        <f t="shared" si="14"/>
        <v>0.18237082066869301</v>
      </c>
      <c r="L44" s="1">
        <f t="shared" si="15"/>
        <v>2.4000000000000004</v>
      </c>
      <c r="M44" s="1">
        <f t="shared" si="16"/>
        <v>0.19223572402239389</v>
      </c>
      <c r="N44" s="1">
        <f t="shared" si="17"/>
        <v>12.484672202344763</v>
      </c>
      <c r="O44" t="s">
        <v>64</v>
      </c>
    </row>
    <row r="45" spans="1:15" x14ac:dyDescent="0.35">
      <c r="A45" s="13">
        <v>35</v>
      </c>
      <c r="B45" s="12" t="s">
        <v>72</v>
      </c>
      <c r="C45" s="11">
        <v>9.3000000000000007</v>
      </c>
      <c r="D45" s="10" t="s">
        <v>44</v>
      </c>
      <c r="E45" s="9" t="str">
        <f t="shared" si="9"/>
        <v>Significantly Different</v>
      </c>
      <c r="G45">
        <f t="shared" si="10"/>
        <v>9.3000000000000007</v>
      </c>
      <c r="H45">
        <f t="shared" si="11"/>
        <v>6</v>
      </c>
      <c r="I45" t="str">
        <f t="shared" si="12"/>
        <v>+/-</v>
      </c>
      <c r="J45" t="str">
        <f t="shared" si="13"/>
        <v>0.4</v>
      </c>
      <c r="K45" s="1">
        <f t="shared" si="14"/>
        <v>0.24316109422492402</v>
      </c>
      <c r="L45" s="1">
        <f t="shared" si="15"/>
        <v>2.5</v>
      </c>
      <c r="M45" s="1">
        <f t="shared" si="16"/>
        <v>0.25064471888253259</v>
      </c>
      <c r="N45" s="1">
        <f t="shared" si="17"/>
        <v>9.9742775796191925</v>
      </c>
      <c r="O45" t="s">
        <v>63</v>
      </c>
    </row>
    <row r="46" spans="1:15" x14ac:dyDescent="0.35">
      <c r="A46" s="13">
        <v>36</v>
      </c>
      <c r="B46" s="12" t="s">
        <v>38</v>
      </c>
      <c r="C46" s="11">
        <v>9.1999999999999993</v>
      </c>
      <c r="D46" s="10" t="s">
        <v>39</v>
      </c>
      <c r="E46" s="9" t="str">
        <f t="shared" si="9"/>
        <v>Significantly Different</v>
      </c>
      <c r="G46">
        <f t="shared" si="10"/>
        <v>9.1999999999999993</v>
      </c>
      <c r="H46">
        <f t="shared" si="11"/>
        <v>6</v>
      </c>
      <c r="I46" t="str">
        <f t="shared" si="12"/>
        <v>+/-</v>
      </c>
      <c r="J46" t="str">
        <f t="shared" si="13"/>
        <v>0.2</v>
      </c>
      <c r="K46" s="1">
        <f t="shared" si="14"/>
        <v>0.12158054711246201</v>
      </c>
      <c r="L46" s="1">
        <f t="shared" si="15"/>
        <v>2.6000000000000014</v>
      </c>
      <c r="M46" s="1">
        <f t="shared" si="16"/>
        <v>0.1359311840425404</v>
      </c>
      <c r="N46" s="1">
        <f t="shared" si="17"/>
        <v>19.127325479533212</v>
      </c>
      <c r="O46" t="s">
        <v>61</v>
      </c>
    </row>
    <row r="47" spans="1:15" x14ac:dyDescent="0.35">
      <c r="A47" s="13">
        <v>37</v>
      </c>
      <c r="B47" s="12" t="s">
        <v>48</v>
      </c>
      <c r="C47" s="11">
        <v>9.1</v>
      </c>
      <c r="D47" s="10" t="s">
        <v>28</v>
      </c>
      <c r="E47" s="9" t="str">
        <f t="shared" si="9"/>
        <v>Significantly Different</v>
      </c>
      <c r="G47">
        <f t="shared" si="10"/>
        <v>9.1</v>
      </c>
      <c r="H47">
        <f t="shared" si="11"/>
        <v>6</v>
      </c>
      <c r="I47" t="str">
        <f t="shared" si="12"/>
        <v>+/-</v>
      </c>
      <c r="J47" t="str">
        <f t="shared" si="13"/>
        <v>0.3</v>
      </c>
      <c r="K47" s="1">
        <f t="shared" si="14"/>
        <v>0.18237082066869301</v>
      </c>
      <c r="L47" s="1">
        <f t="shared" si="15"/>
        <v>2.7000000000000011</v>
      </c>
      <c r="M47" s="1">
        <f t="shared" si="16"/>
        <v>0.19223572402239389</v>
      </c>
      <c r="N47" s="1">
        <f t="shared" si="17"/>
        <v>14.045256227637863</v>
      </c>
      <c r="O47" t="s">
        <v>59</v>
      </c>
    </row>
    <row r="48" spans="1:15" x14ac:dyDescent="0.35">
      <c r="A48" s="13">
        <v>38</v>
      </c>
      <c r="B48" s="12" t="s">
        <v>73</v>
      </c>
      <c r="C48" s="11">
        <v>9</v>
      </c>
      <c r="D48" s="10" t="s">
        <v>44</v>
      </c>
      <c r="E48" s="9" t="str">
        <f t="shared" si="9"/>
        <v>Significantly Different</v>
      </c>
      <c r="G48">
        <f t="shared" si="10"/>
        <v>9</v>
      </c>
      <c r="H48">
        <f t="shared" si="11"/>
        <v>6</v>
      </c>
      <c r="I48" t="str">
        <f t="shared" si="12"/>
        <v>+/-</v>
      </c>
      <c r="J48" t="str">
        <f t="shared" si="13"/>
        <v>0.4</v>
      </c>
      <c r="K48" s="1">
        <f t="shared" si="14"/>
        <v>0.24316109422492402</v>
      </c>
      <c r="L48" s="1">
        <f t="shared" si="15"/>
        <v>2.8000000000000007</v>
      </c>
      <c r="M48" s="1">
        <f t="shared" si="16"/>
        <v>0.25064471888253259</v>
      </c>
      <c r="N48" s="1">
        <f t="shared" si="17"/>
        <v>11.171190889173499</v>
      </c>
      <c r="O48" t="s">
        <v>57</v>
      </c>
    </row>
    <row r="49" spans="1:15" x14ac:dyDescent="0.35">
      <c r="A49" s="13">
        <v>39</v>
      </c>
      <c r="B49" s="12" t="s">
        <v>75</v>
      </c>
      <c r="C49" s="11">
        <v>8.9</v>
      </c>
      <c r="D49" s="10" t="s">
        <v>44</v>
      </c>
      <c r="E49" s="9" t="str">
        <f t="shared" si="9"/>
        <v>Significantly Different</v>
      </c>
      <c r="G49">
        <f t="shared" si="10"/>
        <v>8.9</v>
      </c>
      <c r="H49">
        <f t="shared" si="11"/>
        <v>6</v>
      </c>
      <c r="I49" t="str">
        <f t="shared" si="12"/>
        <v>+/-</v>
      </c>
      <c r="J49" t="str">
        <f t="shared" si="13"/>
        <v>0.4</v>
      </c>
      <c r="K49" s="1">
        <f t="shared" si="14"/>
        <v>0.24316109422492402</v>
      </c>
      <c r="L49" s="1">
        <f t="shared" si="15"/>
        <v>2.9000000000000004</v>
      </c>
      <c r="M49" s="1">
        <f t="shared" si="16"/>
        <v>0.25064471888253259</v>
      </c>
      <c r="N49" s="1">
        <f t="shared" si="17"/>
        <v>11.570161992358264</v>
      </c>
      <c r="O49" t="s">
        <v>55</v>
      </c>
    </row>
    <row r="50" spans="1:15" x14ac:dyDescent="0.35">
      <c r="A50" s="13">
        <v>40</v>
      </c>
      <c r="B50" s="12" t="s">
        <v>81</v>
      </c>
      <c r="C50" s="11">
        <v>8.6</v>
      </c>
      <c r="D50" s="10" t="s">
        <v>28</v>
      </c>
      <c r="E50" s="9" t="str">
        <f t="shared" si="9"/>
        <v>Significantly Different</v>
      </c>
      <c r="G50">
        <f t="shared" si="10"/>
        <v>8.6</v>
      </c>
      <c r="H50">
        <f t="shared" si="11"/>
        <v>6</v>
      </c>
      <c r="I50" t="str">
        <f t="shared" si="12"/>
        <v>+/-</v>
      </c>
      <c r="J50" t="str">
        <f t="shared" si="13"/>
        <v>0.3</v>
      </c>
      <c r="K50" s="1">
        <f t="shared" si="14"/>
        <v>0.18237082066869301</v>
      </c>
      <c r="L50" s="1">
        <f t="shared" si="15"/>
        <v>3.2000000000000011</v>
      </c>
      <c r="M50" s="1">
        <f t="shared" si="16"/>
        <v>0.19223572402239389</v>
      </c>
      <c r="N50" s="1">
        <f t="shared" si="17"/>
        <v>16.646229603126354</v>
      </c>
      <c r="O50" t="s">
        <v>53</v>
      </c>
    </row>
    <row r="51" spans="1:15" x14ac:dyDescent="0.35">
      <c r="A51" s="13">
        <v>41</v>
      </c>
      <c r="B51" s="12" t="s">
        <v>69</v>
      </c>
      <c r="C51" s="11">
        <v>8.4</v>
      </c>
      <c r="D51" s="10" t="s">
        <v>83</v>
      </c>
      <c r="E51" s="9" t="str">
        <f t="shared" si="9"/>
        <v>Significantly Different</v>
      </c>
      <c r="G51">
        <f t="shared" si="10"/>
        <v>8.4</v>
      </c>
      <c r="H51">
        <f t="shared" si="11"/>
        <v>6</v>
      </c>
      <c r="I51" t="str">
        <f t="shared" si="12"/>
        <v>+/-</v>
      </c>
      <c r="J51" t="str">
        <f t="shared" si="13"/>
        <v>0.5</v>
      </c>
      <c r="K51" s="1">
        <f t="shared" si="14"/>
        <v>0.303951367781155</v>
      </c>
      <c r="L51" s="1">
        <f t="shared" si="15"/>
        <v>3.4000000000000004</v>
      </c>
      <c r="M51" s="1">
        <f t="shared" si="16"/>
        <v>0.30997079109986531</v>
      </c>
      <c r="N51" s="1">
        <f t="shared" si="17"/>
        <v>10.968775438278636</v>
      </c>
      <c r="O51" t="s">
        <v>51</v>
      </c>
    </row>
    <row r="52" spans="1:15" x14ac:dyDescent="0.35">
      <c r="A52" s="13">
        <v>42</v>
      </c>
      <c r="B52" s="12" t="s">
        <v>74</v>
      </c>
      <c r="C52" s="11">
        <v>8.3000000000000007</v>
      </c>
      <c r="D52" s="10" t="s">
        <v>28</v>
      </c>
      <c r="E52" s="9" t="str">
        <f t="shared" si="9"/>
        <v>Significantly Different</v>
      </c>
      <c r="G52">
        <f t="shared" si="10"/>
        <v>8.3000000000000007</v>
      </c>
      <c r="H52">
        <f t="shared" si="11"/>
        <v>6</v>
      </c>
      <c r="I52" t="str">
        <f t="shared" si="12"/>
        <v>+/-</v>
      </c>
      <c r="J52" t="str">
        <f t="shared" si="13"/>
        <v>0.3</v>
      </c>
      <c r="K52" s="1">
        <f t="shared" si="14"/>
        <v>0.18237082066869301</v>
      </c>
      <c r="L52" s="1">
        <f t="shared" si="15"/>
        <v>3.5</v>
      </c>
      <c r="M52" s="1">
        <f t="shared" si="16"/>
        <v>0.19223572402239389</v>
      </c>
      <c r="N52" s="1">
        <f t="shared" si="17"/>
        <v>18.206813628419443</v>
      </c>
      <c r="O52" t="s">
        <v>49</v>
      </c>
    </row>
    <row r="53" spans="1:15" x14ac:dyDescent="0.35">
      <c r="A53" s="13">
        <v>43</v>
      </c>
      <c r="B53" s="12" t="s">
        <v>80</v>
      </c>
      <c r="C53" s="11">
        <v>8.1999999999999993</v>
      </c>
      <c r="D53" s="10" t="s">
        <v>44</v>
      </c>
      <c r="E53" s="9" t="str">
        <f t="shared" si="9"/>
        <v>Significantly Different</v>
      </c>
      <c r="G53">
        <f t="shared" si="10"/>
        <v>8.1999999999999993</v>
      </c>
      <c r="H53">
        <f t="shared" si="11"/>
        <v>6</v>
      </c>
      <c r="I53" t="str">
        <f t="shared" si="12"/>
        <v>+/-</v>
      </c>
      <c r="J53" t="str">
        <f t="shared" si="13"/>
        <v>0.4</v>
      </c>
      <c r="K53" s="1">
        <f t="shared" si="14"/>
        <v>0.24316109422492402</v>
      </c>
      <c r="L53" s="1">
        <f t="shared" si="15"/>
        <v>3.6000000000000014</v>
      </c>
      <c r="M53" s="1">
        <f t="shared" si="16"/>
        <v>0.25064471888253259</v>
      </c>
      <c r="N53" s="1">
        <f t="shared" si="17"/>
        <v>14.362959714651643</v>
      </c>
      <c r="O53" t="s">
        <v>47</v>
      </c>
    </row>
    <row r="54" spans="1:15" x14ac:dyDescent="0.35">
      <c r="A54" s="13">
        <v>44</v>
      </c>
      <c r="B54" s="12" t="s">
        <v>82</v>
      </c>
      <c r="C54" s="11">
        <v>7.2</v>
      </c>
      <c r="D54" s="10" t="s">
        <v>83</v>
      </c>
      <c r="E54" s="9" t="str">
        <f t="shared" si="9"/>
        <v>Significantly Different</v>
      </c>
      <c r="G54">
        <f t="shared" si="10"/>
        <v>7.2</v>
      </c>
      <c r="H54">
        <f t="shared" si="11"/>
        <v>6</v>
      </c>
      <c r="I54" t="str">
        <f t="shared" si="12"/>
        <v>+/-</v>
      </c>
      <c r="J54" t="str">
        <f t="shared" si="13"/>
        <v>0.5</v>
      </c>
      <c r="K54" s="1">
        <f t="shared" si="14"/>
        <v>0.303951367781155</v>
      </c>
      <c r="L54" s="1">
        <f t="shared" si="15"/>
        <v>4.6000000000000005</v>
      </c>
      <c r="M54" s="1">
        <f t="shared" si="16"/>
        <v>0.30997079109986531</v>
      </c>
      <c r="N54" s="1">
        <f t="shared" si="17"/>
        <v>14.840107945906389</v>
      </c>
      <c r="O54" t="s">
        <v>42</v>
      </c>
    </row>
    <row r="55" spans="1:15" x14ac:dyDescent="0.35">
      <c r="A55" s="13">
        <v>45</v>
      </c>
      <c r="B55" s="12" t="s">
        <v>49</v>
      </c>
      <c r="C55" s="11">
        <v>7.1</v>
      </c>
      <c r="D55" s="10" t="s">
        <v>116</v>
      </c>
      <c r="E55" s="9" t="str">
        <f t="shared" si="9"/>
        <v>Significantly Different</v>
      </c>
      <c r="G55">
        <f t="shared" si="10"/>
        <v>7.1</v>
      </c>
      <c r="H55">
        <f t="shared" si="11"/>
        <v>6</v>
      </c>
      <c r="I55" t="str">
        <f t="shared" si="12"/>
        <v>+/-</v>
      </c>
      <c r="J55" t="str">
        <f t="shared" si="13"/>
        <v>0.8</v>
      </c>
      <c r="K55" s="1">
        <f t="shared" si="14"/>
        <v>0.48632218844984804</v>
      </c>
      <c r="L55" s="1">
        <f t="shared" si="15"/>
        <v>4.7000000000000011</v>
      </c>
      <c r="M55" s="1">
        <f t="shared" si="16"/>
        <v>0.49010685399991183</v>
      </c>
      <c r="N55" s="1">
        <f t="shared" si="17"/>
        <v>9.5897455047646538</v>
      </c>
      <c r="O55" t="s">
        <v>43</v>
      </c>
    </row>
    <row r="56" spans="1:15" x14ac:dyDescent="0.35">
      <c r="A56" s="13">
        <v>46</v>
      </c>
      <c r="B56" s="12" t="s">
        <v>70</v>
      </c>
      <c r="C56" s="11">
        <v>7</v>
      </c>
      <c r="D56" s="10" t="s">
        <v>26</v>
      </c>
      <c r="E56" s="9" t="str">
        <f t="shared" si="9"/>
        <v>Significantly Different</v>
      </c>
      <c r="G56">
        <f t="shared" si="10"/>
        <v>7</v>
      </c>
      <c r="H56">
        <f t="shared" si="11"/>
        <v>6</v>
      </c>
      <c r="I56" t="str">
        <f t="shared" si="12"/>
        <v>+/-</v>
      </c>
      <c r="J56" t="str">
        <f t="shared" si="13"/>
        <v>0.6</v>
      </c>
      <c r="K56" s="1">
        <f t="shared" si="14"/>
        <v>0.36474164133738601</v>
      </c>
      <c r="L56" s="1">
        <f t="shared" si="15"/>
        <v>4.8000000000000007</v>
      </c>
      <c r="M56" s="1">
        <f t="shared" si="16"/>
        <v>0.36977279819442066</v>
      </c>
      <c r="N56" s="1">
        <f t="shared" si="17"/>
        <v>12.980944037631014</v>
      </c>
      <c r="O56" t="s">
        <v>41</v>
      </c>
    </row>
    <row r="57" spans="1:15" x14ac:dyDescent="0.35">
      <c r="A57" s="13">
        <v>47</v>
      </c>
      <c r="B57" s="12" t="s">
        <v>67</v>
      </c>
      <c r="C57" s="11">
        <v>6.5</v>
      </c>
      <c r="D57" s="10" t="s">
        <v>26</v>
      </c>
      <c r="E57" s="9" t="str">
        <f t="shared" si="9"/>
        <v>Significantly Different</v>
      </c>
      <c r="G57">
        <f t="shared" si="10"/>
        <v>6.5</v>
      </c>
      <c r="H57">
        <f t="shared" si="11"/>
        <v>6</v>
      </c>
      <c r="I57" t="str">
        <f t="shared" si="12"/>
        <v>+/-</v>
      </c>
      <c r="J57" t="str">
        <f t="shared" si="13"/>
        <v>0.6</v>
      </c>
      <c r="K57" s="1">
        <f t="shared" si="14"/>
        <v>0.36474164133738601</v>
      </c>
      <c r="L57" s="1">
        <f t="shared" si="15"/>
        <v>5.3000000000000007</v>
      </c>
      <c r="M57" s="1">
        <f t="shared" si="16"/>
        <v>0.36977279819442066</v>
      </c>
      <c r="N57" s="1">
        <f t="shared" si="17"/>
        <v>14.333125708217576</v>
      </c>
      <c r="O57" t="s">
        <v>38</v>
      </c>
    </row>
    <row r="58" spans="1:15" x14ac:dyDescent="0.35">
      <c r="A58" s="13">
        <v>48</v>
      </c>
      <c r="B58" s="12" t="s">
        <v>63</v>
      </c>
      <c r="C58" s="11">
        <v>6.4</v>
      </c>
      <c r="D58" s="10" t="s">
        <v>36</v>
      </c>
      <c r="E58" s="9" t="str">
        <f t="shared" si="9"/>
        <v>Significantly Different</v>
      </c>
      <c r="G58">
        <f t="shared" si="10"/>
        <v>6.4</v>
      </c>
      <c r="H58">
        <f t="shared" si="11"/>
        <v>6</v>
      </c>
      <c r="I58" t="str">
        <f t="shared" si="12"/>
        <v>+/-</v>
      </c>
      <c r="J58" t="str">
        <f t="shared" si="13"/>
        <v>0.7</v>
      </c>
      <c r="K58" s="1">
        <f t="shared" si="14"/>
        <v>0.42553191489361697</v>
      </c>
      <c r="L58" s="1">
        <f t="shared" si="15"/>
        <v>5.4</v>
      </c>
      <c r="M58" s="1">
        <f t="shared" si="16"/>
        <v>0.42985214661796195</v>
      </c>
      <c r="N58" s="1">
        <f t="shared" si="17"/>
        <v>12.562459074560206</v>
      </c>
      <c r="O58" t="s">
        <v>35</v>
      </c>
    </row>
    <row r="59" spans="1:15" x14ac:dyDescent="0.35">
      <c r="A59" s="13">
        <v>49</v>
      </c>
      <c r="B59" s="12" t="s">
        <v>78</v>
      </c>
      <c r="C59" s="11">
        <v>5.9</v>
      </c>
      <c r="D59" s="10" t="s">
        <v>28</v>
      </c>
      <c r="E59" s="9" t="str">
        <f t="shared" si="9"/>
        <v>Significantly Different</v>
      </c>
      <c r="G59">
        <f t="shared" si="10"/>
        <v>5.9</v>
      </c>
      <c r="H59">
        <f t="shared" si="11"/>
        <v>6</v>
      </c>
      <c r="I59" t="str">
        <f t="shared" si="12"/>
        <v>+/-</v>
      </c>
      <c r="J59" t="str">
        <f t="shared" si="13"/>
        <v>0.3</v>
      </c>
      <c r="K59" s="1">
        <f t="shared" si="14"/>
        <v>0.18237082066869301</v>
      </c>
      <c r="L59" s="1">
        <f t="shared" si="15"/>
        <v>5.9</v>
      </c>
      <c r="M59" s="1">
        <f t="shared" si="16"/>
        <v>0.19223572402239389</v>
      </c>
      <c r="N59" s="1">
        <f t="shared" si="17"/>
        <v>30.691485830764208</v>
      </c>
      <c r="O59" t="s">
        <v>32</v>
      </c>
    </row>
    <row r="60" spans="1:15" x14ac:dyDescent="0.35">
      <c r="A60" s="13">
        <v>50</v>
      </c>
      <c r="B60" s="12" t="s">
        <v>27</v>
      </c>
      <c r="C60" s="11">
        <v>5.6</v>
      </c>
      <c r="D60" s="10" t="s">
        <v>116</v>
      </c>
      <c r="E60" s="9" t="str">
        <f t="shared" si="9"/>
        <v>Significantly Different</v>
      </c>
      <c r="G60">
        <f t="shared" si="10"/>
        <v>5.6</v>
      </c>
      <c r="H60">
        <f t="shared" si="11"/>
        <v>6</v>
      </c>
      <c r="I60" t="str">
        <f t="shared" si="12"/>
        <v>+/-</v>
      </c>
      <c r="J60" t="str">
        <f t="shared" si="13"/>
        <v>0.8</v>
      </c>
      <c r="K60" s="1">
        <f t="shared" si="14"/>
        <v>0.48632218844984804</v>
      </c>
      <c r="L60" s="1">
        <f t="shared" si="15"/>
        <v>6.2000000000000011</v>
      </c>
      <c r="M60" s="1">
        <f t="shared" si="16"/>
        <v>0.49010685399991183</v>
      </c>
      <c r="N60" s="1">
        <f t="shared" si="17"/>
        <v>12.650302580753372</v>
      </c>
      <c r="O60" t="s">
        <v>30</v>
      </c>
    </row>
    <row r="61" spans="1:15" x14ac:dyDescent="0.35">
      <c r="A61" s="13">
        <v>51</v>
      </c>
      <c r="B61" s="12" t="s">
        <v>43</v>
      </c>
      <c r="C61" s="11">
        <v>4.5999999999999996</v>
      </c>
      <c r="D61" s="10" t="s">
        <v>28</v>
      </c>
      <c r="E61" s="9" t="str">
        <f t="shared" si="9"/>
        <v>Significantly Different</v>
      </c>
      <c r="G61">
        <f t="shared" si="10"/>
        <v>4.5999999999999996</v>
      </c>
      <c r="H61">
        <f t="shared" si="11"/>
        <v>6</v>
      </c>
      <c r="I61" t="str">
        <f t="shared" si="12"/>
        <v>+/-</v>
      </c>
      <c r="J61" t="str">
        <f t="shared" si="13"/>
        <v>0.3</v>
      </c>
      <c r="K61" s="1">
        <f t="shared" si="14"/>
        <v>0.18237082066869301</v>
      </c>
      <c r="L61" s="1">
        <f t="shared" si="15"/>
        <v>7.2000000000000011</v>
      </c>
      <c r="M61" s="1">
        <f t="shared" si="16"/>
        <v>0.19223572402239389</v>
      </c>
      <c r="N61" s="1">
        <f t="shared" si="17"/>
        <v>37.454016607034291</v>
      </c>
      <c r="O61" t="s">
        <v>27</v>
      </c>
    </row>
    <row r="62" spans="1:15" ht="15" thickBot="1" x14ac:dyDescent="0.4">
      <c r="A62" s="8"/>
      <c r="B62" s="7" t="s">
        <v>25</v>
      </c>
      <c r="C62" s="6">
        <v>45</v>
      </c>
      <c r="D62" s="5" t="s">
        <v>116</v>
      </c>
      <c r="E62" s="4" t="str">
        <f t="shared" si="9"/>
        <v>Significantly Different</v>
      </c>
      <c r="G62">
        <f t="shared" si="10"/>
        <v>45</v>
      </c>
      <c r="H62">
        <f t="shared" si="11"/>
        <v>6</v>
      </c>
      <c r="I62" t="str">
        <f t="shared" si="12"/>
        <v>+/-</v>
      </c>
      <c r="J62" t="str">
        <f t="shared" si="13"/>
        <v>0.8</v>
      </c>
      <c r="K62" s="1">
        <f t="shared" si="14"/>
        <v>0.48632218844984804</v>
      </c>
      <c r="L62" s="1">
        <f t="shared" si="15"/>
        <v>-33.200000000000003</v>
      </c>
      <c r="M62" s="1">
        <f t="shared" si="16"/>
        <v>0.49010685399991183</v>
      </c>
      <c r="N62" s="1">
        <f t="shared" si="17"/>
        <v>-67.740329948550311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44" priority="1" operator="equal">
      <formula>"OTHER ERROR"</formula>
    </cfRule>
    <cfRule type="cellIs" dxfId="143" priority="2" operator="equal">
      <formula>"Statistical Test not applicable"</formula>
    </cfRule>
    <cfRule type="cellIs" dxfId="142" priority="3" operator="equal">
      <formula>"Geography Selected"</formula>
    </cfRule>
  </conditionalFormatting>
  <conditionalFormatting sqref="E10:J62">
    <cfRule type="cellIs" dxfId="141" priority="4" operator="equal">
      <formula>"Not Significantly Different"</formula>
    </cfRule>
  </conditionalFormatting>
  <conditionalFormatting sqref="F10:J62">
    <cfRule type="cellIs" dxfId="1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9EE23A5-74E3-49D8-B78C-B6D0C08B5BA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C517363-4BC7-44C3-AF9C-3AFEFBB3637E}"/>
    <hyperlink ref="A68" r:id="rId2" xr:uid="{AE0B8803-3BA4-4C0B-B451-0B4265FBCD19}"/>
    <hyperlink ref="A66" r:id="rId3" xr:uid="{109FC10F-6297-4747-ABA7-C8DC11B97311}"/>
    <hyperlink ref="A67" r:id="rId4" xr:uid="{0793CF7E-C20B-4A2F-AC35-3A016D6915C8}"/>
  </hyperlinks>
  <pageMargins left="0.7" right="0.7" top="0.75" bottom="0.75" header="0.3" footer="0.3"/>
  <pageSetup orientation="portrait" r:id="rId5"/>
  <drawing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31320-45BA-448E-B901-BCD034EBD75A}">
  <sheetPr codeName="Sheet6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570</v>
      </c>
    </row>
    <row r="2" spans="1:16" x14ac:dyDescent="0.35">
      <c r="A2" s="27" t="s">
        <v>109</v>
      </c>
      <c r="B2" t="s">
        <v>569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76.599999999999994</v>
      </c>
      <c r="C6" t="s">
        <v>103</v>
      </c>
      <c r="H6" s="15" t="s">
        <v>102</v>
      </c>
      <c r="I6">
        <f>VLOOKUP($B$4,$B$9:$K$62,6,FALSE)</f>
        <v>76.599999999999994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76.599999999999994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76.599999999999994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74</v>
      </c>
      <c r="C11" s="11">
        <v>82.4</v>
      </c>
      <c r="D11" s="14" t="s">
        <v>28</v>
      </c>
      <c r="E11" s="9" t="str">
        <f t="shared" si="0"/>
        <v>Significantly Different</v>
      </c>
      <c r="G11">
        <f t="shared" si="1"/>
        <v>82.4</v>
      </c>
      <c r="H11">
        <f t="shared" si="2"/>
        <v>6</v>
      </c>
      <c r="I11" t="str">
        <f t="shared" si="3"/>
        <v>+/-</v>
      </c>
      <c r="J11" t="str">
        <f t="shared" si="4"/>
        <v>0.3</v>
      </c>
      <c r="K11" s="1">
        <f t="shared" si="5"/>
        <v>0.18237082066869301</v>
      </c>
      <c r="L11" s="1">
        <f t="shared" si="6"/>
        <v>-5.8000000000000114</v>
      </c>
      <c r="M11" s="1">
        <f t="shared" si="7"/>
        <v>0.19223572402239389</v>
      </c>
      <c r="N11" s="1">
        <f t="shared" si="8"/>
        <v>-30.171291155666566</v>
      </c>
      <c r="O11" t="s">
        <v>68</v>
      </c>
    </row>
    <row r="12" spans="1:16" x14ac:dyDescent="0.35">
      <c r="A12" s="13">
        <v>1</v>
      </c>
      <c r="B12" s="12" t="s">
        <v>49</v>
      </c>
      <c r="C12" s="11">
        <v>82.4</v>
      </c>
      <c r="D12" s="10" t="s">
        <v>116</v>
      </c>
      <c r="E12" s="9" t="str">
        <f t="shared" si="0"/>
        <v>Significantly Different</v>
      </c>
      <c r="G12">
        <f t="shared" si="1"/>
        <v>82.4</v>
      </c>
      <c r="H12">
        <f t="shared" si="2"/>
        <v>6</v>
      </c>
      <c r="I12" t="str">
        <f t="shared" si="3"/>
        <v>+/-</v>
      </c>
      <c r="J12" t="str">
        <f t="shared" si="4"/>
        <v>0.8</v>
      </c>
      <c r="K12" s="1">
        <f t="shared" si="5"/>
        <v>0.48632218844984804</v>
      </c>
      <c r="L12" s="1">
        <f t="shared" si="6"/>
        <v>-5.8000000000000114</v>
      </c>
      <c r="M12" s="1">
        <f t="shared" si="7"/>
        <v>0.49010685399991183</v>
      </c>
      <c r="N12" s="1">
        <f t="shared" si="8"/>
        <v>-11.834154027156401</v>
      </c>
      <c r="O12" t="s">
        <v>62</v>
      </c>
    </row>
    <row r="13" spans="1:16" x14ac:dyDescent="0.35">
      <c r="A13" s="13">
        <v>3</v>
      </c>
      <c r="B13" s="12" t="s">
        <v>69</v>
      </c>
      <c r="C13" s="11">
        <v>82</v>
      </c>
      <c r="D13" s="10" t="s">
        <v>26</v>
      </c>
      <c r="E13" s="9" t="str">
        <f t="shared" si="0"/>
        <v>Significantly Different</v>
      </c>
      <c r="G13">
        <f t="shared" si="1"/>
        <v>82</v>
      </c>
      <c r="H13">
        <f t="shared" si="2"/>
        <v>6</v>
      </c>
      <c r="I13" t="str">
        <f t="shared" si="3"/>
        <v>+/-</v>
      </c>
      <c r="J13" t="str">
        <f t="shared" si="4"/>
        <v>0.6</v>
      </c>
      <c r="K13" s="1">
        <f t="shared" si="5"/>
        <v>0.36474164133738601</v>
      </c>
      <c r="L13" s="1">
        <f t="shared" si="6"/>
        <v>-5.4000000000000057</v>
      </c>
      <c r="M13" s="1">
        <f t="shared" si="7"/>
        <v>0.36977279819442066</v>
      </c>
      <c r="N13" s="1">
        <f t="shared" si="8"/>
        <v>-14.603562042334904</v>
      </c>
      <c r="O13" t="s">
        <v>58</v>
      </c>
    </row>
    <row r="14" spans="1:16" x14ac:dyDescent="0.35">
      <c r="A14" s="13">
        <v>4</v>
      </c>
      <c r="B14" s="12" t="s">
        <v>63</v>
      </c>
      <c r="C14" s="11">
        <v>81.8</v>
      </c>
      <c r="D14" s="10" t="s">
        <v>122</v>
      </c>
      <c r="E14" s="9" t="str">
        <f t="shared" si="0"/>
        <v>Significantly Different</v>
      </c>
      <c r="G14">
        <f t="shared" si="1"/>
        <v>81.8</v>
      </c>
      <c r="H14">
        <f t="shared" si="2"/>
        <v>6</v>
      </c>
      <c r="I14" t="str">
        <f t="shared" si="3"/>
        <v>+/-</v>
      </c>
      <c r="J14" t="str">
        <f t="shared" si="4"/>
        <v>1.0</v>
      </c>
      <c r="K14" s="1">
        <f t="shared" si="5"/>
        <v>0.60790273556231</v>
      </c>
      <c r="L14" s="1">
        <f t="shared" si="6"/>
        <v>-5.2000000000000028</v>
      </c>
      <c r="M14" s="1">
        <f t="shared" si="7"/>
        <v>0.61093468821403585</v>
      </c>
      <c r="N14" s="1">
        <f t="shared" si="8"/>
        <v>-8.5115481250562528</v>
      </c>
      <c r="O14" t="s">
        <v>73</v>
      </c>
    </row>
    <row r="15" spans="1:16" x14ac:dyDescent="0.35">
      <c r="A15" s="13">
        <v>5</v>
      </c>
      <c r="B15" s="12" t="s">
        <v>80</v>
      </c>
      <c r="C15" s="11">
        <v>81.099999999999994</v>
      </c>
      <c r="D15" s="10" t="s">
        <v>44</v>
      </c>
      <c r="E15" s="9" t="str">
        <f t="shared" si="0"/>
        <v>Significantly Different</v>
      </c>
      <c r="G15">
        <f t="shared" si="1"/>
        <v>81.099999999999994</v>
      </c>
      <c r="H15">
        <f t="shared" si="2"/>
        <v>6</v>
      </c>
      <c r="I15" t="str">
        <f t="shared" si="3"/>
        <v>+/-</v>
      </c>
      <c r="J15" t="str">
        <f t="shared" si="4"/>
        <v>0.4</v>
      </c>
      <c r="K15" s="1">
        <f t="shared" si="5"/>
        <v>0.24316109422492402</v>
      </c>
      <c r="L15" s="1">
        <f t="shared" si="6"/>
        <v>-4.5</v>
      </c>
      <c r="M15" s="1">
        <f t="shared" si="7"/>
        <v>0.25064471888253259</v>
      </c>
      <c r="N15" s="1">
        <f t="shared" si="8"/>
        <v>-17.953699643314547</v>
      </c>
      <c r="O15" t="s">
        <v>34</v>
      </c>
    </row>
    <row r="16" spans="1:16" x14ac:dyDescent="0.35">
      <c r="A16" s="13">
        <v>6</v>
      </c>
      <c r="B16" s="12" t="s">
        <v>75</v>
      </c>
      <c r="C16" s="11">
        <v>80.8</v>
      </c>
      <c r="D16" s="10" t="s">
        <v>28</v>
      </c>
      <c r="E16" s="9" t="str">
        <f t="shared" si="0"/>
        <v>Significantly Different</v>
      </c>
      <c r="G16">
        <f t="shared" si="1"/>
        <v>80.8</v>
      </c>
      <c r="H16">
        <f t="shared" si="2"/>
        <v>6</v>
      </c>
      <c r="I16" t="str">
        <f t="shared" si="3"/>
        <v>+/-</v>
      </c>
      <c r="J16" t="str">
        <f t="shared" si="4"/>
        <v>0.3</v>
      </c>
      <c r="K16" s="1">
        <f t="shared" si="5"/>
        <v>0.18237082066869301</v>
      </c>
      <c r="L16" s="1">
        <f t="shared" si="6"/>
        <v>-4.2000000000000028</v>
      </c>
      <c r="M16" s="1">
        <f t="shared" si="7"/>
        <v>0.19223572402239389</v>
      </c>
      <c r="N16" s="1">
        <f t="shared" si="8"/>
        <v>-21.848176354103348</v>
      </c>
      <c r="O16" t="s">
        <v>75</v>
      </c>
    </row>
    <row r="17" spans="1:15" x14ac:dyDescent="0.35">
      <c r="A17" s="13">
        <v>6</v>
      </c>
      <c r="B17" s="12" t="s">
        <v>67</v>
      </c>
      <c r="C17" s="11">
        <v>80.8</v>
      </c>
      <c r="D17" s="10" t="s">
        <v>84</v>
      </c>
      <c r="E17" s="9" t="str">
        <f t="shared" si="0"/>
        <v>Significantly Different</v>
      </c>
      <c r="G17">
        <f t="shared" si="1"/>
        <v>80.8</v>
      </c>
      <c r="H17">
        <f t="shared" si="2"/>
        <v>6</v>
      </c>
      <c r="I17" t="str">
        <f t="shared" si="3"/>
        <v>+/-</v>
      </c>
      <c r="J17" t="str">
        <f t="shared" si="4"/>
        <v>0.9</v>
      </c>
      <c r="K17" s="1">
        <f t="shared" si="5"/>
        <v>0.54711246200607899</v>
      </c>
      <c r="L17" s="1">
        <f t="shared" si="6"/>
        <v>-4.2000000000000028</v>
      </c>
      <c r="M17" s="1">
        <f t="shared" si="7"/>
        <v>0.55047933970440222</v>
      </c>
      <c r="N17" s="1">
        <f t="shared" si="8"/>
        <v>-7.6297141365111534</v>
      </c>
      <c r="O17" t="s">
        <v>66</v>
      </c>
    </row>
    <row r="18" spans="1:15" x14ac:dyDescent="0.35">
      <c r="A18" s="13">
        <v>8</v>
      </c>
      <c r="B18" s="12" t="s">
        <v>30</v>
      </c>
      <c r="C18" s="11">
        <v>80.400000000000006</v>
      </c>
      <c r="D18" s="10" t="s">
        <v>44</v>
      </c>
      <c r="E18" s="9" t="str">
        <f t="shared" si="0"/>
        <v>Significantly Different</v>
      </c>
      <c r="G18">
        <f t="shared" si="1"/>
        <v>80.400000000000006</v>
      </c>
      <c r="H18">
        <f t="shared" si="2"/>
        <v>6</v>
      </c>
      <c r="I18" t="str">
        <f t="shared" si="3"/>
        <v>+/-</v>
      </c>
      <c r="J18" t="str">
        <f t="shared" si="4"/>
        <v>0.4</v>
      </c>
      <c r="K18" s="1">
        <f t="shared" si="5"/>
        <v>0.24316109422492402</v>
      </c>
      <c r="L18" s="1">
        <f t="shared" si="6"/>
        <v>-3.8000000000000114</v>
      </c>
      <c r="M18" s="1">
        <f t="shared" si="7"/>
        <v>0.25064471888253259</v>
      </c>
      <c r="N18" s="1">
        <f t="shared" si="8"/>
        <v>-15.160901921021217</v>
      </c>
      <c r="O18" t="s">
        <v>60</v>
      </c>
    </row>
    <row r="19" spans="1:15" x14ac:dyDescent="0.35">
      <c r="A19" s="13">
        <v>9</v>
      </c>
      <c r="B19" s="12" t="s">
        <v>27</v>
      </c>
      <c r="C19" s="11">
        <v>80.2</v>
      </c>
      <c r="D19" s="10" t="s">
        <v>154</v>
      </c>
      <c r="E19" s="9" t="str">
        <f t="shared" si="0"/>
        <v>Significantly Different</v>
      </c>
      <c r="G19">
        <f t="shared" si="1"/>
        <v>80.2</v>
      </c>
      <c r="H19">
        <f t="shared" si="2"/>
        <v>6</v>
      </c>
      <c r="I19" t="str">
        <f t="shared" si="3"/>
        <v>+/-</v>
      </c>
      <c r="J19" t="str">
        <f t="shared" si="4"/>
        <v>1.2</v>
      </c>
      <c r="K19" s="1">
        <f t="shared" si="5"/>
        <v>0.72948328267477203</v>
      </c>
      <c r="L19" s="1">
        <f t="shared" si="6"/>
        <v>-3.6000000000000085</v>
      </c>
      <c r="M19" s="1">
        <f t="shared" si="7"/>
        <v>0.73201182849801194</v>
      </c>
      <c r="N19" s="1">
        <f t="shared" si="8"/>
        <v>-4.9179533169384921</v>
      </c>
      <c r="O19" t="s">
        <v>31</v>
      </c>
    </row>
    <row r="20" spans="1:15" x14ac:dyDescent="0.35">
      <c r="A20" s="13">
        <v>10</v>
      </c>
      <c r="B20" s="12" t="s">
        <v>78</v>
      </c>
      <c r="C20" s="11">
        <v>80.099999999999994</v>
      </c>
      <c r="D20" s="14" t="s">
        <v>83</v>
      </c>
      <c r="E20" s="9" t="str">
        <f t="shared" si="0"/>
        <v>Significantly Different</v>
      </c>
      <c r="G20">
        <f t="shared" si="1"/>
        <v>80.099999999999994</v>
      </c>
      <c r="H20">
        <f t="shared" si="2"/>
        <v>6</v>
      </c>
      <c r="I20" t="str">
        <f t="shared" si="3"/>
        <v>+/-</v>
      </c>
      <c r="J20" t="str">
        <f t="shared" si="4"/>
        <v>0.5</v>
      </c>
      <c r="K20" s="1">
        <f t="shared" si="5"/>
        <v>0.303951367781155</v>
      </c>
      <c r="L20" s="1">
        <f t="shared" si="6"/>
        <v>-3.5</v>
      </c>
      <c r="M20" s="1">
        <f t="shared" si="7"/>
        <v>0.30997079109986531</v>
      </c>
      <c r="N20" s="1">
        <f t="shared" si="8"/>
        <v>-11.291386480580947</v>
      </c>
      <c r="O20" t="s">
        <v>50</v>
      </c>
    </row>
    <row r="21" spans="1:15" x14ac:dyDescent="0.35">
      <c r="A21" s="13">
        <v>10</v>
      </c>
      <c r="B21" s="12" t="s">
        <v>41</v>
      </c>
      <c r="C21" s="11">
        <v>80.099999999999994</v>
      </c>
      <c r="D21" s="10" t="s">
        <v>84</v>
      </c>
      <c r="E21" s="9" t="str">
        <f t="shared" si="0"/>
        <v>Significantly Different</v>
      </c>
      <c r="G21">
        <f t="shared" si="1"/>
        <v>80.099999999999994</v>
      </c>
      <c r="H21">
        <f t="shared" si="2"/>
        <v>6</v>
      </c>
      <c r="I21" t="str">
        <f t="shared" si="3"/>
        <v>+/-</v>
      </c>
      <c r="J21" t="str">
        <f t="shared" si="4"/>
        <v>0.9</v>
      </c>
      <c r="K21" s="1">
        <f t="shared" si="5"/>
        <v>0.54711246200607899</v>
      </c>
      <c r="L21" s="1">
        <f t="shared" si="6"/>
        <v>-3.5</v>
      </c>
      <c r="M21" s="1">
        <f t="shared" si="7"/>
        <v>0.55047933970440222</v>
      </c>
      <c r="N21" s="1">
        <f t="shared" si="8"/>
        <v>-6.3580951137592896</v>
      </c>
      <c r="O21" t="s">
        <v>46</v>
      </c>
    </row>
    <row r="22" spans="1:15" x14ac:dyDescent="0.35">
      <c r="A22" s="13">
        <v>12</v>
      </c>
      <c r="B22" s="12" t="s">
        <v>40</v>
      </c>
      <c r="C22" s="11">
        <v>80</v>
      </c>
      <c r="D22" s="10" t="s">
        <v>44</v>
      </c>
      <c r="E22" s="9" t="str">
        <f t="shared" si="0"/>
        <v>Significantly Different</v>
      </c>
      <c r="G22">
        <f t="shared" si="1"/>
        <v>80</v>
      </c>
      <c r="H22">
        <f t="shared" si="2"/>
        <v>6</v>
      </c>
      <c r="I22" t="str">
        <f t="shared" si="3"/>
        <v>+/-</v>
      </c>
      <c r="J22" t="str">
        <f t="shared" si="4"/>
        <v>0.4</v>
      </c>
      <c r="K22" s="1">
        <f t="shared" si="5"/>
        <v>0.24316109422492402</v>
      </c>
      <c r="L22" s="1">
        <f t="shared" si="6"/>
        <v>-3.4000000000000057</v>
      </c>
      <c r="M22" s="1">
        <f t="shared" si="7"/>
        <v>0.25064471888253259</v>
      </c>
      <c r="N22" s="1">
        <f t="shared" si="8"/>
        <v>-13.565017508282123</v>
      </c>
      <c r="O22" t="s">
        <v>29</v>
      </c>
    </row>
    <row r="23" spans="1:15" x14ac:dyDescent="0.35">
      <c r="A23" s="13">
        <v>13</v>
      </c>
      <c r="B23" s="12" t="s">
        <v>31</v>
      </c>
      <c r="C23" s="11">
        <v>79.900000000000006</v>
      </c>
      <c r="D23" s="10" t="s">
        <v>121</v>
      </c>
      <c r="E23" s="9" t="str">
        <f t="shared" si="0"/>
        <v>Significantly Different</v>
      </c>
      <c r="G23">
        <f t="shared" si="1"/>
        <v>79.900000000000006</v>
      </c>
      <c r="H23">
        <f t="shared" si="2"/>
        <v>6</v>
      </c>
      <c r="I23" t="str">
        <f t="shared" si="3"/>
        <v>+/-</v>
      </c>
      <c r="J23" t="str">
        <f t="shared" si="4"/>
        <v>1.1</v>
      </c>
      <c r="K23" s="1">
        <f t="shared" si="5"/>
        <v>0.66869300911854113</v>
      </c>
      <c r="L23" s="1">
        <f t="shared" si="6"/>
        <v>-3.3000000000000114</v>
      </c>
      <c r="M23" s="1">
        <f t="shared" si="7"/>
        <v>0.67145051776214359</v>
      </c>
      <c r="N23" s="1">
        <f t="shared" si="8"/>
        <v>-4.9147329739181345</v>
      </c>
      <c r="O23" t="s">
        <v>82</v>
      </c>
    </row>
    <row r="24" spans="1:15" x14ac:dyDescent="0.35">
      <c r="A24" s="13">
        <v>14</v>
      </c>
      <c r="B24" s="12" t="s">
        <v>71</v>
      </c>
      <c r="C24" s="11">
        <v>79.7</v>
      </c>
      <c r="D24" s="10" t="s">
        <v>44</v>
      </c>
      <c r="E24" s="9" t="str">
        <f t="shared" si="0"/>
        <v>Significantly Different</v>
      </c>
      <c r="G24">
        <f t="shared" si="1"/>
        <v>79.7</v>
      </c>
      <c r="H24">
        <f t="shared" si="2"/>
        <v>6</v>
      </c>
      <c r="I24" t="str">
        <f t="shared" si="3"/>
        <v>+/-</v>
      </c>
      <c r="J24" t="str">
        <f t="shared" si="4"/>
        <v>0.4</v>
      </c>
      <c r="K24" s="1">
        <f t="shared" si="5"/>
        <v>0.24316109422492402</v>
      </c>
      <c r="L24" s="1">
        <f t="shared" si="6"/>
        <v>-3.1000000000000085</v>
      </c>
      <c r="M24" s="1">
        <f t="shared" si="7"/>
        <v>0.25064471888253259</v>
      </c>
      <c r="N24" s="1">
        <f t="shared" si="8"/>
        <v>-12.368104198727833</v>
      </c>
      <c r="O24" t="s">
        <v>65</v>
      </c>
    </row>
    <row r="25" spans="1:15" x14ac:dyDescent="0.35">
      <c r="A25" s="13">
        <v>15</v>
      </c>
      <c r="B25" s="12" t="s">
        <v>43</v>
      </c>
      <c r="C25" s="11">
        <v>79.400000000000006</v>
      </c>
      <c r="D25" s="10" t="s">
        <v>44</v>
      </c>
      <c r="E25" s="9" t="str">
        <f t="shared" si="0"/>
        <v>Significantly Different</v>
      </c>
      <c r="G25">
        <f t="shared" si="1"/>
        <v>79.400000000000006</v>
      </c>
      <c r="H25">
        <f t="shared" si="2"/>
        <v>6</v>
      </c>
      <c r="I25" t="str">
        <f t="shared" si="3"/>
        <v>+/-</v>
      </c>
      <c r="J25" t="str">
        <f t="shared" si="4"/>
        <v>0.4</v>
      </c>
      <c r="K25" s="1">
        <f t="shared" si="5"/>
        <v>0.24316109422492402</v>
      </c>
      <c r="L25" s="1">
        <f t="shared" si="6"/>
        <v>-2.8000000000000114</v>
      </c>
      <c r="M25" s="1">
        <f t="shared" si="7"/>
        <v>0.25064471888253259</v>
      </c>
      <c r="N25" s="1">
        <f t="shared" si="8"/>
        <v>-11.171190889173541</v>
      </c>
      <c r="O25" t="s">
        <v>81</v>
      </c>
    </row>
    <row r="26" spans="1:15" x14ac:dyDescent="0.35">
      <c r="A26" s="13">
        <v>16</v>
      </c>
      <c r="B26" s="12" t="s">
        <v>53</v>
      </c>
      <c r="C26" s="11">
        <v>79.3</v>
      </c>
      <c r="D26" s="10" t="s">
        <v>121</v>
      </c>
      <c r="E26" s="9" t="str">
        <f t="shared" si="0"/>
        <v>Significantly Different</v>
      </c>
      <c r="G26">
        <f t="shared" si="1"/>
        <v>79.3</v>
      </c>
      <c r="H26">
        <f t="shared" si="2"/>
        <v>6</v>
      </c>
      <c r="I26" t="str">
        <f t="shared" si="3"/>
        <v>+/-</v>
      </c>
      <c r="J26" t="str">
        <f t="shared" si="4"/>
        <v>1.1</v>
      </c>
      <c r="K26" s="1">
        <f t="shared" si="5"/>
        <v>0.66869300911854113</v>
      </c>
      <c r="L26" s="1">
        <f t="shared" si="6"/>
        <v>-2.7000000000000028</v>
      </c>
      <c r="M26" s="1">
        <f t="shared" si="7"/>
        <v>0.67145051776214359</v>
      </c>
      <c r="N26" s="1">
        <f t="shared" si="8"/>
        <v>-4.021145160478464</v>
      </c>
      <c r="O26" t="s">
        <v>80</v>
      </c>
    </row>
    <row r="27" spans="1:15" x14ac:dyDescent="0.35">
      <c r="A27" s="13">
        <v>17</v>
      </c>
      <c r="B27" s="12" t="s">
        <v>66</v>
      </c>
      <c r="C27" s="11">
        <v>79.2</v>
      </c>
      <c r="D27" s="10" t="s">
        <v>83</v>
      </c>
      <c r="E27" s="9" t="str">
        <f t="shared" si="0"/>
        <v>Significantly Different</v>
      </c>
      <c r="G27">
        <f t="shared" si="1"/>
        <v>79.2</v>
      </c>
      <c r="H27">
        <f t="shared" si="2"/>
        <v>6</v>
      </c>
      <c r="I27" t="str">
        <f t="shared" si="3"/>
        <v>+/-</v>
      </c>
      <c r="J27" t="str">
        <f t="shared" si="4"/>
        <v>0.5</v>
      </c>
      <c r="K27" s="1">
        <f t="shared" si="5"/>
        <v>0.303951367781155</v>
      </c>
      <c r="L27" s="1">
        <f t="shared" si="6"/>
        <v>-2.6000000000000085</v>
      </c>
      <c r="M27" s="1">
        <f t="shared" si="7"/>
        <v>0.30997079109986531</v>
      </c>
      <c r="N27" s="1">
        <f t="shared" si="8"/>
        <v>-8.3878870998601602</v>
      </c>
      <c r="O27" t="s">
        <v>78</v>
      </c>
    </row>
    <row r="28" spans="1:15" x14ac:dyDescent="0.35">
      <c r="A28" s="13">
        <v>18</v>
      </c>
      <c r="B28" s="12" t="s">
        <v>48</v>
      </c>
      <c r="C28" s="11">
        <v>79</v>
      </c>
      <c r="D28" s="10" t="s">
        <v>28</v>
      </c>
      <c r="E28" s="9" t="str">
        <f t="shared" si="0"/>
        <v>Significantly Different</v>
      </c>
      <c r="G28">
        <f t="shared" si="1"/>
        <v>79</v>
      </c>
      <c r="H28">
        <f t="shared" si="2"/>
        <v>6</v>
      </c>
      <c r="I28" t="str">
        <f t="shared" si="3"/>
        <v>+/-</v>
      </c>
      <c r="J28" t="str">
        <f t="shared" si="4"/>
        <v>0.3</v>
      </c>
      <c r="K28" s="1">
        <f t="shared" si="5"/>
        <v>0.18237082066869301</v>
      </c>
      <c r="L28" s="1">
        <f t="shared" si="6"/>
        <v>-2.4000000000000057</v>
      </c>
      <c r="M28" s="1">
        <f t="shared" si="7"/>
        <v>0.19223572402239389</v>
      </c>
      <c r="N28" s="1">
        <f t="shared" si="8"/>
        <v>-12.484672202344791</v>
      </c>
      <c r="O28" t="s">
        <v>79</v>
      </c>
    </row>
    <row r="29" spans="1:15" x14ac:dyDescent="0.35">
      <c r="A29" s="13">
        <v>19</v>
      </c>
      <c r="B29" s="12" t="s">
        <v>29</v>
      </c>
      <c r="C29" s="11">
        <v>78.8</v>
      </c>
      <c r="D29" s="10" t="s">
        <v>36</v>
      </c>
      <c r="E29" s="9" t="str">
        <f t="shared" si="0"/>
        <v>Significantly Different</v>
      </c>
      <c r="G29">
        <f t="shared" si="1"/>
        <v>78.8</v>
      </c>
      <c r="H29">
        <f t="shared" si="2"/>
        <v>6</v>
      </c>
      <c r="I29" t="str">
        <f t="shared" si="3"/>
        <v>+/-</v>
      </c>
      <c r="J29" t="str">
        <f t="shared" si="4"/>
        <v>0.7</v>
      </c>
      <c r="K29" s="1">
        <f t="shared" si="5"/>
        <v>0.42553191489361697</v>
      </c>
      <c r="L29" s="1">
        <f t="shared" si="6"/>
        <v>-2.2000000000000028</v>
      </c>
      <c r="M29" s="1">
        <f t="shared" si="7"/>
        <v>0.42985214661796195</v>
      </c>
      <c r="N29" s="1">
        <f t="shared" si="8"/>
        <v>-5.1180388822282383</v>
      </c>
      <c r="O29" t="s">
        <v>56</v>
      </c>
    </row>
    <row r="30" spans="1:15" x14ac:dyDescent="0.35">
      <c r="A30" s="13">
        <v>20</v>
      </c>
      <c r="B30" s="12" t="s">
        <v>60</v>
      </c>
      <c r="C30" s="11">
        <v>78.400000000000006</v>
      </c>
      <c r="D30" s="10" t="s">
        <v>122</v>
      </c>
      <c r="E30" s="9" t="str">
        <f t="shared" si="0"/>
        <v>Significantly Different</v>
      </c>
      <c r="G30">
        <f t="shared" si="1"/>
        <v>78.400000000000006</v>
      </c>
      <c r="H30">
        <f t="shared" si="2"/>
        <v>6</v>
      </c>
      <c r="I30" t="str">
        <f t="shared" si="3"/>
        <v>+/-</v>
      </c>
      <c r="J30" t="str">
        <f t="shared" si="4"/>
        <v>1.0</v>
      </c>
      <c r="K30" s="1">
        <f t="shared" si="5"/>
        <v>0.60790273556231</v>
      </c>
      <c r="L30" s="1">
        <f t="shared" si="6"/>
        <v>-1.8000000000000114</v>
      </c>
      <c r="M30" s="1">
        <f t="shared" si="7"/>
        <v>0.61093468821403585</v>
      </c>
      <c r="N30" s="1">
        <f t="shared" si="8"/>
        <v>-2.9463051202117967</v>
      </c>
      <c r="O30" t="s">
        <v>77</v>
      </c>
    </row>
    <row r="31" spans="1:15" x14ac:dyDescent="0.35">
      <c r="A31" s="13">
        <v>21</v>
      </c>
      <c r="B31" s="12" t="s">
        <v>70</v>
      </c>
      <c r="C31" s="11">
        <v>78.3</v>
      </c>
      <c r="D31" s="10" t="s">
        <v>116</v>
      </c>
      <c r="E31" s="9" t="str">
        <f t="shared" si="0"/>
        <v>Significantly Different</v>
      </c>
      <c r="G31">
        <f t="shared" si="1"/>
        <v>78.3</v>
      </c>
      <c r="H31">
        <f t="shared" si="2"/>
        <v>6</v>
      </c>
      <c r="I31" t="str">
        <f t="shared" si="3"/>
        <v>+/-</v>
      </c>
      <c r="J31" t="str">
        <f t="shared" si="4"/>
        <v>0.8</v>
      </c>
      <c r="K31" s="1">
        <f t="shared" si="5"/>
        <v>0.48632218844984804</v>
      </c>
      <c r="L31" s="1">
        <f t="shared" si="6"/>
        <v>-1.7000000000000028</v>
      </c>
      <c r="M31" s="1">
        <f t="shared" si="7"/>
        <v>0.49010685399991183</v>
      </c>
      <c r="N31" s="1">
        <f t="shared" si="8"/>
        <v>-3.4686313527872201</v>
      </c>
      <c r="O31" t="s">
        <v>40</v>
      </c>
    </row>
    <row r="32" spans="1:15" x14ac:dyDescent="0.35">
      <c r="A32" s="13">
        <v>22</v>
      </c>
      <c r="B32" s="12" t="s">
        <v>65</v>
      </c>
      <c r="C32" s="11">
        <v>78.2</v>
      </c>
      <c r="D32" s="10" t="s">
        <v>28</v>
      </c>
      <c r="E32" s="9" t="str">
        <f t="shared" si="0"/>
        <v>Significantly Different</v>
      </c>
      <c r="G32">
        <f t="shared" si="1"/>
        <v>78.2</v>
      </c>
      <c r="H32">
        <f t="shared" si="2"/>
        <v>6</v>
      </c>
      <c r="I32" t="str">
        <f t="shared" si="3"/>
        <v>+/-</v>
      </c>
      <c r="J32" t="str">
        <f t="shared" si="4"/>
        <v>0.3</v>
      </c>
      <c r="K32" s="1">
        <f t="shared" si="5"/>
        <v>0.18237082066869301</v>
      </c>
      <c r="L32" s="1">
        <f t="shared" si="6"/>
        <v>-1.6000000000000085</v>
      </c>
      <c r="M32" s="1">
        <f t="shared" si="7"/>
        <v>0.19223572402239389</v>
      </c>
      <c r="N32" s="1">
        <f t="shared" si="8"/>
        <v>-8.3231148015632179</v>
      </c>
      <c r="O32" t="s">
        <v>71</v>
      </c>
    </row>
    <row r="33" spans="1:15" x14ac:dyDescent="0.35">
      <c r="A33" s="13">
        <v>23</v>
      </c>
      <c r="B33" s="12" t="s">
        <v>77</v>
      </c>
      <c r="C33" s="11">
        <v>78</v>
      </c>
      <c r="D33" s="10" t="s">
        <v>116</v>
      </c>
      <c r="E33" s="9" t="str">
        <f t="shared" si="0"/>
        <v>Significantly Different</v>
      </c>
      <c r="G33">
        <f t="shared" si="1"/>
        <v>78</v>
      </c>
      <c r="H33">
        <f t="shared" si="2"/>
        <v>6</v>
      </c>
      <c r="I33" t="str">
        <f t="shared" si="3"/>
        <v>+/-</v>
      </c>
      <c r="J33" t="str">
        <f t="shared" si="4"/>
        <v>0.8</v>
      </c>
      <c r="K33" s="1">
        <f t="shared" si="5"/>
        <v>0.48632218844984804</v>
      </c>
      <c r="L33" s="1">
        <f t="shared" si="6"/>
        <v>-1.4000000000000057</v>
      </c>
      <c r="M33" s="1">
        <f t="shared" si="7"/>
        <v>0.49010685399991183</v>
      </c>
      <c r="N33" s="1">
        <f t="shared" si="8"/>
        <v>-2.8565199375894825</v>
      </c>
      <c r="O33" t="s">
        <v>76</v>
      </c>
    </row>
    <row r="34" spans="1:15" x14ac:dyDescent="0.35">
      <c r="A34" s="13">
        <v>24</v>
      </c>
      <c r="B34" s="12" t="s">
        <v>35</v>
      </c>
      <c r="C34" s="11">
        <v>77.7</v>
      </c>
      <c r="D34" s="10" t="s">
        <v>28</v>
      </c>
      <c r="E34" s="9" t="str">
        <f t="shared" si="0"/>
        <v>Significantly Different</v>
      </c>
      <c r="G34">
        <f t="shared" si="1"/>
        <v>77.7</v>
      </c>
      <c r="H34">
        <f t="shared" si="2"/>
        <v>6</v>
      </c>
      <c r="I34" t="str">
        <f t="shared" si="3"/>
        <v>+/-</v>
      </c>
      <c r="J34" t="str">
        <f t="shared" si="4"/>
        <v>0.3</v>
      </c>
      <c r="K34" s="1">
        <f t="shared" si="5"/>
        <v>0.18237082066869301</v>
      </c>
      <c r="L34" s="1">
        <f t="shared" si="6"/>
        <v>-1.1000000000000085</v>
      </c>
      <c r="M34" s="1">
        <f t="shared" si="7"/>
        <v>0.19223572402239389</v>
      </c>
      <c r="N34" s="1">
        <f t="shared" si="8"/>
        <v>-5.7221414260747263</v>
      </c>
      <c r="O34" t="s">
        <v>74</v>
      </c>
    </row>
    <row r="35" spans="1:15" x14ac:dyDescent="0.35">
      <c r="A35" s="13">
        <v>25</v>
      </c>
      <c r="B35" s="12" t="s">
        <v>57</v>
      </c>
      <c r="C35" s="11">
        <v>77.599999999999994</v>
      </c>
      <c r="D35" s="10" t="s">
        <v>83</v>
      </c>
      <c r="E35" s="9" t="str">
        <f t="shared" si="0"/>
        <v>Significantly Different</v>
      </c>
      <c r="G35">
        <f t="shared" si="1"/>
        <v>77.599999999999994</v>
      </c>
      <c r="H35">
        <f t="shared" si="2"/>
        <v>6</v>
      </c>
      <c r="I35" t="str">
        <f t="shared" si="3"/>
        <v>+/-</v>
      </c>
      <c r="J35" t="str">
        <f t="shared" si="4"/>
        <v>0.5</v>
      </c>
      <c r="K35" s="1">
        <f t="shared" si="5"/>
        <v>0.303951367781155</v>
      </c>
      <c r="L35" s="1">
        <f t="shared" si="6"/>
        <v>-1</v>
      </c>
      <c r="M35" s="1">
        <f t="shared" si="7"/>
        <v>0.30997079109986531</v>
      </c>
      <c r="N35" s="1">
        <f t="shared" si="8"/>
        <v>-3.2261104230231274</v>
      </c>
      <c r="O35" t="s">
        <v>54</v>
      </c>
    </row>
    <row r="36" spans="1:15" x14ac:dyDescent="0.35">
      <c r="A36" s="13">
        <v>26</v>
      </c>
      <c r="B36" s="12" t="s">
        <v>55</v>
      </c>
      <c r="C36" s="11">
        <v>77.5</v>
      </c>
      <c r="D36" s="10" t="s">
        <v>28</v>
      </c>
      <c r="E36" s="9" t="str">
        <f t="shared" si="0"/>
        <v>Significantly Different</v>
      </c>
      <c r="G36">
        <f t="shared" si="1"/>
        <v>77.5</v>
      </c>
      <c r="H36">
        <f t="shared" si="2"/>
        <v>6</v>
      </c>
      <c r="I36" t="str">
        <f t="shared" si="3"/>
        <v>+/-</v>
      </c>
      <c r="J36" t="str">
        <f t="shared" si="4"/>
        <v>0.3</v>
      </c>
      <c r="K36" s="1">
        <f t="shared" si="5"/>
        <v>0.18237082066869301</v>
      </c>
      <c r="L36" s="1">
        <f t="shared" si="6"/>
        <v>-0.90000000000000568</v>
      </c>
      <c r="M36" s="1">
        <f t="shared" si="7"/>
        <v>0.19223572402239389</v>
      </c>
      <c r="N36" s="1">
        <f t="shared" si="8"/>
        <v>-4.6817520758793147</v>
      </c>
      <c r="O36" t="s">
        <v>72</v>
      </c>
    </row>
    <row r="37" spans="1:15" x14ac:dyDescent="0.35">
      <c r="A37" s="13">
        <v>27</v>
      </c>
      <c r="B37" s="12" t="s">
        <v>38</v>
      </c>
      <c r="C37" s="11">
        <v>77.400000000000006</v>
      </c>
      <c r="D37" s="10" t="s">
        <v>28</v>
      </c>
      <c r="E37" s="9" t="str">
        <f t="shared" si="0"/>
        <v>Significantly Different</v>
      </c>
      <c r="G37">
        <f t="shared" si="1"/>
        <v>77.400000000000006</v>
      </c>
      <c r="H37">
        <f t="shared" si="2"/>
        <v>6</v>
      </c>
      <c r="I37" t="str">
        <f t="shared" si="3"/>
        <v>+/-</v>
      </c>
      <c r="J37" t="str">
        <f t="shared" si="4"/>
        <v>0.3</v>
      </c>
      <c r="K37" s="1">
        <f t="shared" si="5"/>
        <v>0.18237082066869301</v>
      </c>
      <c r="L37" s="1">
        <f t="shared" si="6"/>
        <v>-0.80000000000001137</v>
      </c>
      <c r="M37" s="1">
        <f t="shared" si="7"/>
        <v>0.19223572402239389</v>
      </c>
      <c r="N37" s="1">
        <f t="shared" si="8"/>
        <v>-4.1615574007816463</v>
      </c>
      <c r="O37" t="s">
        <v>70</v>
      </c>
    </row>
    <row r="38" spans="1:15" x14ac:dyDescent="0.35">
      <c r="A38" s="13">
        <v>28</v>
      </c>
      <c r="B38" s="12" t="s">
        <v>61</v>
      </c>
      <c r="C38" s="11">
        <v>77.3</v>
      </c>
      <c r="D38" s="10" t="s">
        <v>28</v>
      </c>
      <c r="E38" s="9" t="str">
        <f t="shared" si="0"/>
        <v>Significantly Different</v>
      </c>
      <c r="G38">
        <f t="shared" si="1"/>
        <v>77.3</v>
      </c>
      <c r="H38">
        <f t="shared" si="2"/>
        <v>6</v>
      </c>
      <c r="I38" t="str">
        <f t="shared" si="3"/>
        <v>+/-</v>
      </c>
      <c r="J38" t="str">
        <f t="shared" si="4"/>
        <v>0.3</v>
      </c>
      <c r="K38" s="1">
        <f t="shared" si="5"/>
        <v>0.18237082066869301</v>
      </c>
      <c r="L38" s="1">
        <f t="shared" si="6"/>
        <v>-0.70000000000000284</v>
      </c>
      <c r="M38" s="1">
        <f t="shared" si="7"/>
        <v>0.19223572402239389</v>
      </c>
      <c r="N38" s="1">
        <f t="shared" si="8"/>
        <v>-3.6413627256839036</v>
      </c>
      <c r="O38" t="s">
        <v>69</v>
      </c>
    </row>
    <row r="39" spans="1:15" x14ac:dyDescent="0.35">
      <c r="A39" s="13">
        <v>29</v>
      </c>
      <c r="B39" s="12" t="s">
        <v>62</v>
      </c>
      <c r="C39" s="11">
        <v>77.2</v>
      </c>
      <c r="D39" s="10" t="s">
        <v>122</v>
      </c>
      <c r="E39" s="9" t="str">
        <f t="shared" si="0"/>
        <v>Not Significantly Different</v>
      </c>
      <c r="G39">
        <f t="shared" si="1"/>
        <v>77.2</v>
      </c>
      <c r="H39">
        <f t="shared" si="2"/>
        <v>6</v>
      </c>
      <c r="I39" t="str">
        <f t="shared" si="3"/>
        <v>+/-</v>
      </c>
      <c r="J39" t="str">
        <f t="shared" si="4"/>
        <v>1.0</v>
      </c>
      <c r="K39" s="1">
        <f t="shared" si="5"/>
        <v>0.60790273556231</v>
      </c>
      <c r="L39" s="1">
        <f t="shared" si="6"/>
        <v>-0.60000000000000853</v>
      </c>
      <c r="M39" s="1">
        <f t="shared" si="7"/>
        <v>0.61093468821403585</v>
      </c>
      <c r="N39" s="1">
        <f t="shared" si="8"/>
        <v>-0.98210170673727326</v>
      </c>
      <c r="O39" t="s">
        <v>45</v>
      </c>
    </row>
    <row r="40" spans="1:15" x14ac:dyDescent="0.35">
      <c r="A40" s="13">
        <v>29</v>
      </c>
      <c r="B40" s="12" t="s">
        <v>72</v>
      </c>
      <c r="C40" s="11">
        <v>77.2</v>
      </c>
      <c r="D40" s="10" t="s">
        <v>44</v>
      </c>
      <c r="E40" s="9" t="str">
        <f t="shared" si="0"/>
        <v>Significantly Different</v>
      </c>
      <c r="G40">
        <f t="shared" si="1"/>
        <v>77.2</v>
      </c>
      <c r="H40">
        <f t="shared" si="2"/>
        <v>6</v>
      </c>
      <c r="I40" t="str">
        <f t="shared" si="3"/>
        <v>+/-</v>
      </c>
      <c r="J40" t="str">
        <f t="shared" si="4"/>
        <v>0.4</v>
      </c>
      <c r="K40" s="1">
        <f t="shared" si="5"/>
        <v>0.24316109422492402</v>
      </c>
      <c r="L40" s="1">
        <f t="shared" si="6"/>
        <v>-0.60000000000000853</v>
      </c>
      <c r="M40" s="1">
        <f t="shared" si="7"/>
        <v>0.25064471888253259</v>
      </c>
      <c r="N40" s="1">
        <f t="shared" si="8"/>
        <v>-2.3938266191086401</v>
      </c>
      <c r="O40" t="s">
        <v>67</v>
      </c>
    </row>
    <row r="41" spans="1:15" x14ac:dyDescent="0.35">
      <c r="A41" s="13">
        <v>29</v>
      </c>
      <c r="B41" s="12" t="s">
        <v>45</v>
      </c>
      <c r="C41" s="11">
        <v>77.2</v>
      </c>
      <c r="D41" s="10" t="s">
        <v>83</v>
      </c>
      <c r="E41" s="9" t="str">
        <f t="shared" si="0"/>
        <v>Significantly Different</v>
      </c>
      <c r="G41">
        <f t="shared" si="1"/>
        <v>77.2</v>
      </c>
      <c r="H41">
        <f t="shared" si="2"/>
        <v>6</v>
      </c>
      <c r="I41" t="str">
        <f t="shared" si="3"/>
        <v>+/-</v>
      </c>
      <c r="J41" t="str">
        <f t="shared" si="4"/>
        <v>0.5</v>
      </c>
      <c r="K41" s="1">
        <f t="shared" si="5"/>
        <v>0.303951367781155</v>
      </c>
      <c r="L41" s="1">
        <f t="shared" si="6"/>
        <v>-0.60000000000000853</v>
      </c>
      <c r="M41" s="1">
        <f t="shared" si="7"/>
        <v>0.30997079109986531</v>
      </c>
      <c r="N41" s="1">
        <f t="shared" si="8"/>
        <v>-1.935666253813904</v>
      </c>
      <c r="O41" t="s">
        <v>48</v>
      </c>
    </row>
    <row r="42" spans="1:15" x14ac:dyDescent="0.35">
      <c r="A42" s="13">
        <v>32</v>
      </c>
      <c r="B42" s="12" t="s">
        <v>81</v>
      </c>
      <c r="C42" s="11">
        <v>76.900000000000006</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76.900000000000006</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-0.30000000000001137</v>
      </c>
      <c r="M42" s="1">
        <f t="shared" ref="M42:M62" si="16">IF(AND(ISNUMBER(K42),ISNUMBER($I$7)),SQRT(K42^2+($I$7)^2),"N/A")</f>
        <v>0.25064471888253259</v>
      </c>
      <c r="N42" s="1">
        <f t="shared" ref="N42:N73" si="17">IF(AND(ISNUMBER(L42),ISNUMBER(M42),M42&lt;&gt;0),L42/M42,"NA")</f>
        <v>-1.1969133095543485</v>
      </c>
      <c r="O42" t="s">
        <v>37</v>
      </c>
    </row>
    <row r="43" spans="1:15" x14ac:dyDescent="0.35">
      <c r="A43" s="13">
        <v>33</v>
      </c>
      <c r="B43" s="12" t="s">
        <v>82</v>
      </c>
      <c r="C43" s="11">
        <v>76.5</v>
      </c>
      <c r="D43" s="10" t="s">
        <v>36</v>
      </c>
      <c r="E43" s="9" t="str">
        <f t="shared" si="9"/>
        <v>Not Significantly Different</v>
      </c>
      <c r="G43">
        <f t="shared" si="10"/>
        <v>76.5</v>
      </c>
      <c r="H43">
        <f t="shared" si="11"/>
        <v>6</v>
      </c>
      <c r="I43" t="str">
        <f t="shared" si="12"/>
        <v>+/-</v>
      </c>
      <c r="J43" t="str">
        <f t="shared" si="13"/>
        <v>0.7</v>
      </c>
      <c r="K43" s="1">
        <f t="shared" si="14"/>
        <v>0.42553191489361697</v>
      </c>
      <c r="L43" s="1">
        <f t="shared" si="15"/>
        <v>9.9999999999994316E-2</v>
      </c>
      <c r="M43" s="1">
        <f t="shared" si="16"/>
        <v>0.42985214661796195</v>
      </c>
      <c r="N43" s="1">
        <f t="shared" si="17"/>
        <v>0.23263813101036096</v>
      </c>
      <c r="O43" t="s">
        <v>52</v>
      </c>
    </row>
    <row r="44" spans="1:15" x14ac:dyDescent="0.35">
      <c r="A44" s="13">
        <v>34</v>
      </c>
      <c r="B44" s="12" t="s">
        <v>64</v>
      </c>
      <c r="C44" s="11">
        <v>76.099999999999994</v>
      </c>
      <c r="D44" s="10" t="s">
        <v>28</v>
      </c>
      <c r="E44" s="9" t="str">
        <f t="shared" si="9"/>
        <v>Significantly Different</v>
      </c>
      <c r="G44">
        <f t="shared" si="10"/>
        <v>76.099999999999994</v>
      </c>
      <c r="H44">
        <f t="shared" si="11"/>
        <v>6</v>
      </c>
      <c r="I44" t="str">
        <f t="shared" si="12"/>
        <v>+/-</v>
      </c>
      <c r="J44" t="str">
        <f t="shared" si="13"/>
        <v>0.3</v>
      </c>
      <c r="K44" s="1">
        <f t="shared" si="14"/>
        <v>0.18237082066869301</v>
      </c>
      <c r="L44" s="1">
        <f t="shared" si="15"/>
        <v>0.5</v>
      </c>
      <c r="M44" s="1">
        <f t="shared" si="16"/>
        <v>0.19223572402239389</v>
      </c>
      <c r="N44" s="1">
        <f t="shared" si="17"/>
        <v>2.6009733754884921</v>
      </c>
      <c r="O44" t="s">
        <v>64</v>
      </c>
    </row>
    <row r="45" spans="1:15" x14ac:dyDescent="0.35">
      <c r="A45" s="13">
        <v>35</v>
      </c>
      <c r="B45" s="12" t="s">
        <v>50</v>
      </c>
      <c r="C45" s="11">
        <v>76</v>
      </c>
      <c r="D45" s="10" t="s">
        <v>28</v>
      </c>
      <c r="E45" s="9" t="str">
        <f t="shared" si="9"/>
        <v>Significantly Different</v>
      </c>
      <c r="G45">
        <f t="shared" si="10"/>
        <v>76</v>
      </c>
      <c r="H45">
        <f t="shared" si="11"/>
        <v>6</v>
      </c>
      <c r="I45" t="str">
        <f t="shared" si="12"/>
        <v>+/-</v>
      </c>
      <c r="J45" t="str">
        <f t="shared" si="13"/>
        <v>0.3</v>
      </c>
      <c r="K45" s="1">
        <f t="shared" si="14"/>
        <v>0.18237082066869301</v>
      </c>
      <c r="L45" s="1">
        <f t="shared" si="15"/>
        <v>0.59999999999999432</v>
      </c>
      <c r="M45" s="1">
        <f t="shared" si="16"/>
        <v>0.19223572402239389</v>
      </c>
      <c r="N45" s="1">
        <f t="shared" si="17"/>
        <v>3.1211680505861605</v>
      </c>
      <c r="O45" t="s">
        <v>63</v>
      </c>
    </row>
    <row r="46" spans="1:15" x14ac:dyDescent="0.35">
      <c r="A46" s="13">
        <v>36</v>
      </c>
      <c r="B46" s="12" t="s">
        <v>58</v>
      </c>
      <c r="C46" s="11">
        <v>75.7</v>
      </c>
      <c r="D46" s="10" t="s">
        <v>44</v>
      </c>
      <c r="E46" s="9" t="str">
        <f t="shared" si="9"/>
        <v>Significantly Different</v>
      </c>
      <c r="G46">
        <f t="shared" si="10"/>
        <v>75.7</v>
      </c>
      <c r="H46">
        <f t="shared" si="11"/>
        <v>6</v>
      </c>
      <c r="I46" t="str">
        <f t="shared" si="12"/>
        <v>+/-</v>
      </c>
      <c r="J46" t="str">
        <f t="shared" si="13"/>
        <v>0.4</v>
      </c>
      <c r="K46" s="1">
        <f t="shared" si="14"/>
        <v>0.24316109422492402</v>
      </c>
      <c r="L46" s="1">
        <f t="shared" si="15"/>
        <v>0.89999999999999147</v>
      </c>
      <c r="M46" s="1">
        <f t="shared" si="16"/>
        <v>0.25064471888253259</v>
      </c>
      <c r="N46" s="1">
        <f t="shared" si="17"/>
        <v>3.5907399286628752</v>
      </c>
      <c r="O46" t="s">
        <v>61</v>
      </c>
    </row>
    <row r="47" spans="1:15" x14ac:dyDescent="0.35">
      <c r="A47" s="13">
        <v>36</v>
      </c>
      <c r="B47" s="12" t="s">
        <v>76</v>
      </c>
      <c r="C47" s="11">
        <v>75.7</v>
      </c>
      <c r="D47" s="10" t="s">
        <v>28</v>
      </c>
      <c r="E47" s="9" t="str">
        <f t="shared" si="9"/>
        <v>Significantly Different</v>
      </c>
      <c r="G47">
        <f t="shared" si="10"/>
        <v>75.7</v>
      </c>
      <c r="H47">
        <f t="shared" si="11"/>
        <v>6</v>
      </c>
      <c r="I47" t="str">
        <f t="shared" si="12"/>
        <v>+/-</v>
      </c>
      <c r="J47" t="str">
        <f t="shared" si="13"/>
        <v>0.3</v>
      </c>
      <c r="K47" s="1">
        <f t="shared" si="14"/>
        <v>0.18237082066869301</v>
      </c>
      <c r="L47" s="1">
        <f t="shared" si="15"/>
        <v>0.89999999999999147</v>
      </c>
      <c r="M47" s="1">
        <f t="shared" si="16"/>
        <v>0.19223572402239389</v>
      </c>
      <c r="N47" s="1">
        <f t="shared" si="17"/>
        <v>4.681752075879241</v>
      </c>
      <c r="O47" t="s">
        <v>59</v>
      </c>
    </row>
    <row r="48" spans="1:15" x14ac:dyDescent="0.35">
      <c r="A48" s="13">
        <v>38</v>
      </c>
      <c r="B48" s="12" t="s">
        <v>46</v>
      </c>
      <c r="C48" s="11">
        <v>75.599999999999994</v>
      </c>
      <c r="D48" s="10" t="s">
        <v>28</v>
      </c>
      <c r="E48" s="9" t="str">
        <f t="shared" si="9"/>
        <v>Significantly Different</v>
      </c>
      <c r="G48">
        <f t="shared" si="10"/>
        <v>75.599999999999994</v>
      </c>
      <c r="H48">
        <f t="shared" si="11"/>
        <v>6</v>
      </c>
      <c r="I48" t="str">
        <f t="shared" si="12"/>
        <v>+/-</v>
      </c>
      <c r="J48" t="str">
        <f t="shared" si="13"/>
        <v>0.3</v>
      </c>
      <c r="K48" s="1">
        <f t="shared" si="14"/>
        <v>0.18237082066869301</v>
      </c>
      <c r="L48" s="1">
        <f t="shared" si="15"/>
        <v>1</v>
      </c>
      <c r="M48" s="1">
        <f t="shared" si="16"/>
        <v>0.19223572402239389</v>
      </c>
      <c r="N48" s="1">
        <f t="shared" si="17"/>
        <v>5.2019467509769841</v>
      </c>
      <c r="O48" t="s">
        <v>57</v>
      </c>
    </row>
    <row r="49" spans="1:15" x14ac:dyDescent="0.35">
      <c r="A49" s="13">
        <v>38</v>
      </c>
      <c r="B49" s="12" t="s">
        <v>52</v>
      </c>
      <c r="C49" s="11">
        <v>75.599999999999994</v>
      </c>
      <c r="D49" s="10" t="s">
        <v>39</v>
      </c>
      <c r="E49" s="9" t="str">
        <f t="shared" si="9"/>
        <v>Significantly Different</v>
      </c>
      <c r="G49">
        <f t="shared" si="10"/>
        <v>75.599999999999994</v>
      </c>
      <c r="H49">
        <f t="shared" si="11"/>
        <v>6</v>
      </c>
      <c r="I49" t="str">
        <f t="shared" si="12"/>
        <v>+/-</v>
      </c>
      <c r="J49" t="str">
        <f t="shared" si="13"/>
        <v>0.2</v>
      </c>
      <c r="K49" s="1">
        <f t="shared" si="14"/>
        <v>0.12158054711246201</v>
      </c>
      <c r="L49" s="1">
        <f t="shared" si="15"/>
        <v>1</v>
      </c>
      <c r="M49" s="1">
        <f t="shared" si="16"/>
        <v>0.1359311840425404</v>
      </c>
      <c r="N49" s="1">
        <f t="shared" si="17"/>
        <v>7.3566636459743089</v>
      </c>
      <c r="O49" t="s">
        <v>55</v>
      </c>
    </row>
    <row r="50" spans="1:15" x14ac:dyDescent="0.35">
      <c r="A50" s="13">
        <v>40</v>
      </c>
      <c r="B50" s="12" t="s">
        <v>47</v>
      </c>
      <c r="C50" s="11">
        <v>75.5</v>
      </c>
      <c r="D50" s="10" t="s">
        <v>28</v>
      </c>
      <c r="E50" s="9" t="str">
        <f t="shared" si="9"/>
        <v>Significantly Different</v>
      </c>
      <c r="G50">
        <f t="shared" si="10"/>
        <v>75.5</v>
      </c>
      <c r="H50">
        <f t="shared" si="11"/>
        <v>6</v>
      </c>
      <c r="I50" t="str">
        <f t="shared" si="12"/>
        <v>+/-</v>
      </c>
      <c r="J50" t="str">
        <f t="shared" si="13"/>
        <v>0.3</v>
      </c>
      <c r="K50" s="1">
        <f t="shared" si="14"/>
        <v>0.18237082066869301</v>
      </c>
      <c r="L50" s="1">
        <f t="shared" si="15"/>
        <v>1.0999999999999943</v>
      </c>
      <c r="M50" s="1">
        <f t="shared" si="16"/>
        <v>0.19223572402239389</v>
      </c>
      <c r="N50" s="1">
        <f t="shared" si="17"/>
        <v>5.7221414260746526</v>
      </c>
      <c r="O50" t="s">
        <v>53</v>
      </c>
    </row>
    <row r="51" spans="1:15" x14ac:dyDescent="0.35">
      <c r="A51" s="13">
        <v>41</v>
      </c>
      <c r="B51" s="12" t="s">
        <v>34</v>
      </c>
      <c r="C51" s="11">
        <v>75.400000000000006</v>
      </c>
      <c r="D51" s="10" t="s">
        <v>39</v>
      </c>
      <c r="E51" s="9" t="str">
        <f t="shared" si="9"/>
        <v>Significantly Different</v>
      </c>
      <c r="G51">
        <f t="shared" si="10"/>
        <v>75.400000000000006</v>
      </c>
      <c r="H51">
        <f t="shared" si="11"/>
        <v>6</v>
      </c>
      <c r="I51" t="str">
        <f t="shared" si="12"/>
        <v>+/-</v>
      </c>
      <c r="J51" t="str">
        <f t="shared" si="13"/>
        <v>0.2</v>
      </c>
      <c r="K51" s="1">
        <f t="shared" si="14"/>
        <v>0.12158054711246201</v>
      </c>
      <c r="L51" s="1">
        <f t="shared" si="15"/>
        <v>1.1999999999999886</v>
      </c>
      <c r="M51" s="1">
        <f t="shared" si="16"/>
        <v>0.1359311840425404</v>
      </c>
      <c r="N51" s="1">
        <f t="shared" si="17"/>
        <v>8.8279963751690875</v>
      </c>
      <c r="O51" t="s">
        <v>51</v>
      </c>
    </row>
    <row r="52" spans="1:15" x14ac:dyDescent="0.35">
      <c r="A52" s="13">
        <v>41</v>
      </c>
      <c r="B52" s="12" t="s">
        <v>42</v>
      </c>
      <c r="C52" s="11">
        <v>75.400000000000006</v>
      </c>
      <c r="D52" s="10" t="s">
        <v>39</v>
      </c>
      <c r="E52" s="9" t="str">
        <f t="shared" si="9"/>
        <v>Significantly Different</v>
      </c>
      <c r="G52">
        <f t="shared" si="10"/>
        <v>75.400000000000006</v>
      </c>
      <c r="H52">
        <f t="shared" si="11"/>
        <v>6</v>
      </c>
      <c r="I52" t="str">
        <f t="shared" si="12"/>
        <v>+/-</v>
      </c>
      <c r="J52" t="str">
        <f t="shared" si="13"/>
        <v>0.2</v>
      </c>
      <c r="K52" s="1">
        <f t="shared" si="14"/>
        <v>0.12158054711246201</v>
      </c>
      <c r="L52" s="1">
        <f t="shared" si="15"/>
        <v>1.1999999999999886</v>
      </c>
      <c r="M52" s="1">
        <f t="shared" si="16"/>
        <v>0.1359311840425404</v>
      </c>
      <c r="N52" s="1">
        <f t="shared" si="17"/>
        <v>8.8279963751690875</v>
      </c>
      <c r="O52" t="s">
        <v>49</v>
      </c>
    </row>
    <row r="53" spans="1:15" x14ac:dyDescent="0.35">
      <c r="A53" s="13">
        <v>43</v>
      </c>
      <c r="B53" s="12" t="s">
        <v>51</v>
      </c>
      <c r="C53" s="11">
        <v>75.3</v>
      </c>
      <c r="D53" s="10" t="s">
        <v>83</v>
      </c>
      <c r="E53" s="9" t="str">
        <f t="shared" si="9"/>
        <v>Significantly Different</v>
      </c>
      <c r="G53">
        <f t="shared" si="10"/>
        <v>75.3</v>
      </c>
      <c r="H53">
        <f t="shared" si="11"/>
        <v>6</v>
      </c>
      <c r="I53" t="str">
        <f t="shared" si="12"/>
        <v>+/-</v>
      </c>
      <c r="J53" t="str">
        <f t="shared" si="13"/>
        <v>0.5</v>
      </c>
      <c r="K53" s="1">
        <f t="shared" si="14"/>
        <v>0.303951367781155</v>
      </c>
      <c r="L53" s="1">
        <f t="shared" si="15"/>
        <v>1.2999999999999972</v>
      </c>
      <c r="M53" s="1">
        <f t="shared" si="16"/>
        <v>0.30997079109986531</v>
      </c>
      <c r="N53" s="1">
        <f t="shared" si="17"/>
        <v>4.193943549930057</v>
      </c>
      <c r="O53" t="s">
        <v>47</v>
      </c>
    </row>
    <row r="54" spans="1:15" x14ac:dyDescent="0.35">
      <c r="A54" s="13">
        <v>44</v>
      </c>
      <c r="B54" s="12" t="s">
        <v>59</v>
      </c>
      <c r="C54" s="11">
        <v>73.2</v>
      </c>
      <c r="D54" s="10" t="s">
        <v>44</v>
      </c>
      <c r="E54" s="9" t="str">
        <f t="shared" si="9"/>
        <v>Significantly Different</v>
      </c>
      <c r="G54">
        <f t="shared" si="10"/>
        <v>73.2</v>
      </c>
      <c r="H54">
        <f t="shared" si="11"/>
        <v>6</v>
      </c>
      <c r="I54" t="str">
        <f t="shared" si="12"/>
        <v>+/-</v>
      </c>
      <c r="J54" t="str">
        <f t="shared" si="13"/>
        <v>0.4</v>
      </c>
      <c r="K54" s="1">
        <f t="shared" si="14"/>
        <v>0.24316109422492402</v>
      </c>
      <c r="L54" s="1">
        <f t="shared" si="15"/>
        <v>3.3999999999999915</v>
      </c>
      <c r="M54" s="1">
        <f t="shared" si="16"/>
        <v>0.25064471888253259</v>
      </c>
      <c r="N54" s="1">
        <f t="shared" si="17"/>
        <v>13.565017508282068</v>
      </c>
      <c r="O54" t="s">
        <v>42</v>
      </c>
    </row>
    <row r="55" spans="1:15" x14ac:dyDescent="0.35">
      <c r="A55" s="13">
        <v>45</v>
      </c>
      <c r="B55" s="12" t="s">
        <v>79</v>
      </c>
      <c r="C55" s="11">
        <v>72.599999999999994</v>
      </c>
      <c r="D55" s="10" t="s">
        <v>83</v>
      </c>
      <c r="E55" s="9" t="str">
        <f t="shared" si="9"/>
        <v>Significantly Different</v>
      </c>
      <c r="G55">
        <f t="shared" si="10"/>
        <v>72.599999999999994</v>
      </c>
      <c r="H55">
        <f t="shared" si="11"/>
        <v>6</v>
      </c>
      <c r="I55" t="str">
        <f t="shared" si="12"/>
        <v>+/-</v>
      </c>
      <c r="J55" t="str">
        <f t="shared" si="13"/>
        <v>0.5</v>
      </c>
      <c r="K55" s="1">
        <f t="shared" si="14"/>
        <v>0.303951367781155</v>
      </c>
      <c r="L55" s="1">
        <f t="shared" si="15"/>
        <v>4</v>
      </c>
      <c r="M55" s="1">
        <f t="shared" si="16"/>
        <v>0.30997079109986531</v>
      </c>
      <c r="N55" s="1">
        <f t="shared" si="17"/>
        <v>12.90444169209251</v>
      </c>
      <c r="O55" t="s">
        <v>43</v>
      </c>
    </row>
    <row r="56" spans="1:15" x14ac:dyDescent="0.35">
      <c r="A56" s="13">
        <v>46</v>
      </c>
      <c r="B56" s="12" t="s">
        <v>37</v>
      </c>
      <c r="C56" s="11">
        <v>72.099999999999994</v>
      </c>
      <c r="D56" s="10" t="s">
        <v>116</v>
      </c>
      <c r="E56" s="9" t="str">
        <f t="shared" si="9"/>
        <v>Significantly Different</v>
      </c>
      <c r="G56">
        <f t="shared" si="10"/>
        <v>72.099999999999994</v>
      </c>
      <c r="H56">
        <f t="shared" si="11"/>
        <v>6</v>
      </c>
      <c r="I56" t="str">
        <f t="shared" si="12"/>
        <v>+/-</v>
      </c>
      <c r="J56" t="str">
        <f t="shared" si="13"/>
        <v>0.8</v>
      </c>
      <c r="K56" s="1">
        <f t="shared" si="14"/>
        <v>0.48632218844984804</v>
      </c>
      <c r="L56" s="1">
        <f t="shared" si="15"/>
        <v>4.5</v>
      </c>
      <c r="M56" s="1">
        <f t="shared" si="16"/>
        <v>0.49010685399991183</v>
      </c>
      <c r="N56" s="1">
        <f t="shared" si="17"/>
        <v>9.1816712279661559</v>
      </c>
      <c r="O56" t="s">
        <v>41</v>
      </c>
    </row>
    <row r="57" spans="1:15" x14ac:dyDescent="0.35">
      <c r="A57" s="13">
        <v>47</v>
      </c>
      <c r="B57" s="12" t="s">
        <v>68</v>
      </c>
      <c r="C57" s="11">
        <v>71.7</v>
      </c>
      <c r="D57" s="10" t="s">
        <v>83</v>
      </c>
      <c r="E57" s="9" t="str">
        <f t="shared" si="9"/>
        <v>Significantly Different</v>
      </c>
      <c r="G57">
        <f t="shared" si="10"/>
        <v>71.7</v>
      </c>
      <c r="H57">
        <f t="shared" si="11"/>
        <v>6</v>
      </c>
      <c r="I57" t="str">
        <f t="shared" si="12"/>
        <v>+/-</v>
      </c>
      <c r="J57" t="str">
        <f t="shared" si="13"/>
        <v>0.5</v>
      </c>
      <c r="K57" s="1">
        <f t="shared" si="14"/>
        <v>0.303951367781155</v>
      </c>
      <c r="L57" s="1">
        <f t="shared" si="15"/>
        <v>4.8999999999999915</v>
      </c>
      <c r="M57" s="1">
        <f t="shared" si="16"/>
        <v>0.30997079109986531</v>
      </c>
      <c r="N57" s="1">
        <f t="shared" si="17"/>
        <v>15.807941072813298</v>
      </c>
      <c r="O57" t="s">
        <v>38</v>
      </c>
    </row>
    <row r="58" spans="1:15" x14ac:dyDescent="0.35">
      <c r="A58" s="13">
        <v>47</v>
      </c>
      <c r="B58" s="12" t="s">
        <v>56</v>
      </c>
      <c r="C58" s="11">
        <v>71.7</v>
      </c>
      <c r="D58" s="10" t="s">
        <v>83</v>
      </c>
      <c r="E58" s="9" t="str">
        <f t="shared" si="9"/>
        <v>Significantly Different</v>
      </c>
      <c r="G58">
        <f t="shared" si="10"/>
        <v>71.7</v>
      </c>
      <c r="H58">
        <f t="shared" si="11"/>
        <v>6</v>
      </c>
      <c r="I58" t="str">
        <f t="shared" si="12"/>
        <v>+/-</v>
      </c>
      <c r="J58" t="str">
        <f t="shared" si="13"/>
        <v>0.5</v>
      </c>
      <c r="K58" s="1">
        <f t="shared" si="14"/>
        <v>0.303951367781155</v>
      </c>
      <c r="L58" s="1">
        <f t="shared" si="15"/>
        <v>4.8999999999999915</v>
      </c>
      <c r="M58" s="1">
        <f t="shared" si="16"/>
        <v>0.30997079109986531</v>
      </c>
      <c r="N58" s="1">
        <f t="shared" si="17"/>
        <v>15.807941072813298</v>
      </c>
      <c r="O58" t="s">
        <v>35</v>
      </c>
    </row>
    <row r="59" spans="1:15" x14ac:dyDescent="0.35">
      <c r="A59" s="13">
        <v>49</v>
      </c>
      <c r="B59" s="12" t="s">
        <v>73</v>
      </c>
      <c r="C59" s="11">
        <v>71.599999999999994</v>
      </c>
      <c r="D59" s="10" t="s">
        <v>36</v>
      </c>
      <c r="E59" s="9" t="str">
        <f t="shared" si="9"/>
        <v>Significantly Different</v>
      </c>
      <c r="G59">
        <f t="shared" si="10"/>
        <v>71.599999999999994</v>
      </c>
      <c r="H59">
        <f t="shared" si="11"/>
        <v>6</v>
      </c>
      <c r="I59" t="str">
        <f t="shared" si="12"/>
        <v>+/-</v>
      </c>
      <c r="J59" t="str">
        <f t="shared" si="13"/>
        <v>0.7</v>
      </c>
      <c r="K59" s="1">
        <f t="shared" si="14"/>
        <v>0.42553191489361697</v>
      </c>
      <c r="L59" s="1">
        <f t="shared" si="15"/>
        <v>5</v>
      </c>
      <c r="M59" s="1">
        <f t="shared" si="16"/>
        <v>0.42985214661796195</v>
      </c>
      <c r="N59" s="1">
        <f t="shared" si="17"/>
        <v>11.631906550518709</v>
      </c>
      <c r="O59" t="s">
        <v>32</v>
      </c>
    </row>
    <row r="60" spans="1:15" x14ac:dyDescent="0.35">
      <c r="A60" s="13">
        <v>50</v>
      </c>
      <c r="B60" s="12" t="s">
        <v>54</v>
      </c>
      <c r="C60" s="11">
        <v>71.099999999999994</v>
      </c>
      <c r="D60" s="10" t="s">
        <v>36</v>
      </c>
      <c r="E60" s="9" t="str">
        <f t="shared" si="9"/>
        <v>Significantly Different</v>
      </c>
      <c r="G60">
        <f t="shared" si="10"/>
        <v>71.099999999999994</v>
      </c>
      <c r="H60">
        <f t="shared" si="11"/>
        <v>6</v>
      </c>
      <c r="I60" t="str">
        <f t="shared" si="12"/>
        <v>+/-</v>
      </c>
      <c r="J60" t="str">
        <f t="shared" si="13"/>
        <v>0.7</v>
      </c>
      <c r="K60" s="1">
        <f t="shared" si="14"/>
        <v>0.42553191489361697</v>
      </c>
      <c r="L60" s="1">
        <f t="shared" si="15"/>
        <v>5.5</v>
      </c>
      <c r="M60" s="1">
        <f t="shared" si="16"/>
        <v>0.42985214661796195</v>
      </c>
      <c r="N60" s="1">
        <f t="shared" si="17"/>
        <v>12.795097205570579</v>
      </c>
      <c r="O60" t="s">
        <v>30</v>
      </c>
    </row>
    <row r="61" spans="1:15" x14ac:dyDescent="0.35">
      <c r="A61" s="13">
        <v>51</v>
      </c>
      <c r="B61" s="12" t="s">
        <v>32</v>
      </c>
      <c r="C61" s="11">
        <v>69.5</v>
      </c>
      <c r="D61" s="10" t="s">
        <v>116</v>
      </c>
      <c r="E61" s="9" t="str">
        <f t="shared" si="9"/>
        <v>Significantly Different</v>
      </c>
      <c r="G61">
        <f t="shared" si="10"/>
        <v>69.5</v>
      </c>
      <c r="H61">
        <f t="shared" si="11"/>
        <v>6</v>
      </c>
      <c r="I61" t="str">
        <f t="shared" si="12"/>
        <v>+/-</v>
      </c>
      <c r="J61" t="str">
        <f t="shared" si="13"/>
        <v>0.8</v>
      </c>
      <c r="K61" s="1">
        <f t="shared" si="14"/>
        <v>0.48632218844984804</v>
      </c>
      <c r="L61" s="1">
        <f t="shared" si="15"/>
        <v>7.0999999999999943</v>
      </c>
      <c r="M61" s="1">
        <f t="shared" si="16"/>
        <v>0.49010685399991183</v>
      </c>
      <c r="N61" s="1">
        <f t="shared" si="17"/>
        <v>14.48663682634659</v>
      </c>
      <c r="O61" t="s">
        <v>27</v>
      </c>
    </row>
    <row r="62" spans="1:15" ht="15" thickBot="1" x14ac:dyDescent="0.4">
      <c r="A62" s="8"/>
      <c r="B62" s="7" t="s">
        <v>25</v>
      </c>
      <c r="C62" s="6">
        <v>63.3</v>
      </c>
      <c r="D62" s="5" t="s">
        <v>116</v>
      </c>
      <c r="E62" s="4" t="str">
        <f t="shared" si="9"/>
        <v>Significantly Different</v>
      </c>
      <c r="G62">
        <f t="shared" si="10"/>
        <v>63.3</v>
      </c>
      <c r="H62">
        <f t="shared" si="11"/>
        <v>6</v>
      </c>
      <c r="I62" t="str">
        <f t="shared" si="12"/>
        <v>+/-</v>
      </c>
      <c r="J62" t="str">
        <f t="shared" si="13"/>
        <v>0.8</v>
      </c>
      <c r="K62" s="1">
        <f t="shared" si="14"/>
        <v>0.48632218844984804</v>
      </c>
      <c r="L62" s="1">
        <f t="shared" si="15"/>
        <v>13.299999999999997</v>
      </c>
      <c r="M62" s="1">
        <f t="shared" si="16"/>
        <v>0.49010685399991183</v>
      </c>
      <c r="N62" s="1">
        <f t="shared" si="17"/>
        <v>27.136939407099966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39" priority="1" operator="equal">
      <formula>"OTHER ERROR"</formula>
    </cfRule>
    <cfRule type="cellIs" dxfId="138" priority="2" operator="equal">
      <formula>"Statistical Test not applicable"</formula>
    </cfRule>
    <cfRule type="cellIs" dxfId="137" priority="3" operator="equal">
      <formula>"Geography Selected"</formula>
    </cfRule>
  </conditionalFormatting>
  <conditionalFormatting sqref="E10:J62">
    <cfRule type="cellIs" dxfId="136" priority="4" operator="equal">
      <formula>"Not Significantly Different"</formula>
    </cfRule>
  </conditionalFormatting>
  <conditionalFormatting sqref="F10:J62">
    <cfRule type="cellIs" dxfId="1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CF79A93-F4CF-46E5-8AE1-50EBD5458D7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4710C4D-B294-4D4B-8B82-E45502AA7565}"/>
    <hyperlink ref="A68" r:id="rId2" xr:uid="{41D7E940-05A2-47D4-926E-0FA1D9C1EF0C}"/>
    <hyperlink ref="A66" r:id="rId3" xr:uid="{FC229322-60B6-47EF-89CF-4914C7A30B8C}"/>
    <hyperlink ref="A67" r:id="rId4" xr:uid="{A343DBCB-E02D-49DD-A4AB-991FB45D775A}"/>
  </hyperlinks>
  <pageMargins left="0.7" right="0.7" top="0.75" bottom="0.75" header="0.3" footer="0.3"/>
  <pageSetup orientation="portrait" r:id="rId5"/>
  <drawing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74FC-58C2-46ED-A730-4A6BE8BFB070}">
  <sheetPr codeName="Sheet6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572</v>
      </c>
    </row>
    <row r="2" spans="1:16" x14ac:dyDescent="0.35">
      <c r="A2" s="27" t="s">
        <v>109</v>
      </c>
      <c r="B2" t="s">
        <v>571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69.599999999999994</v>
      </c>
      <c r="C6" t="s">
        <v>103</v>
      </c>
      <c r="H6" s="15" t="s">
        <v>102</v>
      </c>
      <c r="I6">
        <f>VLOOKUP($B$4,$B$9:$K$62,6,FALSE)</f>
        <v>69.599999999999994</v>
      </c>
      <c r="K6" s="16"/>
    </row>
    <row r="7" spans="1:16" ht="15" thickBot="1" x14ac:dyDescent="0.4">
      <c r="A7" s="22" t="s">
        <v>101</v>
      </c>
      <c r="B7" s="21" t="str">
        <f>VLOOKUP($B$4,$B$10:$D$62,3,FALSE)</f>
        <v>+/-0.3</v>
      </c>
      <c r="C7" t="s">
        <v>100</v>
      </c>
      <c r="H7" s="15" t="s">
        <v>99</v>
      </c>
      <c r="I7" s="20">
        <f>VLOOKUP($B$4,$B$9:$K$62,10,FALSE)</f>
        <v>0.18237082066869301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69.599999999999994</v>
      </c>
      <c r="D10" s="10" t="s">
        <v>28</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69.599999999999994</v>
      </c>
      <c r="H10">
        <f t="shared" ref="H10:H41" si="2">LEN(TRIM(D10))</f>
        <v>6</v>
      </c>
      <c r="I10" t="str">
        <f t="shared" ref="I10:I41" si="3">IF(H10&gt;=3,MID(TRIM(D10),1,3),"NO")</f>
        <v>+/-</v>
      </c>
      <c r="J10" t="str">
        <f t="shared" ref="J10:J41" si="4">IF(TRIM(I10)="+/-",MID(TRIM(D10),4,H10-3),D10)</f>
        <v>0.3</v>
      </c>
      <c r="K10" s="1">
        <f t="shared" ref="K10:K41" si="5">IF(TRIM(J10)="*****",0,IF(ISERROR(VALUE(J10)),"NA",VALUE(J10/$I$4)))</f>
        <v>0.18237082066869301</v>
      </c>
      <c r="L10" s="1">
        <f t="shared" ref="L10:L41" si="6">IF(AND(ISNUMBER(G10),ISNUMBER($I$6)),$I$6-G10,"N/A")</f>
        <v>0</v>
      </c>
      <c r="M10" s="1">
        <f t="shared" ref="M10:M41" si="7">IF(AND(ISNUMBER(K10),ISNUMBER($I$7)),SQRT(K10^2+($I$7)^2),"N/A")</f>
        <v>0.25791128797077723</v>
      </c>
      <c r="N10" s="1">
        <f t="shared" ref="N10:N41" si="8">IF(AND(ISNUMBER(L10),ISNUMBER(M10),M10&lt;&gt;0),L10/M10,"NA")</f>
        <v>0</v>
      </c>
      <c r="O10" t="s">
        <v>85</v>
      </c>
    </row>
    <row r="11" spans="1:16" x14ac:dyDescent="0.35">
      <c r="A11" s="13">
        <v>1</v>
      </c>
      <c r="B11" s="12" t="s">
        <v>74</v>
      </c>
      <c r="C11" s="11">
        <v>78.900000000000006</v>
      </c>
      <c r="D11" s="14" t="s">
        <v>138</v>
      </c>
      <c r="E11" s="9" t="str">
        <f t="shared" si="0"/>
        <v>Significantly Different</v>
      </c>
      <c r="G11">
        <f t="shared" si="1"/>
        <v>78.900000000000006</v>
      </c>
      <c r="H11">
        <f t="shared" si="2"/>
        <v>6</v>
      </c>
      <c r="I11" t="str">
        <f t="shared" si="3"/>
        <v>+/-</v>
      </c>
      <c r="J11" t="str">
        <f t="shared" si="4"/>
        <v>1.5</v>
      </c>
      <c r="K11" s="1">
        <f t="shared" si="5"/>
        <v>0.91185410334346506</v>
      </c>
      <c r="L11" s="1">
        <f t="shared" si="6"/>
        <v>-9.3000000000000114</v>
      </c>
      <c r="M11" s="1">
        <f t="shared" si="7"/>
        <v>0.92991237329959608</v>
      </c>
      <c r="N11" s="1">
        <f t="shared" si="8"/>
        <v>-10.000942311371706</v>
      </c>
      <c r="O11" t="s">
        <v>68</v>
      </c>
    </row>
    <row r="12" spans="1:16" x14ac:dyDescent="0.35">
      <c r="A12" s="13">
        <v>2</v>
      </c>
      <c r="B12" s="12" t="s">
        <v>60</v>
      </c>
      <c r="C12" s="11">
        <v>77.900000000000006</v>
      </c>
      <c r="D12" s="10" t="s">
        <v>163</v>
      </c>
      <c r="E12" s="9" t="str">
        <f t="shared" si="0"/>
        <v>Significantly Different</v>
      </c>
      <c r="G12">
        <f t="shared" si="1"/>
        <v>77.900000000000006</v>
      </c>
      <c r="H12">
        <f t="shared" si="2"/>
        <v>6</v>
      </c>
      <c r="I12" t="str">
        <f t="shared" si="3"/>
        <v>+/-</v>
      </c>
      <c r="J12" t="str">
        <f t="shared" si="4"/>
        <v>4.0</v>
      </c>
      <c r="K12" s="1">
        <f t="shared" si="5"/>
        <v>2.43161094224924</v>
      </c>
      <c r="L12" s="1">
        <f t="shared" si="6"/>
        <v>-8.3000000000000114</v>
      </c>
      <c r="M12" s="1">
        <f t="shared" si="7"/>
        <v>2.4384402577667572</v>
      </c>
      <c r="N12" s="1">
        <f t="shared" si="8"/>
        <v>-3.4038151943905146</v>
      </c>
      <c r="O12" t="s">
        <v>62</v>
      </c>
    </row>
    <row r="13" spans="1:16" x14ac:dyDescent="0.35">
      <c r="A13" s="13">
        <v>3</v>
      </c>
      <c r="B13" s="12" t="s">
        <v>71</v>
      </c>
      <c r="C13" s="11">
        <v>77.7</v>
      </c>
      <c r="D13" s="10" t="s">
        <v>151</v>
      </c>
      <c r="E13" s="9" t="str">
        <f t="shared" si="0"/>
        <v>Significantly Different</v>
      </c>
      <c r="G13">
        <f t="shared" si="1"/>
        <v>77.7</v>
      </c>
      <c r="H13">
        <f t="shared" si="2"/>
        <v>6</v>
      </c>
      <c r="I13" t="str">
        <f t="shared" si="3"/>
        <v>+/-</v>
      </c>
      <c r="J13" t="str">
        <f t="shared" si="4"/>
        <v>1.7</v>
      </c>
      <c r="K13" s="1">
        <f t="shared" si="5"/>
        <v>1.0334346504559271</v>
      </c>
      <c r="L13" s="1">
        <f t="shared" si="6"/>
        <v>-8.1000000000000085</v>
      </c>
      <c r="M13" s="1">
        <f t="shared" si="7"/>
        <v>1.0494028268469344</v>
      </c>
      <c r="N13" s="1">
        <f t="shared" si="8"/>
        <v>-7.7186756055703594</v>
      </c>
      <c r="O13" t="s">
        <v>58</v>
      </c>
    </row>
    <row r="14" spans="1:16" x14ac:dyDescent="0.35">
      <c r="A14" s="13">
        <v>4</v>
      </c>
      <c r="B14" s="12" t="s">
        <v>66</v>
      </c>
      <c r="C14" s="11">
        <v>77.400000000000006</v>
      </c>
      <c r="D14" s="10" t="s">
        <v>172</v>
      </c>
      <c r="E14" s="9" t="str">
        <f t="shared" si="0"/>
        <v>Significantly Different</v>
      </c>
      <c r="G14">
        <f t="shared" si="1"/>
        <v>77.400000000000006</v>
      </c>
      <c r="H14">
        <f t="shared" si="2"/>
        <v>6</v>
      </c>
      <c r="I14" t="str">
        <f t="shared" si="3"/>
        <v>+/-</v>
      </c>
      <c r="J14" t="str">
        <f t="shared" si="4"/>
        <v>2.5</v>
      </c>
      <c r="K14" s="1">
        <f t="shared" si="5"/>
        <v>1.519756838905775</v>
      </c>
      <c r="L14" s="1">
        <f t="shared" si="6"/>
        <v>-7.8000000000000114</v>
      </c>
      <c r="M14" s="1">
        <f t="shared" si="7"/>
        <v>1.5306599771445801</v>
      </c>
      <c r="N14" s="1">
        <f t="shared" si="8"/>
        <v>-5.0958410858502861</v>
      </c>
      <c r="O14" t="s">
        <v>73</v>
      </c>
    </row>
    <row r="15" spans="1:16" x14ac:dyDescent="0.35">
      <c r="A15" s="13">
        <v>5</v>
      </c>
      <c r="B15" s="12" t="s">
        <v>80</v>
      </c>
      <c r="C15" s="11">
        <v>76.900000000000006</v>
      </c>
      <c r="D15" s="10" t="s">
        <v>157</v>
      </c>
      <c r="E15" s="9" t="str">
        <f t="shared" si="0"/>
        <v>Significantly Different</v>
      </c>
      <c r="G15">
        <f t="shared" si="1"/>
        <v>76.900000000000006</v>
      </c>
      <c r="H15">
        <f t="shared" si="2"/>
        <v>6</v>
      </c>
      <c r="I15" t="str">
        <f t="shared" si="3"/>
        <v>+/-</v>
      </c>
      <c r="J15" t="str">
        <f t="shared" si="4"/>
        <v>2.1</v>
      </c>
      <c r="K15" s="1">
        <f t="shared" si="5"/>
        <v>1.2765957446808511</v>
      </c>
      <c r="L15" s="1">
        <f t="shared" si="6"/>
        <v>-7.3000000000000114</v>
      </c>
      <c r="M15" s="1">
        <f t="shared" si="7"/>
        <v>1.2895564398538861</v>
      </c>
      <c r="N15" s="1">
        <f t="shared" si="8"/>
        <v>-5.6608611879191129</v>
      </c>
      <c r="O15" t="s">
        <v>34</v>
      </c>
    </row>
    <row r="16" spans="1:16" x14ac:dyDescent="0.35">
      <c r="A16" s="13">
        <v>6</v>
      </c>
      <c r="B16" s="12" t="s">
        <v>49</v>
      </c>
      <c r="C16" s="11">
        <v>76.599999999999994</v>
      </c>
      <c r="D16" s="10" t="s">
        <v>142</v>
      </c>
      <c r="E16" s="9" t="str">
        <f t="shared" si="0"/>
        <v>Significantly Different</v>
      </c>
      <c r="G16">
        <f t="shared" si="1"/>
        <v>76.599999999999994</v>
      </c>
      <c r="H16">
        <f t="shared" si="2"/>
        <v>6</v>
      </c>
      <c r="I16" t="str">
        <f t="shared" si="3"/>
        <v>+/-</v>
      </c>
      <c r="J16" t="str">
        <f t="shared" si="4"/>
        <v>3.9</v>
      </c>
      <c r="K16" s="1">
        <f t="shared" si="5"/>
        <v>2.3708206686930091</v>
      </c>
      <c r="L16" s="1">
        <f t="shared" si="6"/>
        <v>-7</v>
      </c>
      <c r="M16" s="1">
        <f t="shared" si="7"/>
        <v>2.3778245854842486</v>
      </c>
      <c r="N16" s="1">
        <f t="shared" si="8"/>
        <v>-2.9438672821924903</v>
      </c>
      <c r="O16" t="s">
        <v>75</v>
      </c>
    </row>
    <row r="17" spans="1:15" x14ac:dyDescent="0.35">
      <c r="A17" s="13">
        <v>7</v>
      </c>
      <c r="B17" s="12" t="s">
        <v>40</v>
      </c>
      <c r="C17" s="11">
        <v>76.2</v>
      </c>
      <c r="D17" s="10" t="s">
        <v>137</v>
      </c>
      <c r="E17" s="9" t="str">
        <f t="shared" si="0"/>
        <v>Significantly Different</v>
      </c>
      <c r="G17">
        <f t="shared" si="1"/>
        <v>76.2</v>
      </c>
      <c r="H17">
        <f t="shared" si="2"/>
        <v>6</v>
      </c>
      <c r="I17" t="str">
        <f t="shared" si="3"/>
        <v>+/-</v>
      </c>
      <c r="J17" t="str">
        <f t="shared" si="4"/>
        <v>1.6</v>
      </c>
      <c r="K17" s="1">
        <f t="shared" si="5"/>
        <v>0.97264437689969607</v>
      </c>
      <c r="L17" s="1">
        <f t="shared" si="6"/>
        <v>-6.6000000000000085</v>
      </c>
      <c r="M17" s="1">
        <f t="shared" si="7"/>
        <v>0.98959395720970866</v>
      </c>
      <c r="N17" s="1">
        <f t="shared" si="8"/>
        <v>-6.669402083466216</v>
      </c>
      <c r="O17" t="s">
        <v>66</v>
      </c>
    </row>
    <row r="18" spans="1:15" x14ac:dyDescent="0.35">
      <c r="A18" s="13">
        <v>8</v>
      </c>
      <c r="B18" s="12" t="s">
        <v>69</v>
      </c>
      <c r="C18" s="11">
        <v>75.7</v>
      </c>
      <c r="D18" s="10" t="s">
        <v>140</v>
      </c>
      <c r="E18" s="9" t="str">
        <f t="shared" si="0"/>
        <v>Significantly Different</v>
      </c>
      <c r="G18">
        <f t="shared" si="1"/>
        <v>75.7</v>
      </c>
      <c r="H18">
        <f t="shared" si="2"/>
        <v>6</v>
      </c>
      <c r="I18" t="str">
        <f t="shared" si="3"/>
        <v>+/-</v>
      </c>
      <c r="J18" t="str">
        <f t="shared" si="4"/>
        <v>2.2</v>
      </c>
      <c r="K18" s="1">
        <f t="shared" si="5"/>
        <v>1.3373860182370823</v>
      </c>
      <c r="L18" s="1">
        <f t="shared" si="6"/>
        <v>-6.1000000000000085</v>
      </c>
      <c r="M18" s="1">
        <f t="shared" si="7"/>
        <v>1.3497631192203356</v>
      </c>
      <c r="N18" s="1">
        <f t="shared" si="8"/>
        <v>-4.519311509654786</v>
      </c>
      <c r="O18" t="s">
        <v>60</v>
      </c>
    </row>
    <row r="19" spans="1:15" x14ac:dyDescent="0.35">
      <c r="A19" s="13">
        <v>9</v>
      </c>
      <c r="B19" s="12" t="s">
        <v>48</v>
      </c>
      <c r="C19" s="11">
        <v>75.2</v>
      </c>
      <c r="D19" s="10" t="s">
        <v>139</v>
      </c>
      <c r="E19" s="9" t="str">
        <f t="shared" si="0"/>
        <v>Significantly Different</v>
      </c>
      <c r="G19">
        <f t="shared" si="1"/>
        <v>75.2</v>
      </c>
      <c r="H19">
        <f t="shared" si="2"/>
        <v>6</v>
      </c>
      <c r="I19" t="str">
        <f t="shared" si="3"/>
        <v>+/-</v>
      </c>
      <c r="J19" t="str">
        <f t="shared" si="4"/>
        <v>1.4</v>
      </c>
      <c r="K19" s="1">
        <f t="shared" si="5"/>
        <v>0.85106382978723394</v>
      </c>
      <c r="L19" s="1">
        <f t="shared" si="6"/>
        <v>-5.6000000000000085</v>
      </c>
      <c r="M19" s="1">
        <f t="shared" si="7"/>
        <v>0.8703842591657357</v>
      </c>
      <c r="N19" s="1">
        <f t="shared" si="8"/>
        <v>-6.4339398846293649</v>
      </c>
      <c r="O19" t="s">
        <v>31</v>
      </c>
    </row>
    <row r="20" spans="1:15" x14ac:dyDescent="0.35">
      <c r="A20" s="13">
        <v>10</v>
      </c>
      <c r="B20" s="12" t="s">
        <v>30</v>
      </c>
      <c r="C20" s="11">
        <v>74.5</v>
      </c>
      <c r="D20" s="14" t="s">
        <v>137</v>
      </c>
      <c r="E20" s="9" t="str">
        <f t="shared" si="0"/>
        <v>Significantly Different</v>
      </c>
      <c r="G20">
        <f t="shared" si="1"/>
        <v>74.5</v>
      </c>
      <c r="H20">
        <f t="shared" si="2"/>
        <v>6</v>
      </c>
      <c r="I20" t="str">
        <f t="shared" si="3"/>
        <v>+/-</v>
      </c>
      <c r="J20" t="str">
        <f t="shared" si="4"/>
        <v>1.6</v>
      </c>
      <c r="K20" s="1">
        <f t="shared" si="5"/>
        <v>0.97264437689969607</v>
      </c>
      <c r="L20" s="1">
        <f t="shared" si="6"/>
        <v>-4.9000000000000057</v>
      </c>
      <c r="M20" s="1">
        <f t="shared" si="7"/>
        <v>0.98959395720970866</v>
      </c>
      <c r="N20" s="1">
        <f t="shared" si="8"/>
        <v>-4.951525789240069</v>
      </c>
      <c r="O20" t="s">
        <v>50</v>
      </c>
    </row>
    <row r="21" spans="1:15" x14ac:dyDescent="0.35">
      <c r="A21" s="13">
        <v>11</v>
      </c>
      <c r="B21" s="12" t="s">
        <v>56</v>
      </c>
      <c r="C21" s="11">
        <v>73.8</v>
      </c>
      <c r="D21" s="10" t="s">
        <v>157</v>
      </c>
      <c r="E21" s="9" t="str">
        <f t="shared" si="0"/>
        <v>Significantly Different</v>
      </c>
      <c r="G21">
        <f t="shared" si="1"/>
        <v>73.8</v>
      </c>
      <c r="H21">
        <f t="shared" si="2"/>
        <v>6</v>
      </c>
      <c r="I21" t="str">
        <f t="shared" si="3"/>
        <v>+/-</v>
      </c>
      <c r="J21" t="str">
        <f t="shared" si="4"/>
        <v>2.1</v>
      </c>
      <c r="K21" s="1">
        <f t="shared" si="5"/>
        <v>1.2765957446808511</v>
      </c>
      <c r="L21" s="1">
        <f t="shared" si="6"/>
        <v>-4.2000000000000028</v>
      </c>
      <c r="M21" s="1">
        <f t="shared" si="7"/>
        <v>1.2895564398538861</v>
      </c>
      <c r="N21" s="1">
        <f t="shared" si="8"/>
        <v>-3.2569338341452401</v>
      </c>
      <c r="O21" t="s">
        <v>46</v>
      </c>
    </row>
    <row r="22" spans="1:15" x14ac:dyDescent="0.35">
      <c r="A22" s="13">
        <v>12</v>
      </c>
      <c r="B22" s="12" t="s">
        <v>65</v>
      </c>
      <c r="C22" s="11">
        <v>73.5</v>
      </c>
      <c r="D22" s="10" t="s">
        <v>134</v>
      </c>
      <c r="E22" s="9" t="str">
        <f t="shared" si="0"/>
        <v>Significantly Different</v>
      </c>
      <c r="G22">
        <f t="shared" si="1"/>
        <v>73.5</v>
      </c>
      <c r="H22">
        <f t="shared" si="2"/>
        <v>6</v>
      </c>
      <c r="I22" t="str">
        <f t="shared" si="3"/>
        <v>+/-</v>
      </c>
      <c r="J22" t="str">
        <f t="shared" si="4"/>
        <v>1.3</v>
      </c>
      <c r="K22" s="1">
        <f t="shared" si="5"/>
        <v>0.79027355623100304</v>
      </c>
      <c r="L22" s="1">
        <f t="shared" si="6"/>
        <v>-3.9000000000000057</v>
      </c>
      <c r="M22" s="1">
        <f t="shared" si="7"/>
        <v>0.81104340815357656</v>
      </c>
      <c r="N22" s="1">
        <f t="shared" si="8"/>
        <v>-4.8086205507529556</v>
      </c>
      <c r="O22" t="s">
        <v>29</v>
      </c>
    </row>
    <row r="23" spans="1:15" x14ac:dyDescent="0.35">
      <c r="A23" s="13">
        <v>13</v>
      </c>
      <c r="B23" s="12" t="s">
        <v>53</v>
      </c>
      <c r="C23" s="11">
        <v>73.3</v>
      </c>
      <c r="D23" s="10" t="s">
        <v>210</v>
      </c>
      <c r="E23" s="9" t="str">
        <f t="shared" si="0"/>
        <v>Not Significantly Different</v>
      </c>
      <c r="G23">
        <f t="shared" si="1"/>
        <v>73.3</v>
      </c>
      <c r="H23">
        <f t="shared" si="2"/>
        <v>6</v>
      </c>
      <c r="I23" t="str">
        <f t="shared" si="3"/>
        <v>+/-</v>
      </c>
      <c r="J23" t="str">
        <f t="shared" si="4"/>
        <v>4.8</v>
      </c>
      <c r="K23" s="1">
        <f t="shared" si="5"/>
        <v>2.9179331306990881</v>
      </c>
      <c r="L23" s="1">
        <f t="shared" si="6"/>
        <v>-3.7000000000000028</v>
      </c>
      <c r="M23" s="1">
        <f t="shared" si="7"/>
        <v>2.9236266641728994</v>
      </c>
      <c r="N23" s="1">
        <f t="shared" si="8"/>
        <v>-1.2655514622783552</v>
      </c>
      <c r="O23" t="s">
        <v>82</v>
      </c>
    </row>
    <row r="24" spans="1:15" x14ac:dyDescent="0.35">
      <c r="A24" s="13">
        <v>14</v>
      </c>
      <c r="B24" s="12" t="s">
        <v>77</v>
      </c>
      <c r="C24" s="11">
        <v>72.900000000000006</v>
      </c>
      <c r="D24" s="10" t="s">
        <v>241</v>
      </c>
      <c r="E24" s="9" t="str">
        <f t="shared" si="0"/>
        <v>Not Significantly Different</v>
      </c>
      <c r="G24">
        <f t="shared" si="1"/>
        <v>72.900000000000006</v>
      </c>
      <c r="H24">
        <f t="shared" si="2"/>
        <v>6</v>
      </c>
      <c r="I24" t="str">
        <f t="shared" si="3"/>
        <v>+/-</v>
      </c>
      <c r="J24" t="str">
        <f t="shared" si="4"/>
        <v>3.5</v>
      </c>
      <c r="K24" s="1">
        <f t="shared" si="5"/>
        <v>2.1276595744680851</v>
      </c>
      <c r="L24" s="1">
        <f t="shared" si="6"/>
        <v>-3.3000000000000114</v>
      </c>
      <c r="M24" s="1">
        <f t="shared" si="7"/>
        <v>2.1354611635562666</v>
      </c>
      <c r="N24" s="1">
        <f t="shared" si="8"/>
        <v>-1.5453336526637613</v>
      </c>
      <c r="O24" t="s">
        <v>65</v>
      </c>
    </row>
    <row r="25" spans="1:15" x14ac:dyDescent="0.35">
      <c r="A25" s="13">
        <v>14</v>
      </c>
      <c r="B25" s="12" t="s">
        <v>63</v>
      </c>
      <c r="C25" s="11">
        <v>72.900000000000006</v>
      </c>
      <c r="D25" s="10" t="s">
        <v>156</v>
      </c>
      <c r="E25" s="9" t="str">
        <f t="shared" si="0"/>
        <v>Not Significantly Different</v>
      </c>
      <c r="G25">
        <f t="shared" si="1"/>
        <v>72.900000000000006</v>
      </c>
      <c r="H25">
        <f t="shared" si="2"/>
        <v>6</v>
      </c>
      <c r="I25" t="str">
        <f t="shared" si="3"/>
        <v>+/-</v>
      </c>
      <c r="J25" t="str">
        <f t="shared" si="4"/>
        <v>4.7</v>
      </c>
      <c r="K25" s="1">
        <f t="shared" si="5"/>
        <v>2.8571428571428572</v>
      </c>
      <c r="L25" s="1">
        <f t="shared" si="6"/>
        <v>-3.3000000000000114</v>
      </c>
      <c r="M25" s="1">
        <f t="shared" si="7"/>
        <v>2.8629572861560164</v>
      </c>
      <c r="N25" s="1">
        <f t="shared" si="8"/>
        <v>-1.1526542907074928</v>
      </c>
      <c r="O25" t="s">
        <v>81</v>
      </c>
    </row>
    <row r="26" spans="1:15" x14ac:dyDescent="0.35">
      <c r="A26" s="13">
        <v>16</v>
      </c>
      <c r="B26" s="12" t="s">
        <v>67</v>
      </c>
      <c r="C26" s="11">
        <v>72.8</v>
      </c>
      <c r="D26" s="10" t="s">
        <v>142</v>
      </c>
      <c r="E26" s="9" t="str">
        <f t="shared" si="0"/>
        <v>Not Significantly Different</v>
      </c>
      <c r="G26">
        <f t="shared" si="1"/>
        <v>72.8</v>
      </c>
      <c r="H26">
        <f t="shared" si="2"/>
        <v>6</v>
      </c>
      <c r="I26" t="str">
        <f t="shared" si="3"/>
        <v>+/-</v>
      </c>
      <c r="J26" t="str">
        <f t="shared" si="4"/>
        <v>3.9</v>
      </c>
      <c r="K26" s="1">
        <f t="shared" si="5"/>
        <v>2.3708206686930091</v>
      </c>
      <c r="L26" s="1">
        <f t="shared" si="6"/>
        <v>-3.2000000000000028</v>
      </c>
      <c r="M26" s="1">
        <f t="shared" si="7"/>
        <v>2.3778245854842486</v>
      </c>
      <c r="N26" s="1">
        <f t="shared" si="8"/>
        <v>-1.345767900430854</v>
      </c>
      <c r="O26" t="s">
        <v>80</v>
      </c>
    </row>
    <row r="27" spans="1:15" x14ac:dyDescent="0.35">
      <c r="A27" s="13">
        <v>17</v>
      </c>
      <c r="B27" s="12" t="s">
        <v>41</v>
      </c>
      <c r="C27" s="11">
        <v>72.400000000000006</v>
      </c>
      <c r="D27" s="10" t="s">
        <v>146</v>
      </c>
      <c r="E27" s="9" t="str">
        <f t="shared" si="0"/>
        <v>Not Significantly Different</v>
      </c>
      <c r="G27">
        <f t="shared" si="1"/>
        <v>72.400000000000006</v>
      </c>
      <c r="H27">
        <f t="shared" si="2"/>
        <v>6</v>
      </c>
      <c r="I27" t="str">
        <f t="shared" si="3"/>
        <v>+/-</v>
      </c>
      <c r="J27" t="str">
        <f t="shared" si="4"/>
        <v>5.0</v>
      </c>
      <c r="K27" s="1">
        <f t="shared" si="5"/>
        <v>3.0395136778115499</v>
      </c>
      <c r="L27" s="1">
        <f t="shared" si="6"/>
        <v>-2.8000000000000114</v>
      </c>
      <c r="M27" s="1">
        <f t="shared" si="7"/>
        <v>3.0449798872627825</v>
      </c>
      <c r="N27" s="1">
        <f t="shared" si="8"/>
        <v>-0.9195463036430791</v>
      </c>
      <c r="O27" t="s">
        <v>78</v>
      </c>
    </row>
    <row r="28" spans="1:15" x14ac:dyDescent="0.35">
      <c r="A28" s="13">
        <v>18</v>
      </c>
      <c r="B28" s="12" t="s">
        <v>52</v>
      </c>
      <c r="C28" s="11">
        <v>71.900000000000006</v>
      </c>
      <c r="D28" s="10" t="s">
        <v>121</v>
      </c>
      <c r="E28" s="9" t="str">
        <f t="shared" si="0"/>
        <v>Significantly Different</v>
      </c>
      <c r="G28">
        <f t="shared" si="1"/>
        <v>71.900000000000006</v>
      </c>
      <c r="H28">
        <f t="shared" si="2"/>
        <v>6</v>
      </c>
      <c r="I28" t="str">
        <f t="shared" si="3"/>
        <v>+/-</v>
      </c>
      <c r="J28" t="str">
        <f t="shared" si="4"/>
        <v>1.1</v>
      </c>
      <c r="K28" s="1">
        <f t="shared" si="5"/>
        <v>0.66869300911854113</v>
      </c>
      <c r="L28" s="1">
        <f t="shared" si="6"/>
        <v>-2.3000000000000114</v>
      </c>
      <c r="M28" s="1">
        <f t="shared" si="7"/>
        <v>0.69311575993868579</v>
      </c>
      <c r="N28" s="1">
        <f t="shared" si="8"/>
        <v>-3.318349016048161</v>
      </c>
      <c r="O28" t="s">
        <v>79</v>
      </c>
    </row>
    <row r="29" spans="1:15" x14ac:dyDescent="0.35">
      <c r="A29" s="13">
        <v>19</v>
      </c>
      <c r="B29" s="12" t="s">
        <v>55</v>
      </c>
      <c r="C29" s="11">
        <v>71.7</v>
      </c>
      <c r="D29" s="10" t="s">
        <v>121</v>
      </c>
      <c r="E29" s="9" t="str">
        <f t="shared" si="0"/>
        <v>Significantly Different</v>
      </c>
      <c r="G29">
        <f t="shared" si="1"/>
        <v>71.7</v>
      </c>
      <c r="H29">
        <f t="shared" si="2"/>
        <v>6</v>
      </c>
      <c r="I29" t="str">
        <f t="shared" si="3"/>
        <v>+/-</v>
      </c>
      <c r="J29" t="str">
        <f t="shared" si="4"/>
        <v>1.1</v>
      </c>
      <c r="K29" s="1">
        <f t="shared" si="5"/>
        <v>0.66869300911854113</v>
      </c>
      <c r="L29" s="1">
        <f t="shared" si="6"/>
        <v>-2.1000000000000085</v>
      </c>
      <c r="M29" s="1">
        <f t="shared" si="7"/>
        <v>0.69311575993868579</v>
      </c>
      <c r="N29" s="1">
        <f t="shared" si="8"/>
        <v>-3.0297969276961445</v>
      </c>
      <c r="O29" t="s">
        <v>56</v>
      </c>
    </row>
    <row r="30" spans="1:15" x14ac:dyDescent="0.35">
      <c r="A30" s="13">
        <v>20</v>
      </c>
      <c r="B30" s="12" t="s">
        <v>54</v>
      </c>
      <c r="C30" s="11">
        <v>71.2</v>
      </c>
      <c r="D30" s="10" t="s">
        <v>180</v>
      </c>
      <c r="E30" s="9" t="str">
        <f t="shared" si="0"/>
        <v>Not Significantly Different</v>
      </c>
      <c r="G30">
        <f t="shared" si="1"/>
        <v>71.2</v>
      </c>
      <c r="H30">
        <f t="shared" si="2"/>
        <v>6</v>
      </c>
      <c r="I30" t="str">
        <f t="shared" si="3"/>
        <v>+/-</v>
      </c>
      <c r="J30" t="str">
        <f t="shared" si="4"/>
        <v>2.7</v>
      </c>
      <c r="K30" s="1">
        <f t="shared" si="5"/>
        <v>1.6413373860182372</v>
      </c>
      <c r="L30" s="1">
        <f t="shared" si="6"/>
        <v>-1.6000000000000085</v>
      </c>
      <c r="M30" s="1">
        <f t="shared" si="7"/>
        <v>1.6514380191132068</v>
      </c>
      <c r="N30" s="1">
        <f t="shared" si="8"/>
        <v>-0.96885258876332547</v>
      </c>
      <c r="O30" t="s">
        <v>77</v>
      </c>
    </row>
    <row r="31" spans="1:15" x14ac:dyDescent="0.35">
      <c r="A31" s="13">
        <v>20</v>
      </c>
      <c r="B31" s="12" t="s">
        <v>45</v>
      </c>
      <c r="C31" s="11">
        <v>71.2</v>
      </c>
      <c r="D31" s="10" t="s">
        <v>172</v>
      </c>
      <c r="E31" s="9" t="str">
        <f t="shared" si="0"/>
        <v>Not Significantly Different</v>
      </c>
      <c r="G31">
        <f t="shared" si="1"/>
        <v>71.2</v>
      </c>
      <c r="H31">
        <f t="shared" si="2"/>
        <v>6</v>
      </c>
      <c r="I31" t="str">
        <f t="shared" si="3"/>
        <v>+/-</v>
      </c>
      <c r="J31" t="str">
        <f t="shared" si="4"/>
        <v>2.5</v>
      </c>
      <c r="K31" s="1">
        <f t="shared" si="5"/>
        <v>1.519756838905775</v>
      </c>
      <c r="L31" s="1">
        <f t="shared" si="6"/>
        <v>-1.6000000000000085</v>
      </c>
      <c r="M31" s="1">
        <f t="shared" si="7"/>
        <v>1.5306599771445801</v>
      </c>
      <c r="N31" s="1">
        <f t="shared" si="8"/>
        <v>-1.0453007355590371</v>
      </c>
      <c r="O31" t="s">
        <v>40</v>
      </c>
    </row>
    <row r="32" spans="1:15" x14ac:dyDescent="0.35">
      <c r="A32" s="13">
        <v>22</v>
      </c>
      <c r="B32" s="12" t="s">
        <v>31</v>
      </c>
      <c r="C32" s="11">
        <v>71.099999999999994</v>
      </c>
      <c r="D32" s="10" t="s">
        <v>171</v>
      </c>
      <c r="E32" s="9" t="str">
        <f t="shared" si="0"/>
        <v>Not Significantly Different</v>
      </c>
      <c r="G32">
        <f t="shared" si="1"/>
        <v>71.099999999999994</v>
      </c>
      <c r="H32">
        <f t="shared" si="2"/>
        <v>6</v>
      </c>
      <c r="I32" t="str">
        <f t="shared" si="3"/>
        <v>+/-</v>
      </c>
      <c r="J32" t="str">
        <f t="shared" si="4"/>
        <v>6.2</v>
      </c>
      <c r="K32" s="1">
        <f t="shared" si="5"/>
        <v>3.768996960486322</v>
      </c>
      <c r="L32" s="1">
        <f t="shared" si="6"/>
        <v>-1.5</v>
      </c>
      <c r="M32" s="1">
        <f t="shared" si="7"/>
        <v>3.7734065781978101</v>
      </c>
      <c r="N32" s="1">
        <f t="shared" si="8"/>
        <v>-0.39751878545682834</v>
      </c>
      <c r="O32" t="s">
        <v>71</v>
      </c>
    </row>
    <row r="33" spans="1:15" x14ac:dyDescent="0.35">
      <c r="A33" s="13">
        <v>23</v>
      </c>
      <c r="B33" s="12" t="s">
        <v>32</v>
      </c>
      <c r="C33" s="11">
        <v>70.8</v>
      </c>
      <c r="D33" s="10" t="s">
        <v>162</v>
      </c>
      <c r="E33" s="9" t="str">
        <f t="shared" si="0"/>
        <v>Not Significantly Different</v>
      </c>
      <c r="G33">
        <f t="shared" si="1"/>
        <v>70.8</v>
      </c>
      <c r="H33">
        <f t="shared" si="2"/>
        <v>6</v>
      </c>
      <c r="I33" t="str">
        <f t="shared" si="3"/>
        <v>+/-</v>
      </c>
      <c r="J33" t="str">
        <f t="shared" si="4"/>
        <v>3.2</v>
      </c>
      <c r="K33" s="1">
        <f t="shared" si="5"/>
        <v>1.9452887537993921</v>
      </c>
      <c r="L33" s="1">
        <f t="shared" si="6"/>
        <v>-1.2000000000000028</v>
      </c>
      <c r="M33" s="1">
        <f t="shared" si="7"/>
        <v>1.9538186844970453</v>
      </c>
      <c r="N33" s="1">
        <f t="shared" si="8"/>
        <v>-0.61418186320032475</v>
      </c>
      <c r="O33" t="s">
        <v>76</v>
      </c>
    </row>
    <row r="34" spans="1:15" x14ac:dyDescent="0.35">
      <c r="A34" s="13">
        <v>24</v>
      </c>
      <c r="B34" s="12" t="s">
        <v>38</v>
      </c>
      <c r="C34" s="11">
        <v>70.5</v>
      </c>
      <c r="D34" s="10" t="s">
        <v>138</v>
      </c>
      <c r="E34" s="9" t="str">
        <f t="shared" si="0"/>
        <v>Not Significantly Different</v>
      </c>
      <c r="G34">
        <f t="shared" si="1"/>
        <v>70.5</v>
      </c>
      <c r="H34">
        <f t="shared" si="2"/>
        <v>6</v>
      </c>
      <c r="I34" t="str">
        <f t="shared" si="3"/>
        <v>+/-</v>
      </c>
      <c r="J34" t="str">
        <f t="shared" si="4"/>
        <v>1.5</v>
      </c>
      <c r="K34" s="1">
        <f t="shared" si="5"/>
        <v>0.91185410334346506</v>
      </c>
      <c r="L34" s="1">
        <f t="shared" si="6"/>
        <v>-0.90000000000000568</v>
      </c>
      <c r="M34" s="1">
        <f t="shared" si="7"/>
        <v>0.92991237329959608</v>
      </c>
      <c r="N34" s="1">
        <f t="shared" si="8"/>
        <v>-0.96783312690694423</v>
      </c>
      <c r="O34" t="s">
        <v>74</v>
      </c>
    </row>
    <row r="35" spans="1:15" x14ac:dyDescent="0.35">
      <c r="A35" s="13">
        <v>25</v>
      </c>
      <c r="B35" s="12" t="s">
        <v>61</v>
      </c>
      <c r="C35" s="11">
        <v>70.400000000000006</v>
      </c>
      <c r="D35" s="10" t="s">
        <v>134</v>
      </c>
      <c r="E35" s="9" t="str">
        <f t="shared" si="0"/>
        <v>Not Significantly Different</v>
      </c>
      <c r="G35">
        <f t="shared" si="1"/>
        <v>70.400000000000006</v>
      </c>
      <c r="H35">
        <f t="shared" si="2"/>
        <v>6</v>
      </c>
      <c r="I35" t="str">
        <f t="shared" si="3"/>
        <v>+/-</v>
      </c>
      <c r="J35" t="str">
        <f t="shared" si="4"/>
        <v>1.3</v>
      </c>
      <c r="K35" s="1">
        <f t="shared" si="5"/>
        <v>0.79027355623100304</v>
      </c>
      <c r="L35" s="1">
        <f t="shared" si="6"/>
        <v>-0.80000000000001137</v>
      </c>
      <c r="M35" s="1">
        <f t="shared" si="7"/>
        <v>0.81104340815357656</v>
      </c>
      <c r="N35" s="1">
        <f t="shared" si="8"/>
        <v>-0.98638370271856768</v>
      </c>
      <c r="O35" t="s">
        <v>54</v>
      </c>
    </row>
    <row r="36" spans="1:15" x14ac:dyDescent="0.35">
      <c r="A36" s="13">
        <v>26</v>
      </c>
      <c r="B36" s="12" t="s">
        <v>78</v>
      </c>
      <c r="C36" s="11">
        <v>70.3</v>
      </c>
      <c r="D36" s="10" t="s">
        <v>157</v>
      </c>
      <c r="E36" s="9" t="str">
        <f t="shared" si="0"/>
        <v>Not Significantly Different</v>
      </c>
      <c r="G36">
        <f t="shared" si="1"/>
        <v>70.3</v>
      </c>
      <c r="H36">
        <f t="shared" si="2"/>
        <v>6</v>
      </c>
      <c r="I36" t="str">
        <f t="shared" si="3"/>
        <v>+/-</v>
      </c>
      <c r="J36" t="str">
        <f t="shared" si="4"/>
        <v>2.1</v>
      </c>
      <c r="K36" s="1">
        <f t="shared" si="5"/>
        <v>1.2765957446808511</v>
      </c>
      <c r="L36" s="1">
        <f t="shared" si="6"/>
        <v>-0.70000000000000284</v>
      </c>
      <c r="M36" s="1">
        <f t="shared" si="7"/>
        <v>1.2895564398538861</v>
      </c>
      <c r="N36" s="1">
        <f t="shared" si="8"/>
        <v>-0.5428223056908752</v>
      </c>
      <c r="O36" t="s">
        <v>72</v>
      </c>
    </row>
    <row r="37" spans="1:15" x14ac:dyDescent="0.35">
      <c r="A37" s="13">
        <v>27</v>
      </c>
      <c r="B37" s="12" t="s">
        <v>50</v>
      </c>
      <c r="C37" s="11">
        <v>69.7</v>
      </c>
      <c r="D37" s="10" t="s">
        <v>121</v>
      </c>
      <c r="E37" s="9" t="str">
        <f t="shared" si="0"/>
        <v>Not Significantly Different</v>
      </c>
      <c r="G37">
        <f t="shared" si="1"/>
        <v>69.7</v>
      </c>
      <c r="H37">
        <f t="shared" si="2"/>
        <v>6</v>
      </c>
      <c r="I37" t="str">
        <f t="shared" si="3"/>
        <v>+/-</v>
      </c>
      <c r="J37" t="str">
        <f t="shared" si="4"/>
        <v>1.1</v>
      </c>
      <c r="K37" s="1">
        <f t="shared" si="5"/>
        <v>0.66869300911854113</v>
      </c>
      <c r="L37" s="1">
        <f t="shared" si="6"/>
        <v>-0.10000000000000853</v>
      </c>
      <c r="M37" s="1">
        <f t="shared" si="7"/>
        <v>0.69311575993868579</v>
      </c>
      <c r="N37" s="1">
        <f t="shared" si="8"/>
        <v>-0.14427604417601858</v>
      </c>
      <c r="O37" t="s">
        <v>70</v>
      </c>
    </row>
    <row r="38" spans="1:15" x14ac:dyDescent="0.35">
      <c r="A38" s="13">
        <v>28</v>
      </c>
      <c r="B38" s="12" t="s">
        <v>46</v>
      </c>
      <c r="C38" s="11">
        <v>69.400000000000006</v>
      </c>
      <c r="D38" s="10" t="s">
        <v>134</v>
      </c>
      <c r="E38" s="9" t="str">
        <f t="shared" si="0"/>
        <v>Not Significantly Different</v>
      </c>
      <c r="G38">
        <f t="shared" si="1"/>
        <v>69.400000000000006</v>
      </c>
      <c r="H38">
        <f t="shared" si="2"/>
        <v>6</v>
      </c>
      <c r="I38" t="str">
        <f t="shared" si="3"/>
        <v>+/-</v>
      </c>
      <c r="J38" t="str">
        <f t="shared" si="4"/>
        <v>1.3</v>
      </c>
      <c r="K38" s="1">
        <f t="shared" si="5"/>
        <v>0.79027355623100304</v>
      </c>
      <c r="L38" s="1">
        <f t="shared" si="6"/>
        <v>0.19999999999998863</v>
      </c>
      <c r="M38" s="1">
        <f t="shared" si="7"/>
        <v>0.81104340815357656</v>
      </c>
      <c r="N38" s="1">
        <f t="shared" si="8"/>
        <v>0.24659592567962438</v>
      </c>
      <c r="O38" t="s">
        <v>69</v>
      </c>
    </row>
    <row r="39" spans="1:15" x14ac:dyDescent="0.35">
      <c r="A39" s="13">
        <v>29</v>
      </c>
      <c r="B39" s="12" t="s">
        <v>72</v>
      </c>
      <c r="C39" s="11">
        <v>69.3</v>
      </c>
      <c r="D39" s="10" t="s">
        <v>137</v>
      </c>
      <c r="E39" s="9" t="str">
        <f t="shared" si="0"/>
        <v>Not Significantly Different</v>
      </c>
      <c r="G39">
        <f t="shared" si="1"/>
        <v>69.3</v>
      </c>
      <c r="H39">
        <f t="shared" si="2"/>
        <v>6</v>
      </c>
      <c r="I39" t="str">
        <f t="shared" si="3"/>
        <v>+/-</v>
      </c>
      <c r="J39" t="str">
        <f t="shared" si="4"/>
        <v>1.6</v>
      </c>
      <c r="K39" s="1">
        <f t="shared" si="5"/>
        <v>0.97264437689969607</v>
      </c>
      <c r="L39" s="1">
        <f t="shared" si="6"/>
        <v>0.29999999999999716</v>
      </c>
      <c r="M39" s="1">
        <f t="shared" si="7"/>
        <v>0.98959395720970866</v>
      </c>
      <c r="N39" s="1">
        <f t="shared" si="8"/>
        <v>0.303154640157552</v>
      </c>
      <c r="O39" t="s">
        <v>45</v>
      </c>
    </row>
    <row r="40" spans="1:15" x14ac:dyDescent="0.35">
      <c r="A40" s="13">
        <v>30</v>
      </c>
      <c r="B40" s="12" t="s">
        <v>70</v>
      </c>
      <c r="C40" s="11">
        <v>69.2</v>
      </c>
      <c r="D40" s="10" t="s">
        <v>202</v>
      </c>
      <c r="E40" s="9" t="str">
        <f t="shared" si="0"/>
        <v>Not Significantly Different</v>
      </c>
      <c r="G40">
        <f t="shared" si="1"/>
        <v>69.2</v>
      </c>
      <c r="H40">
        <f t="shared" si="2"/>
        <v>6</v>
      </c>
      <c r="I40" t="str">
        <f t="shared" si="3"/>
        <v>+/-</v>
      </c>
      <c r="J40" t="str">
        <f t="shared" si="4"/>
        <v>4.1</v>
      </c>
      <c r="K40" s="1">
        <f t="shared" si="5"/>
        <v>2.4924012158054709</v>
      </c>
      <c r="L40" s="1">
        <f t="shared" si="6"/>
        <v>0.39999999999999147</v>
      </c>
      <c r="M40" s="1">
        <f t="shared" si="7"/>
        <v>2.4990644122911201</v>
      </c>
      <c r="N40" s="1">
        <f t="shared" si="8"/>
        <v>0.16005990003005766</v>
      </c>
      <c r="O40" t="s">
        <v>67</v>
      </c>
    </row>
    <row r="41" spans="1:15" x14ac:dyDescent="0.35">
      <c r="A41" s="13">
        <v>31</v>
      </c>
      <c r="B41" s="12" t="s">
        <v>68</v>
      </c>
      <c r="C41" s="11">
        <v>69</v>
      </c>
      <c r="D41" s="10" t="s">
        <v>157</v>
      </c>
      <c r="E41" s="9" t="str">
        <f t="shared" si="0"/>
        <v>Not Significantly Different</v>
      </c>
      <c r="G41">
        <f t="shared" si="1"/>
        <v>69</v>
      </c>
      <c r="H41">
        <f t="shared" si="2"/>
        <v>6</v>
      </c>
      <c r="I41" t="str">
        <f t="shared" si="3"/>
        <v>+/-</v>
      </c>
      <c r="J41" t="str">
        <f t="shared" si="4"/>
        <v>2.1</v>
      </c>
      <c r="K41" s="1">
        <f t="shared" si="5"/>
        <v>1.2765957446808511</v>
      </c>
      <c r="L41" s="1">
        <f t="shared" si="6"/>
        <v>0.59999999999999432</v>
      </c>
      <c r="M41" s="1">
        <f t="shared" si="7"/>
        <v>1.2895564398538861</v>
      </c>
      <c r="N41" s="1">
        <f t="shared" si="8"/>
        <v>0.46527626202074385</v>
      </c>
      <c r="O41" t="s">
        <v>48</v>
      </c>
    </row>
    <row r="42" spans="1:15" x14ac:dyDescent="0.35">
      <c r="A42" s="13">
        <v>32</v>
      </c>
      <c r="B42" s="12" t="s">
        <v>34</v>
      </c>
      <c r="C42" s="11">
        <v>68.599999999999994</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68.599999999999994</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1</v>
      </c>
      <c r="M42" s="1">
        <f t="shared" ref="M42:M62" si="16">IF(AND(ISNUMBER(K42),ISNUMBER($I$7)),SQRT(K42^2+($I$7)^2),"N/A")</f>
        <v>0.46296493044765397</v>
      </c>
      <c r="N42" s="1">
        <f t="shared" ref="N42:N73" si="17">IF(AND(ISNUMBER(L42),ISNUMBER(M42),M42&lt;&gt;0),L42/M42,"NA")</f>
        <v>2.1599908205424363</v>
      </c>
      <c r="O42" t="s">
        <v>37</v>
      </c>
    </row>
    <row r="43" spans="1:15" x14ac:dyDescent="0.35">
      <c r="A43" s="13">
        <v>32</v>
      </c>
      <c r="B43" s="12" t="s">
        <v>76</v>
      </c>
      <c r="C43" s="11">
        <v>68.599999999999994</v>
      </c>
      <c r="D43" s="10" t="s">
        <v>134</v>
      </c>
      <c r="E43" s="9" t="str">
        <f t="shared" si="9"/>
        <v>Not Significantly Different</v>
      </c>
      <c r="G43">
        <f t="shared" si="10"/>
        <v>68.599999999999994</v>
      </c>
      <c r="H43">
        <f t="shared" si="11"/>
        <v>6</v>
      </c>
      <c r="I43" t="str">
        <f t="shared" si="12"/>
        <v>+/-</v>
      </c>
      <c r="J43" t="str">
        <f t="shared" si="13"/>
        <v>1.3</v>
      </c>
      <c r="K43" s="1">
        <f t="shared" si="14"/>
        <v>0.79027355623100304</v>
      </c>
      <c r="L43" s="1">
        <f t="shared" si="15"/>
        <v>1</v>
      </c>
      <c r="M43" s="1">
        <f t="shared" si="16"/>
        <v>0.81104340815357656</v>
      </c>
      <c r="N43" s="1">
        <f t="shared" si="17"/>
        <v>1.232979628398192</v>
      </c>
      <c r="O43" t="s">
        <v>52</v>
      </c>
    </row>
    <row r="44" spans="1:15" x14ac:dyDescent="0.35">
      <c r="A44" s="13">
        <v>34</v>
      </c>
      <c r="B44" s="12" t="s">
        <v>81</v>
      </c>
      <c r="C44" s="11">
        <v>68.400000000000006</v>
      </c>
      <c r="D44" s="10" t="s">
        <v>164</v>
      </c>
      <c r="E44" s="9" t="str">
        <f t="shared" si="9"/>
        <v>Not Significantly Different</v>
      </c>
      <c r="G44">
        <f t="shared" si="10"/>
        <v>68.400000000000006</v>
      </c>
      <c r="H44">
        <f t="shared" si="11"/>
        <v>6</v>
      </c>
      <c r="I44" t="str">
        <f t="shared" si="12"/>
        <v>+/-</v>
      </c>
      <c r="J44" t="str">
        <f t="shared" si="13"/>
        <v>1.8</v>
      </c>
      <c r="K44" s="1">
        <f t="shared" si="14"/>
        <v>1.094224924012158</v>
      </c>
      <c r="L44" s="1">
        <f t="shared" si="15"/>
        <v>1.1999999999999886</v>
      </c>
      <c r="M44" s="1">
        <f t="shared" si="16"/>
        <v>1.1093183945832619</v>
      </c>
      <c r="N44" s="1">
        <f t="shared" si="17"/>
        <v>1.0817453364692409</v>
      </c>
      <c r="O44" t="s">
        <v>64</v>
      </c>
    </row>
    <row r="45" spans="1:15" x14ac:dyDescent="0.35">
      <c r="A45" s="13">
        <v>35</v>
      </c>
      <c r="B45" s="12" t="s">
        <v>64</v>
      </c>
      <c r="C45" s="11">
        <v>68.2</v>
      </c>
      <c r="D45" s="10" t="s">
        <v>139</v>
      </c>
      <c r="E45" s="9" t="str">
        <f t="shared" si="9"/>
        <v>Not Significantly Different</v>
      </c>
      <c r="G45">
        <f t="shared" si="10"/>
        <v>68.2</v>
      </c>
      <c r="H45">
        <f t="shared" si="11"/>
        <v>6</v>
      </c>
      <c r="I45" t="str">
        <f t="shared" si="12"/>
        <v>+/-</v>
      </c>
      <c r="J45" t="str">
        <f t="shared" si="13"/>
        <v>1.4</v>
      </c>
      <c r="K45" s="1">
        <f t="shared" si="14"/>
        <v>0.85106382978723394</v>
      </c>
      <c r="L45" s="1">
        <f t="shared" si="15"/>
        <v>1.3999999999999915</v>
      </c>
      <c r="M45" s="1">
        <f t="shared" si="16"/>
        <v>0.8703842591657357</v>
      </c>
      <c r="N45" s="1">
        <f t="shared" si="17"/>
        <v>1.6084849711573288</v>
      </c>
      <c r="O45" t="s">
        <v>63</v>
      </c>
    </row>
    <row r="46" spans="1:15" x14ac:dyDescent="0.35">
      <c r="A46" s="13">
        <v>36</v>
      </c>
      <c r="B46" s="12" t="s">
        <v>75</v>
      </c>
      <c r="C46" s="11">
        <v>68.099999999999994</v>
      </c>
      <c r="D46" s="10" t="s">
        <v>140</v>
      </c>
      <c r="E46" s="9" t="str">
        <f t="shared" si="9"/>
        <v>Not Significantly Different</v>
      </c>
      <c r="G46">
        <f t="shared" si="10"/>
        <v>68.099999999999994</v>
      </c>
      <c r="H46">
        <f t="shared" si="11"/>
        <v>6</v>
      </c>
      <c r="I46" t="str">
        <f t="shared" si="12"/>
        <v>+/-</v>
      </c>
      <c r="J46" t="str">
        <f t="shared" si="13"/>
        <v>2.2</v>
      </c>
      <c r="K46" s="1">
        <f t="shared" si="14"/>
        <v>1.3373860182370823</v>
      </c>
      <c r="L46" s="1">
        <f t="shared" si="15"/>
        <v>1.5</v>
      </c>
      <c r="M46" s="1">
        <f t="shared" si="16"/>
        <v>1.3497631192203356</v>
      </c>
      <c r="N46" s="1">
        <f t="shared" si="17"/>
        <v>1.1113061089315033</v>
      </c>
      <c r="O46" t="s">
        <v>61</v>
      </c>
    </row>
    <row r="47" spans="1:15" x14ac:dyDescent="0.35">
      <c r="A47" s="13">
        <v>37</v>
      </c>
      <c r="B47" s="12" t="s">
        <v>27</v>
      </c>
      <c r="C47" s="11">
        <v>67.8</v>
      </c>
      <c r="D47" s="10" t="s">
        <v>146</v>
      </c>
      <c r="E47" s="9" t="str">
        <f t="shared" si="9"/>
        <v>Not Significantly Different</v>
      </c>
      <c r="G47">
        <f t="shared" si="10"/>
        <v>67.8</v>
      </c>
      <c r="H47">
        <f t="shared" si="11"/>
        <v>6</v>
      </c>
      <c r="I47" t="str">
        <f t="shared" si="12"/>
        <v>+/-</v>
      </c>
      <c r="J47" t="str">
        <f t="shared" si="13"/>
        <v>5.0</v>
      </c>
      <c r="K47" s="1">
        <f t="shared" si="14"/>
        <v>3.0395136778115499</v>
      </c>
      <c r="L47" s="1">
        <f t="shared" si="15"/>
        <v>1.7999999999999972</v>
      </c>
      <c r="M47" s="1">
        <f t="shared" si="16"/>
        <v>3.0449798872627825</v>
      </c>
      <c r="N47" s="1">
        <f t="shared" si="17"/>
        <v>0.59113690948483322</v>
      </c>
      <c r="O47" t="s">
        <v>59</v>
      </c>
    </row>
    <row r="48" spans="1:15" x14ac:dyDescent="0.35">
      <c r="A48" s="13">
        <v>38</v>
      </c>
      <c r="B48" s="12" t="s">
        <v>51</v>
      </c>
      <c r="C48" s="11">
        <v>67.400000000000006</v>
      </c>
      <c r="D48" s="10" t="s">
        <v>152</v>
      </c>
      <c r="E48" s="9" t="str">
        <f t="shared" si="9"/>
        <v>Significantly Different</v>
      </c>
      <c r="G48">
        <f t="shared" si="10"/>
        <v>67.400000000000006</v>
      </c>
      <c r="H48">
        <f t="shared" si="11"/>
        <v>6</v>
      </c>
      <c r="I48" t="str">
        <f t="shared" si="12"/>
        <v>+/-</v>
      </c>
      <c r="J48" t="str">
        <f t="shared" si="13"/>
        <v>2.0</v>
      </c>
      <c r="K48" s="1">
        <f t="shared" si="14"/>
        <v>1.21580547112462</v>
      </c>
      <c r="L48" s="1">
        <f t="shared" si="15"/>
        <v>2.1999999999999886</v>
      </c>
      <c r="M48" s="1">
        <f t="shared" si="16"/>
        <v>1.2294071985505584</v>
      </c>
      <c r="N48" s="1">
        <f t="shared" si="17"/>
        <v>1.789480330515175</v>
      </c>
      <c r="O48" t="s">
        <v>57</v>
      </c>
    </row>
    <row r="49" spans="1:15" x14ac:dyDescent="0.35">
      <c r="A49" s="13">
        <v>39</v>
      </c>
      <c r="B49" s="12" t="s">
        <v>57</v>
      </c>
      <c r="C49" s="11">
        <v>67</v>
      </c>
      <c r="D49" s="10" t="s">
        <v>174</v>
      </c>
      <c r="E49" s="9" t="str">
        <f t="shared" si="9"/>
        <v>Significantly Different</v>
      </c>
      <c r="G49">
        <f t="shared" si="10"/>
        <v>67</v>
      </c>
      <c r="H49">
        <f t="shared" si="11"/>
        <v>6</v>
      </c>
      <c r="I49" t="str">
        <f t="shared" si="12"/>
        <v>+/-</v>
      </c>
      <c r="J49" t="str">
        <f t="shared" si="13"/>
        <v>2.4</v>
      </c>
      <c r="K49" s="1">
        <f t="shared" si="14"/>
        <v>1.4589665653495441</v>
      </c>
      <c r="L49" s="1">
        <f t="shared" si="15"/>
        <v>2.5999999999999943</v>
      </c>
      <c r="M49" s="1">
        <f t="shared" si="16"/>
        <v>1.4703205619997355</v>
      </c>
      <c r="N49" s="1">
        <f t="shared" si="17"/>
        <v>1.7683218661268114</v>
      </c>
      <c r="O49" t="s">
        <v>55</v>
      </c>
    </row>
    <row r="50" spans="1:15" x14ac:dyDescent="0.35">
      <c r="A50" s="13">
        <v>40</v>
      </c>
      <c r="B50" s="12" t="s">
        <v>73</v>
      </c>
      <c r="C50" s="11">
        <v>66.400000000000006</v>
      </c>
      <c r="D50" s="10" t="s">
        <v>145</v>
      </c>
      <c r="E50" s="9" t="str">
        <f t="shared" si="9"/>
        <v>Significantly Different</v>
      </c>
      <c r="G50">
        <f t="shared" si="10"/>
        <v>66.400000000000006</v>
      </c>
      <c r="H50">
        <f t="shared" si="11"/>
        <v>6</v>
      </c>
      <c r="I50" t="str">
        <f t="shared" si="12"/>
        <v>+/-</v>
      </c>
      <c r="J50" t="str">
        <f t="shared" si="13"/>
        <v>2.8</v>
      </c>
      <c r="K50" s="1">
        <f t="shared" si="14"/>
        <v>1.7021276595744679</v>
      </c>
      <c r="L50" s="1">
        <f t="shared" si="15"/>
        <v>3.1999999999999886</v>
      </c>
      <c r="M50" s="1">
        <f t="shared" si="16"/>
        <v>1.711869646240574</v>
      </c>
      <c r="N50" s="1">
        <f t="shared" si="17"/>
        <v>1.8693012093692345</v>
      </c>
      <c r="O50" t="s">
        <v>53</v>
      </c>
    </row>
    <row r="51" spans="1:15" x14ac:dyDescent="0.35">
      <c r="A51" s="13">
        <v>41</v>
      </c>
      <c r="B51" s="12" t="s">
        <v>58</v>
      </c>
      <c r="C51" s="11">
        <v>66.2</v>
      </c>
      <c r="D51" s="10" t="s">
        <v>153</v>
      </c>
      <c r="E51" s="9" t="str">
        <f t="shared" si="9"/>
        <v>Significantly Different</v>
      </c>
      <c r="G51">
        <f t="shared" si="10"/>
        <v>66.2</v>
      </c>
      <c r="H51">
        <f t="shared" si="11"/>
        <v>6</v>
      </c>
      <c r="I51" t="str">
        <f t="shared" si="12"/>
        <v>+/-</v>
      </c>
      <c r="J51" t="str">
        <f t="shared" si="13"/>
        <v>2.3</v>
      </c>
      <c r="K51" s="1">
        <f t="shared" si="14"/>
        <v>1.3981762917933129</v>
      </c>
      <c r="L51" s="1">
        <f t="shared" si="15"/>
        <v>3.3999999999999915</v>
      </c>
      <c r="M51" s="1">
        <f t="shared" si="16"/>
        <v>1.4100198789961338</v>
      </c>
      <c r="N51" s="1">
        <f t="shared" si="17"/>
        <v>2.4113135216367501</v>
      </c>
      <c r="O51" t="s">
        <v>51</v>
      </c>
    </row>
    <row r="52" spans="1:15" x14ac:dyDescent="0.35">
      <c r="A52" s="13">
        <v>42</v>
      </c>
      <c r="B52" s="12" t="s">
        <v>79</v>
      </c>
      <c r="C52" s="11">
        <v>66.099999999999994</v>
      </c>
      <c r="D52" s="10" t="s">
        <v>152</v>
      </c>
      <c r="E52" s="9" t="str">
        <f t="shared" si="9"/>
        <v>Significantly Different</v>
      </c>
      <c r="G52">
        <f t="shared" si="10"/>
        <v>66.099999999999994</v>
      </c>
      <c r="H52">
        <f t="shared" si="11"/>
        <v>6</v>
      </c>
      <c r="I52" t="str">
        <f t="shared" si="12"/>
        <v>+/-</v>
      </c>
      <c r="J52" t="str">
        <f t="shared" si="13"/>
        <v>2.0</v>
      </c>
      <c r="K52" s="1">
        <f t="shared" si="14"/>
        <v>1.21580547112462</v>
      </c>
      <c r="L52" s="1">
        <f t="shared" si="15"/>
        <v>3.5</v>
      </c>
      <c r="M52" s="1">
        <f t="shared" si="16"/>
        <v>1.2294071985505584</v>
      </c>
      <c r="N52" s="1">
        <f t="shared" si="17"/>
        <v>2.8469005258196116</v>
      </c>
      <c r="O52" t="s">
        <v>49</v>
      </c>
    </row>
    <row r="53" spans="1:15" x14ac:dyDescent="0.35">
      <c r="A53" s="13">
        <v>43</v>
      </c>
      <c r="B53" s="12" t="s">
        <v>42</v>
      </c>
      <c r="C53" s="11">
        <v>65.599999999999994</v>
      </c>
      <c r="D53" s="10" t="s">
        <v>116</v>
      </c>
      <c r="E53" s="9" t="str">
        <f t="shared" si="9"/>
        <v>Significantly Different</v>
      </c>
      <c r="G53">
        <f t="shared" si="10"/>
        <v>65.599999999999994</v>
      </c>
      <c r="H53">
        <f t="shared" si="11"/>
        <v>6</v>
      </c>
      <c r="I53" t="str">
        <f t="shared" si="12"/>
        <v>+/-</v>
      </c>
      <c r="J53" t="str">
        <f t="shared" si="13"/>
        <v>0.8</v>
      </c>
      <c r="K53" s="1">
        <f t="shared" si="14"/>
        <v>0.48632218844984804</v>
      </c>
      <c r="L53" s="1">
        <f t="shared" si="15"/>
        <v>4</v>
      </c>
      <c r="M53" s="1">
        <f t="shared" si="16"/>
        <v>0.519392324943315</v>
      </c>
      <c r="N53" s="1">
        <f t="shared" si="17"/>
        <v>7.7013074855053905</v>
      </c>
      <c r="O53" t="s">
        <v>47</v>
      </c>
    </row>
    <row r="54" spans="1:15" x14ac:dyDescent="0.35">
      <c r="A54" s="13">
        <v>43</v>
      </c>
      <c r="B54" s="12" t="s">
        <v>35</v>
      </c>
      <c r="C54" s="11">
        <v>65.599999999999994</v>
      </c>
      <c r="D54" s="10" t="s">
        <v>138</v>
      </c>
      <c r="E54" s="9" t="str">
        <f t="shared" si="9"/>
        <v>Significantly Different</v>
      </c>
      <c r="G54">
        <f t="shared" si="10"/>
        <v>65.599999999999994</v>
      </c>
      <c r="H54">
        <f t="shared" si="11"/>
        <v>6</v>
      </c>
      <c r="I54" t="str">
        <f t="shared" si="12"/>
        <v>+/-</v>
      </c>
      <c r="J54" t="str">
        <f t="shared" si="13"/>
        <v>1.5</v>
      </c>
      <c r="K54" s="1">
        <f t="shared" si="14"/>
        <v>0.91185410334346506</v>
      </c>
      <c r="L54" s="1">
        <f t="shared" si="15"/>
        <v>4</v>
      </c>
      <c r="M54" s="1">
        <f t="shared" si="16"/>
        <v>0.92991237329959608</v>
      </c>
      <c r="N54" s="1">
        <f t="shared" si="17"/>
        <v>4.301480564030836</v>
      </c>
      <c r="O54" t="s">
        <v>42</v>
      </c>
    </row>
    <row r="55" spans="1:15" x14ac:dyDescent="0.35">
      <c r="A55" s="13">
        <v>45</v>
      </c>
      <c r="B55" s="12" t="s">
        <v>47</v>
      </c>
      <c r="C55" s="11">
        <v>65.5</v>
      </c>
      <c r="D55" s="10" t="s">
        <v>151</v>
      </c>
      <c r="E55" s="9" t="str">
        <f t="shared" si="9"/>
        <v>Significantly Different</v>
      </c>
      <c r="G55">
        <f t="shared" si="10"/>
        <v>65.5</v>
      </c>
      <c r="H55">
        <f t="shared" si="11"/>
        <v>6</v>
      </c>
      <c r="I55" t="str">
        <f t="shared" si="12"/>
        <v>+/-</v>
      </c>
      <c r="J55" t="str">
        <f t="shared" si="13"/>
        <v>1.7</v>
      </c>
      <c r="K55" s="1">
        <f t="shared" si="14"/>
        <v>1.0334346504559271</v>
      </c>
      <c r="L55" s="1">
        <f t="shared" si="15"/>
        <v>4.0999999999999943</v>
      </c>
      <c r="M55" s="1">
        <f t="shared" si="16"/>
        <v>1.0494028268469344</v>
      </c>
      <c r="N55" s="1">
        <f t="shared" si="17"/>
        <v>3.9069839484985676</v>
      </c>
      <c r="O55" t="s">
        <v>43</v>
      </c>
    </row>
    <row r="56" spans="1:15" x14ac:dyDescent="0.35">
      <c r="A56" s="13">
        <v>46</v>
      </c>
      <c r="B56" s="12" t="s">
        <v>29</v>
      </c>
      <c r="C56" s="11">
        <v>65.400000000000006</v>
      </c>
      <c r="D56" s="10" t="s">
        <v>147</v>
      </c>
      <c r="E56" s="9" t="str">
        <f t="shared" si="9"/>
        <v>Not Significantly Different</v>
      </c>
      <c r="G56">
        <f t="shared" si="10"/>
        <v>65.400000000000006</v>
      </c>
      <c r="H56">
        <f t="shared" si="11"/>
        <v>6</v>
      </c>
      <c r="I56" t="str">
        <f t="shared" si="12"/>
        <v>+/-</v>
      </c>
      <c r="J56" t="str">
        <f t="shared" si="13"/>
        <v>4.4</v>
      </c>
      <c r="K56" s="1">
        <f t="shared" si="14"/>
        <v>2.6747720364741645</v>
      </c>
      <c r="L56" s="1">
        <f t="shared" si="15"/>
        <v>4.1999999999999886</v>
      </c>
      <c r="M56" s="1">
        <f t="shared" si="16"/>
        <v>2.6809820147355561</v>
      </c>
      <c r="N56" s="1">
        <f t="shared" si="17"/>
        <v>1.5665901438038046</v>
      </c>
      <c r="O56" t="s">
        <v>41</v>
      </c>
    </row>
    <row r="57" spans="1:15" x14ac:dyDescent="0.35">
      <c r="A57" s="13">
        <v>47</v>
      </c>
      <c r="B57" s="12" t="s">
        <v>59</v>
      </c>
      <c r="C57" s="11">
        <v>64.2</v>
      </c>
      <c r="D57" s="10" t="s">
        <v>164</v>
      </c>
      <c r="E57" s="9" t="str">
        <f t="shared" si="9"/>
        <v>Significantly Different</v>
      </c>
      <c r="G57">
        <f t="shared" si="10"/>
        <v>64.2</v>
      </c>
      <c r="H57">
        <f t="shared" si="11"/>
        <v>6</v>
      </c>
      <c r="I57" t="str">
        <f t="shared" si="12"/>
        <v>+/-</v>
      </c>
      <c r="J57" t="str">
        <f t="shared" si="13"/>
        <v>1.8</v>
      </c>
      <c r="K57" s="1">
        <f t="shared" si="14"/>
        <v>1.094224924012158</v>
      </c>
      <c r="L57" s="1">
        <f t="shared" si="15"/>
        <v>5.3999999999999915</v>
      </c>
      <c r="M57" s="1">
        <f t="shared" si="16"/>
        <v>1.1093183945832619</v>
      </c>
      <c r="N57" s="1">
        <f t="shared" si="17"/>
        <v>4.8678540141116216</v>
      </c>
      <c r="O57" t="s">
        <v>38</v>
      </c>
    </row>
    <row r="58" spans="1:15" x14ac:dyDescent="0.35">
      <c r="A58" s="13">
        <v>48</v>
      </c>
      <c r="B58" s="12" t="s">
        <v>37</v>
      </c>
      <c r="C58" s="11">
        <v>63.3</v>
      </c>
      <c r="D58" s="10" t="s">
        <v>241</v>
      </c>
      <c r="E58" s="9" t="str">
        <f t="shared" si="9"/>
        <v>Significantly Different</v>
      </c>
      <c r="G58">
        <f t="shared" si="10"/>
        <v>63.3</v>
      </c>
      <c r="H58">
        <f t="shared" si="11"/>
        <v>6</v>
      </c>
      <c r="I58" t="str">
        <f t="shared" si="12"/>
        <v>+/-</v>
      </c>
      <c r="J58" t="str">
        <f t="shared" si="13"/>
        <v>3.5</v>
      </c>
      <c r="K58" s="1">
        <f t="shared" si="14"/>
        <v>2.1276595744680851</v>
      </c>
      <c r="L58" s="1">
        <f t="shared" si="15"/>
        <v>6.2999999999999972</v>
      </c>
      <c r="M58" s="1">
        <f t="shared" si="16"/>
        <v>2.1354611635562666</v>
      </c>
      <c r="N58" s="1">
        <f t="shared" si="17"/>
        <v>2.9501824278126239</v>
      </c>
      <c r="O58" t="s">
        <v>35</v>
      </c>
    </row>
    <row r="59" spans="1:15" x14ac:dyDescent="0.35">
      <c r="A59" s="13">
        <v>49</v>
      </c>
      <c r="B59" s="12" t="s">
        <v>62</v>
      </c>
      <c r="C59" s="11">
        <v>63.2</v>
      </c>
      <c r="D59" s="10" t="s">
        <v>214</v>
      </c>
      <c r="E59" s="9" t="str">
        <f t="shared" si="9"/>
        <v>Significantly Different</v>
      </c>
      <c r="G59">
        <f t="shared" si="10"/>
        <v>63.2</v>
      </c>
      <c r="H59">
        <f t="shared" si="11"/>
        <v>6</v>
      </c>
      <c r="I59" t="str">
        <f t="shared" si="12"/>
        <v>+/-</v>
      </c>
      <c r="J59" t="str">
        <f t="shared" si="13"/>
        <v>4.2</v>
      </c>
      <c r="K59" s="1">
        <f t="shared" si="14"/>
        <v>2.5531914893617023</v>
      </c>
      <c r="L59" s="1">
        <f t="shared" si="15"/>
        <v>6.3999999999999915</v>
      </c>
      <c r="M59" s="1">
        <f t="shared" si="16"/>
        <v>2.5596964463741401</v>
      </c>
      <c r="N59" s="1">
        <f t="shared" si="17"/>
        <v>2.5002964742423721</v>
      </c>
      <c r="O59" t="s">
        <v>32</v>
      </c>
    </row>
    <row r="60" spans="1:15" x14ac:dyDescent="0.35">
      <c r="A60" s="13">
        <v>50</v>
      </c>
      <c r="B60" s="12" t="s">
        <v>82</v>
      </c>
      <c r="C60" s="11">
        <v>57.1</v>
      </c>
      <c r="D60" s="10" t="s">
        <v>170</v>
      </c>
      <c r="E60" s="9" t="str">
        <f t="shared" si="9"/>
        <v>Significantly Different</v>
      </c>
      <c r="G60">
        <f t="shared" si="10"/>
        <v>57.1</v>
      </c>
      <c r="H60">
        <f t="shared" si="11"/>
        <v>6</v>
      </c>
      <c r="I60" t="str">
        <f t="shared" si="12"/>
        <v>+/-</v>
      </c>
      <c r="J60" t="str">
        <f t="shared" si="13"/>
        <v>3.0</v>
      </c>
      <c r="K60" s="1">
        <f t="shared" si="14"/>
        <v>1.8237082066869301</v>
      </c>
      <c r="L60" s="1">
        <f t="shared" si="15"/>
        <v>12.499999999999993</v>
      </c>
      <c r="M60" s="1">
        <f t="shared" si="16"/>
        <v>1.8328040646421078</v>
      </c>
      <c r="N60" s="1">
        <f t="shared" si="17"/>
        <v>6.8201507412309628</v>
      </c>
      <c r="O60" t="s">
        <v>30</v>
      </c>
    </row>
    <row r="61" spans="1:15" x14ac:dyDescent="0.35">
      <c r="A61" s="13">
        <v>51</v>
      </c>
      <c r="B61" s="12" t="s">
        <v>43</v>
      </c>
      <c r="C61" s="11">
        <v>55.6</v>
      </c>
      <c r="D61" s="10" t="s">
        <v>153</v>
      </c>
      <c r="E61" s="9" t="str">
        <f t="shared" si="9"/>
        <v>Significantly Different</v>
      </c>
      <c r="G61">
        <f t="shared" si="10"/>
        <v>55.6</v>
      </c>
      <c r="H61">
        <f t="shared" si="11"/>
        <v>6</v>
      </c>
      <c r="I61" t="str">
        <f t="shared" si="12"/>
        <v>+/-</v>
      </c>
      <c r="J61" t="str">
        <f t="shared" si="13"/>
        <v>2.3</v>
      </c>
      <c r="K61" s="1">
        <f t="shared" si="14"/>
        <v>1.3981762917933129</v>
      </c>
      <c r="L61" s="1">
        <f t="shared" si="15"/>
        <v>13.999999999999993</v>
      </c>
      <c r="M61" s="1">
        <f t="shared" si="16"/>
        <v>1.4100198789961338</v>
      </c>
      <c r="N61" s="1">
        <f t="shared" si="17"/>
        <v>9.9289380302689896</v>
      </c>
      <c r="O61" t="s">
        <v>27</v>
      </c>
    </row>
    <row r="62" spans="1:15" ht="15" thickBot="1" x14ac:dyDescent="0.4">
      <c r="A62" s="8"/>
      <c r="B62" s="7" t="s">
        <v>25</v>
      </c>
      <c r="C62" s="6">
        <v>66.900000000000006</v>
      </c>
      <c r="D62" s="5" t="s">
        <v>173</v>
      </c>
      <c r="E62" s="4" t="str">
        <f t="shared" si="9"/>
        <v>Not Significantly Different</v>
      </c>
      <c r="G62">
        <f t="shared" si="10"/>
        <v>66.900000000000006</v>
      </c>
      <c r="H62">
        <f t="shared" si="11"/>
        <v>6</v>
      </c>
      <c r="I62" t="str">
        <f t="shared" si="12"/>
        <v>+/-</v>
      </c>
      <c r="J62" t="str">
        <f t="shared" si="13"/>
        <v>3.8</v>
      </c>
      <c r="K62" s="1">
        <f t="shared" si="14"/>
        <v>2.3100303951367778</v>
      </c>
      <c r="L62" s="1">
        <f t="shared" si="15"/>
        <v>2.6999999999999886</v>
      </c>
      <c r="M62" s="1">
        <f t="shared" si="16"/>
        <v>2.317218061099807</v>
      </c>
      <c r="N62" s="1">
        <f t="shared" si="17"/>
        <v>1.1651902966432535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34" priority="1" operator="equal">
      <formula>"OTHER ERROR"</formula>
    </cfRule>
    <cfRule type="cellIs" dxfId="133" priority="2" operator="equal">
      <formula>"Statistical Test not applicable"</formula>
    </cfRule>
    <cfRule type="cellIs" dxfId="132" priority="3" operator="equal">
      <formula>"Geography Selected"</formula>
    </cfRule>
  </conditionalFormatting>
  <conditionalFormatting sqref="E10:J62">
    <cfRule type="cellIs" dxfId="131" priority="4" operator="equal">
      <formula>"Not Significantly Different"</formula>
    </cfRule>
  </conditionalFormatting>
  <conditionalFormatting sqref="F10:J62">
    <cfRule type="cellIs" dxfId="1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B8CB892-D879-4ABC-9F25-B682E88C055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970F757-B9A3-43B6-B5D5-0D0A966F9BA1}"/>
    <hyperlink ref="A68" r:id="rId2" xr:uid="{85247302-6237-41CD-848C-B04909994456}"/>
    <hyperlink ref="A66" r:id="rId3" xr:uid="{41EBEAA5-9C09-4A4A-AB18-55FBF1DDABD4}"/>
    <hyperlink ref="A67" r:id="rId4" xr:uid="{35660B75-FDDD-49F5-8FB4-57C8AD08AC6C}"/>
  </hyperlinks>
  <pageMargins left="0.7" right="0.7" top="0.75" bottom="0.75" header="0.3" footer="0.3"/>
  <pageSetup orientation="portrait" r:id="rId5"/>
  <drawing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5BB79-D08F-4BCB-BDFD-741B545A4544}">
  <sheetPr codeName="Sheet6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574</v>
      </c>
    </row>
    <row r="2" spans="1:16" x14ac:dyDescent="0.35">
      <c r="A2" s="27" t="s">
        <v>109</v>
      </c>
      <c r="B2" t="s">
        <v>573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72.900000000000006</v>
      </c>
      <c r="C6" t="s">
        <v>103</v>
      </c>
      <c r="H6" s="15" t="s">
        <v>102</v>
      </c>
      <c r="I6">
        <f>VLOOKUP($B$4,$B$9:$K$62,6,FALSE)</f>
        <v>72.900000000000006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72.900000000000006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72.900000000000006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63</v>
      </c>
      <c r="C11" s="11">
        <v>80</v>
      </c>
      <c r="D11" s="14" t="s">
        <v>122</v>
      </c>
      <c r="E11" s="9" t="str">
        <f t="shared" si="0"/>
        <v>Significantly Different</v>
      </c>
      <c r="G11">
        <f t="shared" si="1"/>
        <v>80</v>
      </c>
      <c r="H11">
        <f t="shared" si="2"/>
        <v>6</v>
      </c>
      <c r="I11" t="str">
        <f t="shared" si="3"/>
        <v>+/-</v>
      </c>
      <c r="J11" t="str">
        <f t="shared" si="4"/>
        <v>1.0</v>
      </c>
      <c r="K11" s="1">
        <f t="shared" si="5"/>
        <v>0.60790273556231</v>
      </c>
      <c r="L11" s="1">
        <f t="shared" si="6"/>
        <v>-7.0999999999999943</v>
      </c>
      <c r="M11" s="1">
        <f t="shared" si="7"/>
        <v>0.61093468821403585</v>
      </c>
      <c r="N11" s="1">
        <f t="shared" si="8"/>
        <v>-11.621536863057559</v>
      </c>
      <c r="O11" t="s">
        <v>68</v>
      </c>
    </row>
    <row r="12" spans="1:16" x14ac:dyDescent="0.35">
      <c r="A12" s="13">
        <v>2</v>
      </c>
      <c r="B12" s="12" t="s">
        <v>49</v>
      </c>
      <c r="C12" s="11">
        <v>79.900000000000006</v>
      </c>
      <c r="D12" s="10" t="s">
        <v>84</v>
      </c>
      <c r="E12" s="9" t="str">
        <f t="shared" si="0"/>
        <v>Significantly Different</v>
      </c>
      <c r="G12">
        <f t="shared" si="1"/>
        <v>79.900000000000006</v>
      </c>
      <c r="H12">
        <f t="shared" si="2"/>
        <v>6</v>
      </c>
      <c r="I12" t="str">
        <f t="shared" si="3"/>
        <v>+/-</v>
      </c>
      <c r="J12" t="str">
        <f t="shared" si="4"/>
        <v>0.9</v>
      </c>
      <c r="K12" s="1">
        <f t="shared" si="5"/>
        <v>0.54711246200607899</v>
      </c>
      <c r="L12" s="1">
        <f t="shared" si="6"/>
        <v>-7</v>
      </c>
      <c r="M12" s="1">
        <f t="shared" si="7"/>
        <v>0.55047933970440222</v>
      </c>
      <c r="N12" s="1">
        <f t="shared" si="8"/>
        <v>-12.716190227518579</v>
      </c>
      <c r="O12" t="s">
        <v>62</v>
      </c>
    </row>
    <row r="13" spans="1:16" x14ac:dyDescent="0.35">
      <c r="A13" s="13">
        <v>3</v>
      </c>
      <c r="B13" s="12" t="s">
        <v>74</v>
      </c>
      <c r="C13" s="11">
        <v>79.3</v>
      </c>
      <c r="D13" s="10" t="s">
        <v>28</v>
      </c>
      <c r="E13" s="9" t="str">
        <f t="shared" si="0"/>
        <v>Significantly Different</v>
      </c>
      <c r="G13">
        <f t="shared" si="1"/>
        <v>79.3</v>
      </c>
      <c r="H13">
        <f t="shared" si="2"/>
        <v>6</v>
      </c>
      <c r="I13" t="str">
        <f t="shared" si="3"/>
        <v>+/-</v>
      </c>
      <c r="J13" t="str">
        <f t="shared" si="4"/>
        <v>0.3</v>
      </c>
      <c r="K13" s="1">
        <f t="shared" si="5"/>
        <v>0.18237082066869301</v>
      </c>
      <c r="L13" s="1">
        <f t="shared" si="6"/>
        <v>-6.3999999999999915</v>
      </c>
      <c r="M13" s="1">
        <f t="shared" si="7"/>
        <v>0.19223572402239389</v>
      </c>
      <c r="N13" s="1">
        <f t="shared" si="8"/>
        <v>-33.292459206252651</v>
      </c>
      <c r="O13" t="s">
        <v>58</v>
      </c>
    </row>
    <row r="14" spans="1:16" x14ac:dyDescent="0.35">
      <c r="A14" s="13">
        <v>4</v>
      </c>
      <c r="B14" s="12" t="s">
        <v>69</v>
      </c>
      <c r="C14" s="11">
        <v>78.900000000000006</v>
      </c>
      <c r="D14" s="10" t="s">
        <v>36</v>
      </c>
      <c r="E14" s="9" t="str">
        <f t="shared" si="0"/>
        <v>Significantly Different</v>
      </c>
      <c r="G14">
        <f t="shared" si="1"/>
        <v>78.900000000000006</v>
      </c>
      <c r="H14">
        <f t="shared" si="2"/>
        <v>6</v>
      </c>
      <c r="I14" t="str">
        <f t="shared" si="3"/>
        <v>+/-</v>
      </c>
      <c r="J14" t="str">
        <f t="shared" si="4"/>
        <v>0.7</v>
      </c>
      <c r="K14" s="1">
        <f t="shared" si="5"/>
        <v>0.42553191489361697</v>
      </c>
      <c r="L14" s="1">
        <f t="shared" si="6"/>
        <v>-6</v>
      </c>
      <c r="M14" s="1">
        <f t="shared" si="7"/>
        <v>0.42985214661796195</v>
      </c>
      <c r="N14" s="1">
        <f t="shared" si="8"/>
        <v>-13.95828786062245</v>
      </c>
      <c r="O14" t="s">
        <v>73</v>
      </c>
    </row>
    <row r="15" spans="1:16" x14ac:dyDescent="0.35">
      <c r="A15" s="13">
        <v>5</v>
      </c>
      <c r="B15" s="12" t="s">
        <v>67</v>
      </c>
      <c r="C15" s="11">
        <v>78.5</v>
      </c>
      <c r="D15" s="10" t="s">
        <v>84</v>
      </c>
      <c r="E15" s="9" t="str">
        <f t="shared" si="0"/>
        <v>Significantly Different</v>
      </c>
      <c r="G15">
        <f t="shared" si="1"/>
        <v>78.5</v>
      </c>
      <c r="H15">
        <f t="shared" si="2"/>
        <v>6</v>
      </c>
      <c r="I15" t="str">
        <f t="shared" si="3"/>
        <v>+/-</v>
      </c>
      <c r="J15" t="str">
        <f t="shared" si="4"/>
        <v>0.9</v>
      </c>
      <c r="K15" s="1">
        <f t="shared" si="5"/>
        <v>0.54711246200607899</v>
      </c>
      <c r="L15" s="1">
        <f t="shared" si="6"/>
        <v>-5.5999999999999943</v>
      </c>
      <c r="M15" s="1">
        <f t="shared" si="7"/>
        <v>0.55047933970440222</v>
      </c>
      <c r="N15" s="1">
        <f t="shared" si="8"/>
        <v>-10.172952182014853</v>
      </c>
      <c r="O15" t="s">
        <v>34</v>
      </c>
    </row>
    <row r="16" spans="1:16" x14ac:dyDescent="0.35">
      <c r="A16" s="13">
        <v>6</v>
      </c>
      <c r="B16" s="12" t="s">
        <v>80</v>
      </c>
      <c r="C16" s="11">
        <v>78.400000000000006</v>
      </c>
      <c r="D16" s="10" t="s">
        <v>83</v>
      </c>
      <c r="E16" s="9" t="str">
        <f t="shared" si="0"/>
        <v>Significantly Different</v>
      </c>
      <c r="G16">
        <f t="shared" si="1"/>
        <v>78.400000000000006</v>
      </c>
      <c r="H16">
        <f t="shared" si="2"/>
        <v>6</v>
      </c>
      <c r="I16" t="str">
        <f t="shared" si="3"/>
        <v>+/-</v>
      </c>
      <c r="J16" t="str">
        <f t="shared" si="4"/>
        <v>0.5</v>
      </c>
      <c r="K16" s="1">
        <f t="shared" si="5"/>
        <v>0.303951367781155</v>
      </c>
      <c r="L16" s="1">
        <f t="shared" si="6"/>
        <v>-5.5</v>
      </c>
      <c r="M16" s="1">
        <f t="shared" si="7"/>
        <v>0.30997079109986531</v>
      </c>
      <c r="N16" s="1">
        <f t="shared" si="8"/>
        <v>-17.743607326627203</v>
      </c>
      <c r="O16" t="s">
        <v>75</v>
      </c>
    </row>
    <row r="17" spans="1:15" x14ac:dyDescent="0.35">
      <c r="A17" s="13">
        <v>7</v>
      </c>
      <c r="B17" s="12" t="s">
        <v>30</v>
      </c>
      <c r="C17" s="11">
        <v>77.900000000000006</v>
      </c>
      <c r="D17" s="10" t="s">
        <v>44</v>
      </c>
      <c r="E17" s="9" t="str">
        <f t="shared" si="0"/>
        <v>Significantly Different</v>
      </c>
      <c r="G17">
        <f t="shared" si="1"/>
        <v>77.900000000000006</v>
      </c>
      <c r="H17">
        <f t="shared" si="2"/>
        <v>6</v>
      </c>
      <c r="I17" t="str">
        <f t="shared" si="3"/>
        <v>+/-</v>
      </c>
      <c r="J17" t="str">
        <f t="shared" si="4"/>
        <v>0.4</v>
      </c>
      <c r="K17" s="1">
        <f t="shared" si="5"/>
        <v>0.24316109422492402</v>
      </c>
      <c r="L17" s="1">
        <f t="shared" si="6"/>
        <v>-5</v>
      </c>
      <c r="M17" s="1">
        <f t="shared" si="7"/>
        <v>0.25064471888253259</v>
      </c>
      <c r="N17" s="1">
        <f t="shared" si="8"/>
        <v>-19.948555159238385</v>
      </c>
      <c r="O17" t="s">
        <v>66</v>
      </c>
    </row>
    <row r="18" spans="1:15" x14ac:dyDescent="0.35">
      <c r="A18" s="13">
        <v>8</v>
      </c>
      <c r="B18" s="12" t="s">
        <v>41</v>
      </c>
      <c r="C18" s="11">
        <v>77.8</v>
      </c>
      <c r="D18" s="10" t="s">
        <v>122</v>
      </c>
      <c r="E18" s="9" t="str">
        <f t="shared" si="0"/>
        <v>Significantly Different</v>
      </c>
      <c r="G18">
        <f t="shared" si="1"/>
        <v>77.8</v>
      </c>
      <c r="H18">
        <f t="shared" si="2"/>
        <v>6</v>
      </c>
      <c r="I18" t="str">
        <f t="shared" si="3"/>
        <v>+/-</v>
      </c>
      <c r="J18" t="str">
        <f t="shared" si="4"/>
        <v>1.0</v>
      </c>
      <c r="K18" s="1">
        <f t="shared" si="5"/>
        <v>0.60790273556231</v>
      </c>
      <c r="L18" s="1">
        <f t="shared" si="6"/>
        <v>-4.8999999999999915</v>
      </c>
      <c r="M18" s="1">
        <f t="shared" si="7"/>
        <v>0.61093468821403585</v>
      </c>
      <c r="N18" s="1">
        <f t="shared" si="8"/>
        <v>-8.0204972716876046</v>
      </c>
      <c r="O18" t="s">
        <v>60</v>
      </c>
    </row>
    <row r="19" spans="1:15" x14ac:dyDescent="0.35">
      <c r="A19" s="13">
        <v>9</v>
      </c>
      <c r="B19" s="12" t="s">
        <v>75</v>
      </c>
      <c r="C19" s="11">
        <v>77.099999999999994</v>
      </c>
      <c r="D19" s="10" t="s">
        <v>44</v>
      </c>
      <c r="E19" s="9" t="str">
        <f t="shared" si="0"/>
        <v>Significantly Different</v>
      </c>
      <c r="G19">
        <f t="shared" si="1"/>
        <v>77.099999999999994</v>
      </c>
      <c r="H19">
        <f t="shared" si="2"/>
        <v>6</v>
      </c>
      <c r="I19" t="str">
        <f t="shared" si="3"/>
        <v>+/-</v>
      </c>
      <c r="J19" t="str">
        <f t="shared" si="4"/>
        <v>0.4</v>
      </c>
      <c r="K19" s="1">
        <f t="shared" si="5"/>
        <v>0.24316109422492402</v>
      </c>
      <c r="L19" s="1">
        <f t="shared" si="6"/>
        <v>-4.1999999999999886</v>
      </c>
      <c r="M19" s="1">
        <f t="shared" si="7"/>
        <v>0.25064471888253259</v>
      </c>
      <c r="N19" s="1">
        <f t="shared" si="8"/>
        <v>-16.756786333760196</v>
      </c>
      <c r="O19" t="s">
        <v>31</v>
      </c>
    </row>
    <row r="20" spans="1:15" x14ac:dyDescent="0.35">
      <c r="A20" s="13">
        <v>9</v>
      </c>
      <c r="B20" s="12" t="s">
        <v>27</v>
      </c>
      <c r="C20" s="11">
        <v>77.099999999999994</v>
      </c>
      <c r="D20" s="14" t="s">
        <v>134</v>
      </c>
      <c r="E20" s="9" t="str">
        <f t="shared" si="0"/>
        <v>Significantly Different</v>
      </c>
      <c r="G20">
        <f t="shared" si="1"/>
        <v>77.099999999999994</v>
      </c>
      <c r="H20">
        <f t="shared" si="2"/>
        <v>6</v>
      </c>
      <c r="I20" t="str">
        <f t="shared" si="3"/>
        <v>+/-</v>
      </c>
      <c r="J20" t="str">
        <f t="shared" si="4"/>
        <v>1.3</v>
      </c>
      <c r="K20" s="1">
        <f t="shared" si="5"/>
        <v>0.79027355623100304</v>
      </c>
      <c r="L20" s="1">
        <f t="shared" si="6"/>
        <v>-4.1999999999999886</v>
      </c>
      <c r="M20" s="1">
        <f t="shared" si="7"/>
        <v>0.79260819516141623</v>
      </c>
      <c r="N20" s="1">
        <f t="shared" si="8"/>
        <v>-5.298961107946468</v>
      </c>
      <c r="O20" t="s">
        <v>50</v>
      </c>
    </row>
    <row r="21" spans="1:15" x14ac:dyDescent="0.35">
      <c r="A21" s="13">
        <v>11</v>
      </c>
      <c r="B21" s="12" t="s">
        <v>78</v>
      </c>
      <c r="C21" s="11">
        <v>76.8</v>
      </c>
      <c r="D21" s="10" t="s">
        <v>83</v>
      </c>
      <c r="E21" s="9" t="str">
        <f t="shared" si="0"/>
        <v>Significantly Different</v>
      </c>
      <c r="G21">
        <f t="shared" si="1"/>
        <v>76.8</v>
      </c>
      <c r="H21">
        <f t="shared" si="2"/>
        <v>6</v>
      </c>
      <c r="I21" t="str">
        <f t="shared" si="3"/>
        <v>+/-</v>
      </c>
      <c r="J21" t="str">
        <f t="shared" si="4"/>
        <v>0.5</v>
      </c>
      <c r="K21" s="1">
        <f t="shared" si="5"/>
        <v>0.303951367781155</v>
      </c>
      <c r="L21" s="1">
        <f t="shared" si="6"/>
        <v>-3.8999999999999915</v>
      </c>
      <c r="M21" s="1">
        <f t="shared" si="7"/>
        <v>0.30997079109986531</v>
      </c>
      <c r="N21" s="1">
        <f t="shared" si="8"/>
        <v>-12.58183064979017</v>
      </c>
      <c r="O21" t="s">
        <v>46</v>
      </c>
    </row>
    <row r="22" spans="1:15" x14ac:dyDescent="0.35">
      <c r="A22" s="13">
        <v>12</v>
      </c>
      <c r="B22" s="12" t="s">
        <v>71</v>
      </c>
      <c r="C22" s="11">
        <v>76.400000000000006</v>
      </c>
      <c r="D22" s="10" t="s">
        <v>44</v>
      </c>
      <c r="E22" s="9" t="str">
        <f t="shared" si="0"/>
        <v>Significantly Different</v>
      </c>
      <c r="G22">
        <f t="shared" si="1"/>
        <v>76.400000000000006</v>
      </c>
      <c r="H22">
        <f t="shared" si="2"/>
        <v>6</v>
      </c>
      <c r="I22" t="str">
        <f t="shared" si="3"/>
        <v>+/-</v>
      </c>
      <c r="J22" t="str">
        <f t="shared" si="4"/>
        <v>0.4</v>
      </c>
      <c r="K22" s="1">
        <f t="shared" si="5"/>
        <v>0.24316109422492402</v>
      </c>
      <c r="L22" s="1">
        <f t="shared" si="6"/>
        <v>-3.5</v>
      </c>
      <c r="M22" s="1">
        <f t="shared" si="7"/>
        <v>0.25064471888253259</v>
      </c>
      <c r="N22" s="1">
        <f t="shared" si="8"/>
        <v>-13.963988611466869</v>
      </c>
      <c r="O22" t="s">
        <v>29</v>
      </c>
    </row>
    <row r="23" spans="1:15" x14ac:dyDescent="0.35">
      <c r="A23" s="13">
        <v>13</v>
      </c>
      <c r="B23" s="12" t="s">
        <v>40</v>
      </c>
      <c r="C23" s="11">
        <v>76.3</v>
      </c>
      <c r="D23" s="10" t="s">
        <v>44</v>
      </c>
      <c r="E23" s="9" t="str">
        <f t="shared" si="0"/>
        <v>Significantly Different</v>
      </c>
      <c r="G23">
        <f t="shared" si="1"/>
        <v>76.3</v>
      </c>
      <c r="H23">
        <f t="shared" si="2"/>
        <v>6</v>
      </c>
      <c r="I23" t="str">
        <f t="shared" si="3"/>
        <v>+/-</v>
      </c>
      <c r="J23" t="str">
        <f t="shared" si="4"/>
        <v>0.4</v>
      </c>
      <c r="K23" s="1">
        <f t="shared" si="5"/>
        <v>0.24316109422492402</v>
      </c>
      <c r="L23" s="1">
        <f t="shared" si="6"/>
        <v>-3.3999999999999915</v>
      </c>
      <c r="M23" s="1">
        <f t="shared" si="7"/>
        <v>0.25064471888253259</v>
      </c>
      <c r="N23" s="1">
        <f t="shared" si="8"/>
        <v>-13.565017508282068</v>
      </c>
      <c r="O23" t="s">
        <v>82</v>
      </c>
    </row>
    <row r="24" spans="1:15" x14ac:dyDescent="0.35">
      <c r="A24" s="13">
        <v>14</v>
      </c>
      <c r="B24" s="12" t="s">
        <v>43</v>
      </c>
      <c r="C24" s="11">
        <v>76.2</v>
      </c>
      <c r="D24" s="10" t="s">
        <v>83</v>
      </c>
      <c r="E24" s="9" t="str">
        <f t="shared" si="0"/>
        <v>Significantly Different</v>
      </c>
      <c r="G24">
        <f t="shared" si="1"/>
        <v>76.2</v>
      </c>
      <c r="H24">
        <f t="shared" si="2"/>
        <v>6</v>
      </c>
      <c r="I24" t="str">
        <f t="shared" si="3"/>
        <v>+/-</v>
      </c>
      <c r="J24" t="str">
        <f t="shared" si="4"/>
        <v>0.5</v>
      </c>
      <c r="K24" s="1">
        <f t="shared" si="5"/>
        <v>0.303951367781155</v>
      </c>
      <c r="L24" s="1">
        <f t="shared" si="6"/>
        <v>-3.2999999999999972</v>
      </c>
      <c r="M24" s="1">
        <f t="shared" si="7"/>
        <v>0.30997079109986531</v>
      </c>
      <c r="N24" s="1">
        <f t="shared" si="8"/>
        <v>-10.646164395976312</v>
      </c>
      <c r="O24" t="s">
        <v>65</v>
      </c>
    </row>
    <row r="25" spans="1:15" x14ac:dyDescent="0.35">
      <c r="A25" s="13">
        <v>15</v>
      </c>
      <c r="B25" s="12" t="s">
        <v>70</v>
      </c>
      <c r="C25" s="11">
        <v>75.8</v>
      </c>
      <c r="D25" s="10" t="s">
        <v>116</v>
      </c>
      <c r="E25" s="9" t="str">
        <f t="shared" si="0"/>
        <v>Significantly Different</v>
      </c>
      <c r="G25">
        <f t="shared" si="1"/>
        <v>75.8</v>
      </c>
      <c r="H25">
        <f t="shared" si="2"/>
        <v>6</v>
      </c>
      <c r="I25" t="str">
        <f t="shared" si="3"/>
        <v>+/-</v>
      </c>
      <c r="J25" t="str">
        <f t="shared" si="4"/>
        <v>0.8</v>
      </c>
      <c r="K25" s="1">
        <f t="shared" si="5"/>
        <v>0.48632218844984804</v>
      </c>
      <c r="L25" s="1">
        <f t="shared" si="6"/>
        <v>-2.8999999999999915</v>
      </c>
      <c r="M25" s="1">
        <f t="shared" si="7"/>
        <v>0.49010685399991183</v>
      </c>
      <c r="N25" s="1">
        <f t="shared" si="8"/>
        <v>-5.9170770135781723</v>
      </c>
      <c r="O25" t="s">
        <v>81</v>
      </c>
    </row>
    <row r="26" spans="1:15" x14ac:dyDescent="0.35">
      <c r="A26" s="13">
        <v>16</v>
      </c>
      <c r="B26" s="12" t="s">
        <v>77</v>
      </c>
      <c r="C26" s="11">
        <v>75.7</v>
      </c>
      <c r="D26" s="10" t="s">
        <v>116</v>
      </c>
      <c r="E26" s="9" t="str">
        <f t="shared" si="0"/>
        <v>Significantly Different</v>
      </c>
      <c r="G26">
        <f t="shared" si="1"/>
        <v>75.7</v>
      </c>
      <c r="H26">
        <f t="shared" si="2"/>
        <v>6</v>
      </c>
      <c r="I26" t="str">
        <f t="shared" si="3"/>
        <v>+/-</v>
      </c>
      <c r="J26" t="str">
        <f t="shared" si="4"/>
        <v>0.8</v>
      </c>
      <c r="K26" s="1">
        <f t="shared" si="5"/>
        <v>0.48632218844984804</v>
      </c>
      <c r="L26" s="1">
        <f t="shared" si="6"/>
        <v>-2.7999999999999972</v>
      </c>
      <c r="M26" s="1">
        <f t="shared" si="7"/>
        <v>0.49010685399991183</v>
      </c>
      <c r="N26" s="1">
        <f t="shared" si="8"/>
        <v>-5.7130398751789357</v>
      </c>
      <c r="O26" t="s">
        <v>80</v>
      </c>
    </row>
    <row r="27" spans="1:15" x14ac:dyDescent="0.35">
      <c r="A27" s="13">
        <v>17</v>
      </c>
      <c r="B27" s="12" t="s">
        <v>31</v>
      </c>
      <c r="C27" s="11">
        <v>75.2</v>
      </c>
      <c r="D27" s="10" t="s">
        <v>154</v>
      </c>
      <c r="E27" s="9" t="str">
        <f t="shared" si="0"/>
        <v>Significantly Different</v>
      </c>
      <c r="G27">
        <f t="shared" si="1"/>
        <v>75.2</v>
      </c>
      <c r="H27">
        <f t="shared" si="2"/>
        <v>6</v>
      </c>
      <c r="I27" t="str">
        <f t="shared" si="3"/>
        <v>+/-</v>
      </c>
      <c r="J27" t="str">
        <f t="shared" si="4"/>
        <v>1.2</v>
      </c>
      <c r="K27" s="1">
        <f t="shared" si="5"/>
        <v>0.72948328267477203</v>
      </c>
      <c r="L27" s="1">
        <f t="shared" si="6"/>
        <v>-2.2999999999999972</v>
      </c>
      <c r="M27" s="1">
        <f t="shared" si="7"/>
        <v>0.73201182849801194</v>
      </c>
      <c r="N27" s="1">
        <f t="shared" si="8"/>
        <v>-3.1420257302662478</v>
      </c>
      <c r="O27" t="s">
        <v>78</v>
      </c>
    </row>
    <row r="28" spans="1:15" x14ac:dyDescent="0.35">
      <c r="A28" s="13">
        <v>18</v>
      </c>
      <c r="B28" s="12" t="s">
        <v>66</v>
      </c>
      <c r="C28" s="11">
        <v>75</v>
      </c>
      <c r="D28" s="10" t="s">
        <v>83</v>
      </c>
      <c r="E28" s="9" t="str">
        <f t="shared" si="0"/>
        <v>Significantly Different</v>
      </c>
      <c r="G28">
        <f t="shared" si="1"/>
        <v>75</v>
      </c>
      <c r="H28">
        <f t="shared" si="2"/>
        <v>6</v>
      </c>
      <c r="I28" t="str">
        <f t="shared" si="3"/>
        <v>+/-</v>
      </c>
      <c r="J28" t="str">
        <f t="shared" si="4"/>
        <v>0.5</v>
      </c>
      <c r="K28" s="1">
        <f t="shared" si="5"/>
        <v>0.303951367781155</v>
      </c>
      <c r="L28" s="1">
        <f t="shared" si="6"/>
        <v>-2.0999999999999943</v>
      </c>
      <c r="M28" s="1">
        <f t="shared" si="7"/>
        <v>0.30997079109986531</v>
      </c>
      <c r="N28" s="1">
        <f t="shared" si="8"/>
        <v>-6.7748318883485501</v>
      </c>
      <c r="O28" t="s">
        <v>79</v>
      </c>
    </row>
    <row r="29" spans="1:15" x14ac:dyDescent="0.35">
      <c r="A29" s="13">
        <v>18</v>
      </c>
      <c r="B29" s="12" t="s">
        <v>53</v>
      </c>
      <c r="C29" s="11">
        <v>75</v>
      </c>
      <c r="D29" s="10" t="s">
        <v>154</v>
      </c>
      <c r="E29" s="9" t="str">
        <f t="shared" si="0"/>
        <v>Significantly Different</v>
      </c>
      <c r="G29">
        <f t="shared" si="1"/>
        <v>75</v>
      </c>
      <c r="H29">
        <f t="shared" si="2"/>
        <v>6</v>
      </c>
      <c r="I29" t="str">
        <f t="shared" si="3"/>
        <v>+/-</v>
      </c>
      <c r="J29" t="str">
        <f t="shared" si="4"/>
        <v>1.2</v>
      </c>
      <c r="K29" s="1">
        <f t="shared" si="5"/>
        <v>0.72948328267477203</v>
      </c>
      <c r="L29" s="1">
        <f t="shared" si="6"/>
        <v>-2.0999999999999943</v>
      </c>
      <c r="M29" s="1">
        <f t="shared" si="7"/>
        <v>0.73201182849801194</v>
      </c>
      <c r="N29" s="1">
        <f t="shared" si="8"/>
        <v>-2.8688061015474391</v>
      </c>
      <c r="O29" t="s">
        <v>56</v>
      </c>
    </row>
    <row r="30" spans="1:15" x14ac:dyDescent="0.35">
      <c r="A30" s="13">
        <v>20</v>
      </c>
      <c r="B30" s="12" t="s">
        <v>29</v>
      </c>
      <c r="C30" s="11">
        <v>74.8</v>
      </c>
      <c r="D30" s="10" t="s">
        <v>36</v>
      </c>
      <c r="E30" s="9" t="str">
        <f t="shared" si="0"/>
        <v>Significantly Different</v>
      </c>
      <c r="G30">
        <f t="shared" si="1"/>
        <v>74.8</v>
      </c>
      <c r="H30">
        <f t="shared" si="2"/>
        <v>6</v>
      </c>
      <c r="I30" t="str">
        <f t="shared" si="3"/>
        <v>+/-</v>
      </c>
      <c r="J30" t="str">
        <f t="shared" si="4"/>
        <v>0.7</v>
      </c>
      <c r="K30" s="1">
        <f t="shared" si="5"/>
        <v>0.42553191489361697</v>
      </c>
      <c r="L30" s="1">
        <f t="shared" si="6"/>
        <v>-1.8999999999999915</v>
      </c>
      <c r="M30" s="1">
        <f t="shared" si="7"/>
        <v>0.42985214661796195</v>
      </c>
      <c r="N30" s="1">
        <f t="shared" si="8"/>
        <v>-4.4201244891970894</v>
      </c>
      <c r="O30" t="s">
        <v>77</v>
      </c>
    </row>
    <row r="31" spans="1:15" x14ac:dyDescent="0.35">
      <c r="A31" s="13">
        <v>21</v>
      </c>
      <c r="B31" s="12" t="s">
        <v>48</v>
      </c>
      <c r="C31" s="11">
        <v>74.599999999999994</v>
      </c>
      <c r="D31" s="10" t="s">
        <v>28</v>
      </c>
      <c r="E31" s="9" t="str">
        <f t="shared" si="0"/>
        <v>Significantly Different</v>
      </c>
      <c r="G31">
        <f t="shared" si="1"/>
        <v>74.599999999999994</v>
      </c>
      <c r="H31">
        <f t="shared" si="2"/>
        <v>6</v>
      </c>
      <c r="I31" t="str">
        <f t="shared" si="3"/>
        <v>+/-</v>
      </c>
      <c r="J31" t="str">
        <f t="shared" si="4"/>
        <v>0.3</v>
      </c>
      <c r="K31" s="1">
        <f t="shared" si="5"/>
        <v>0.18237082066869301</v>
      </c>
      <c r="L31" s="1">
        <f t="shared" si="6"/>
        <v>-1.6999999999999886</v>
      </c>
      <c r="M31" s="1">
        <f t="shared" si="7"/>
        <v>0.19223572402239389</v>
      </c>
      <c r="N31" s="1">
        <f t="shared" si="8"/>
        <v>-8.8433094766608136</v>
      </c>
      <c r="O31" t="s">
        <v>40</v>
      </c>
    </row>
    <row r="32" spans="1:15" x14ac:dyDescent="0.35">
      <c r="A32" s="13">
        <v>22</v>
      </c>
      <c r="B32" s="12" t="s">
        <v>72</v>
      </c>
      <c r="C32" s="11">
        <v>74.400000000000006</v>
      </c>
      <c r="D32" s="10" t="s">
        <v>44</v>
      </c>
      <c r="E32" s="9" t="str">
        <f t="shared" si="0"/>
        <v>Significantly Different</v>
      </c>
      <c r="G32">
        <f t="shared" si="1"/>
        <v>74.400000000000006</v>
      </c>
      <c r="H32">
        <f t="shared" si="2"/>
        <v>6</v>
      </c>
      <c r="I32" t="str">
        <f t="shared" si="3"/>
        <v>+/-</v>
      </c>
      <c r="J32" t="str">
        <f t="shared" si="4"/>
        <v>0.4</v>
      </c>
      <c r="K32" s="1">
        <f t="shared" si="5"/>
        <v>0.24316109422492402</v>
      </c>
      <c r="L32" s="1">
        <f t="shared" si="6"/>
        <v>-1.5</v>
      </c>
      <c r="M32" s="1">
        <f t="shared" si="7"/>
        <v>0.25064471888253259</v>
      </c>
      <c r="N32" s="1">
        <f t="shared" si="8"/>
        <v>-5.9845665477715153</v>
      </c>
      <c r="O32" t="s">
        <v>71</v>
      </c>
    </row>
    <row r="33" spans="1:15" x14ac:dyDescent="0.35">
      <c r="A33" s="13">
        <v>23</v>
      </c>
      <c r="B33" s="12" t="s">
        <v>60</v>
      </c>
      <c r="C33" s="11">
        <v>74.099999999999994</v>
      </c>
      <c r="D33" s="10" t="s">
        <v>121</v>
      </c>
      <c r="E33" s="9" t="str">
        <f t="shared" si="0"/>
        <v>Significantly Different</v>
      </c>
      <c r="G33">
        <f t="shared" si="1"/>
        <v>74.099999999999994</v>
      </c>
      <c r="H33">
        <f t="shared" si="2"/>
        <v>6</v>
      </c>
      <c r="I33" t="str">
        <f t="shared" si="3"/>
        <v>+/-</v>
      </c>
      <c r="J33" t="str">
        <f t="shared" si="4"/>
        <v>1.1</v>
      </c>
      <c r="K33" s="1">
        <f t="shared" si="5"/>
        <v>0.66869300911854113</v>
      </c>
      <c r="L33" s="1">
        <f t="shared" si="6"/>
        <v>-1.1999999999999886</v>
      </c>
      <c r="M33" s="1">
        <f t="shared" si="7"/>
        <v>0.67145051776214359</v>
      </c>
      <c r="N33" s="1">
        <f t="shared" si="8"/>
        <v>-1.7871756268792987</v>
      </c>
      <c r="O33" t="s">
        <v>76</v>
      </c>
    </row>
    <row r="34" spans="1:15" x14ac:dyDescent="0.35">
      <c r="A34" s="13">
        <v>23</v>
      </c>
      <c r="B34" s="12" t="s">
        <v>65</v>
      </c>
      <c r="C34" s="11">
        <v>74.099999999999994</v>
      </c>
      <c r="D34" s="10" t="s">
        <v>28</v>
      </c>
      <c r="E34" s="9" t="str">
        <f t="shared" si="0"/>
        <v>Significantly Different</v>
      </c>
      <c r="G34">
        <f t="shared" si="1"/>
        <v>74.099999999999994</v>
      </c>
      <c r="H34">
        <f t="shared" si="2"/>
        <v>6</v>
      </c>
      <c r="I34" t="str">
        <f t="shared" si="3"/>
        <v>+/-</v>
      </c>
      <c r="J34" t="str">
        <f t="shared" si="4"/>
        <v>0.3</v>
      </c>
      <c r="K34" s="1">
        <f t="shared" si="5"/>
        <v>0.18237082066869301</v>
      </c>
      <c r="L34" s="1">
        <f t="shared" si="6"/>
        <v>-1.1999999999999886</v>
      </c>
      <c r="M34" s="1">
        <f t="shared" si="7"/>
        <v>0.19223572402239389</v>
      </c>
      <c r="N34" s="1">
        <f t="shared" si="8"/>
        <v>-6.2423361011723211</v>
      </c>
      <c r="O34" t="s">
        <v>74</v>
      </c>
    </row>
    <row r="35" spans="1:15" x14ac:dyDescent="0.35">
      <c r="A35" s="13">
        <v>23</v>
      </c>
      <c r="B35" s="12" t="s">
        <v>61</v>
      </c>
      <c r="C35" s="11">
        <v>74.099999999999994</v>
      </c>
      <c r="D35" s="10" t="s">
        <v>28</v>
      </c>
      <c r="E35" s="9" t="str">
        <f t="shared" si="0"/>
        <v>Significantly Different</v>
      </c>
      <c r="G35">
        <f t="shared" si="1"/>
        <v>74.099999999999994</v>
      </c>
      <c r="H35">
        <f t="shared" si="2"/>
        <v>6</v>
      </c>
      <c r="I35" t="str">
        <f t="shared" si="3"/>
        <v>+/-</v>
      </c>
      <c r="J35" t="str">
        <f t="shared" si="4"/>
        <v>0.3</v>
      </c>
      <c r="K35" s="1">
        <f t="shared" si="5"/>
        <v>0.18237082066869301</v>
      </c>
      <c r="L35" s="1">
        <f t="shared" si="6"/>
        <v>-1.1999999999999886</v>
      </c>
      <c r="M35" s="1">
        <f t="shared" si="7"/>
        <v>0.19223572402239389</v>
      </c>
      <c r="N35" s="1">
        <f t="shared" si="8"/>
        <v>-6.2423361011723211</v>
      </c>
      <c r="O35" t="s">
        <v>54</v>
      </c>
    </row>
    <row r="36" spans="1:15" x14ac:dyDescent="0.35">
      <c r="A36" s="13">
        <v>23</v>
      </c>
      <c r="B36" s="12" t="s">
        <v>55</v>
      </c>
      <c r="C36" s="11">
        <v>74.099999999999994</v>
      </c>
      <c r="D36" s="10" t="s">
        <v>28</v>
      </c>
      <c r="E36" s="9" t="str">
        <f t="shared" si="0"/>
        <v>Significantly Different</v>
      </c>
      <c r="G36">
        <f t="shared" si="1"/>
        <v>74.099999999999994</v>
      </c>
      <c r="H36">
        <f t="shared" si="2"/>
        <v>6</v>
      </c>
      <c r="I36" t="str">
        <f t="shared" si="3"/>
        <v>+/-</v>
      </c>
      <c r="J36" t="str">
        <f t="shared" si="4"/>
        <v>0.3</v>
      </c>
      <c r="K36" s="1">
        <f t="shared" si="5"/>
        <v>0.18237082066869301</v>
      </c>
      <c r="L36" s="1">
        <f t="shared" si="6"/>
        <v>-1.1999999999999886</v>
      </c>
      <c r="M36" s="1">
        <f t="shared" si="7"/>
        <v>0.19223572402239389</v>
      </c>
      <c r="N36" s="1">
        <f t="shared" si="8"/>
        <v>-6.2423361011723211</v>
      </c>
      <c r="O36" t="s">
        <v>72</v>
      </c>
    </row>
    <row r="37" spans="1:15" x14ac:dyDescent="0.35">
      <c r="A37" s="13">
        <v>27</v>
      </c>
      <c r="B37" s="12" t="s">
        <v>38</v>
      </c>
      <c r="C37" s="11">
        <v>74</v>
      </c>
      <c r="D37" s="10" t="s">
        <v>28</v>
      </c>
      <c r="E37" s="9" t="str">
        <f t="shared" si="0"/>
        <v>Significantly Different</v>
      </c>
      <c r="G37">
        <f t="shared" si="1"/>
        <v>74</v>
      </c>
      <c r="H37">
        <f t="shared" si="2"/>
        <v>6</v>
      </c>
      <c r="I37" t="str">
        <f t="shared" si="3"/>
        <v>+/-</v>
      </c>
      <c r="J37" t="str">
        <f t="shared" si="4"/>
        <v>0.3</v>
      </c>
      <c r="K37" s="1">
        <f t="shared" si="5"/>
        <v>0.18237082066869301</v>
      </c>
      <c r="L37" s="1">
        <f t="shared" si="6"/>
        <v>-1.0999999999999943</v>
      </c>
      <c r="M37" s="1">
        <f t="shared" si="7"/>
        <v>0.19223572402239389</v>
      </c>
      <c r="N37" s="1">
        <f t="shared" si="8"/>
        <v>-5.7221414260746526</v>
      </c>
      <c r="O37" t="s">
        <v>70</v>
      </c>
    </row>
    <row r="38" spans="1:15" x14ac:dyDescent="0.35">
      <c r="A38" s="13">
        <v>28</v>
      </c>
      <c r="B38" s="12" t="s">
        <v>81</v>
      </c>
      <c r="C38" s="11">
        <v>73.7</v>
      </c>
      <c r="D38" s="10" t="s">
        <v>44</v>
      </c>
      <c r="E38" s="9" t="str">
        <f t="shared" si="0"/>
        <v>Significantly Different</v>
      </c>
      <c r="G38">
        <f t="shared" si="1"/>
        <v>73.7</v>
      </c>
      <c r="H38">
        <f t="shared" si="2"/>
        <v>6</v>
      </c>
      <c r="I38" t="str">
        <f t="shared" si="3"/>
        <v>+/-</v>
      </c>
      <c r="J38" t="str">
        <f t="shared" si="4"/>
        <v>0.4</v>
      </c>
      <c r="K38" s="1">
        <f t="shared" si="5"/>
        <v>0.24316109422492402</v>
      </c>
      <c r="L38" s="1">
        <f t="shared" si="6"/>
        <v>-0.79999999999999716</v>
      </c>
      <c r="M38" s="1">
        <f t="shared" si="7"/>
        <v>0.25064471888253259</v>
      </c>
      <c r="N38" s="1">
        <f t="shared" si="8"/>
        <v>-3.19176882547813</v>
      </c>
      <c r="O38" t="s">
        <v>69</v>
      </c>
    </row>
    <row r="39" spans="1:15" x14ac:dyDescent="0.35">
      <c r="A39" s="13">
        <v>28</v>
      </c>
      <c r="B39" s="12" t="s">
        <v>57</v>
      </c>
      <c r="C39" s="11">
        <v>73.7</v>
      </c>
      <c r="D39" s="10" t="s">
        <v>83</v>
      </c>
      <c r="E39" s="9" t="str">
        <f t="shared" si="0"/>
        <v>Significantly Different</v>
      </c>
      <c r="G39">
        <f t="shared" si="1"/>
        <v>73.7</v>
      </c>
      <c r="H39">
        <f t="shared" si="2"/>
        <v>6</v>
      </c>
      <c r="I39" t="str">
        <f t="shared" si="3"/>
        <v>+/-</v>
      </c>
      <c r="J39" t="str">
        <f t="shared" si="4"/>
        <v>0.5</v>
      </c>
      <c r="K39" s="1">
        <f t="shared" si="5"/>
        <v>0.303951367781155</v>
      </c>
      <c r="L39" s="1">
        <f t="shared" si="6"/>
        <v>-0.79999999999999716</v>
      </c>
      <c r="M39" s="1">
        <f t="shared" si="7"/>
        <v>0.30997079109986531</v>
      </c>
      <c r="N39" s="1">
        <f t="shared" si="8"/>
        <v>-2.5808883384184931</v>
      </c>
      <c r="O39" t="s">
        <v>45</v>
      </c>
    </row>
    <row r="40" spans="1:15" x14ac:dyDescent="0.35">
      <c r="A40" s="13">
        <v>30</v>
      </c>
      <c r="B40" s="12" t="s">
        <v>35</v>
      </c>
      <c r="C40" s="11">
        <v>73.599999999999994</v>
      </c>
      <c r="D40" s="10" t="s">
        <v>44</v>
      </c>
      <c r="E40" s="9" t="str">
        <f t="shared" si="0"/>
        <v>Significantly Different</v>
      </c>
      <c r="G40">
        <f t="shared" si="1"/>
        <v>73.599999999999994</v>
      </c>
      <c r="H40">
        <f t="shared" si="2"/>
        <v>6</v>
      </c>
      <c r="I40" t="str">
        <f t="shared" si="3"/>
        <v>+/-</v>
      </c>
      <c r="J40" t="str">
        <f t="shared" si="4"/>
        <v>0.4</v>
      </c>
      <c r="K40" s="1">
        <f t="shared" si="5"/>
        <v>0.24316109422492402</v>
      </c>
      <c r="L40" s="1">
        <f t="shared" si="6"/>
        <v>-0.69999999999998863</v>
      </c>
      <c r="M40" s="1">
        <f t="shared" si="7"/>
        <v>0.25064471888253259</v>
      </c>
      <c r="N40" s="1">
        <f t="shared" si="8"/>
        <v>-2.7927977222933285</v>
      </c>
      <c r="O40" t="s">
        <v>67</v>
      </c>
    </row>
    <row r="41" spans="1:15" x14ac:dyDescent="0.35">
      <c r="A41" s="13">
        <v>31</v>
      </c>
      <c r="B41" s="12" t="s">
        <v>82</v>
      </c>
      <c r="C41" s="11">
        <v>73.5</v>
      </c>
      <c r="D41" s="10" t="s">
        <v>36</v>
      </c>
      <c r="E41" s="9" t="str">
        <f t="shared" si="0"/>
        <v>Not Significantly Different</v>
      </c>
      <c r="G41">
        <f t="shared" si="1"/>
        <v>73.5</v>
      </c>
      <c r="H41">
        <f t="shared" si="2"/>
        <v>6</v>
      </c>
      <c r="I41" t="str">
        <f t="shared" si="3"/>
        <v>+/-</v>
      </c>
      <c r="J41" t="str">
        <f t="shared" si="4"/>
        <v>0.7</v>
      </c>
      <c r="K41" s="1">
        <f t="shared" si="5"/>
        <v>0.42553191489361697</v>
      </c>
      <c r="L41" s="1">
        <f t="shared" si="6"/>
        <v>-0.59999999999999432</v>
      </c>
      <c r="M41" s="1">
        <f t="shared" si="7"/>
        <v>0.42985214661796195</v>
      </c>
      <c r="N41" s="1">
        <f t="shared" si="8"/>
        <v>-1.3958287860622318</v>
      </c>
      <c r="O41" t="s">
        <v>48</v>
      </c>
    </row>
    <row r="42" spans="1:15" x14ac:dyDescent="0.35">
      <c r="A42" s="13">
        <v>32</v>
      </c>
      <c r="B42" s="12" t="s">
        <v>64</v>
      </c>
      <c r="C42" s="11">
        <v>72.599999999999994</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72.599999999999994</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0.30000000000001137</v>
      </c>
      <c r="M42" s="1">
        <f t="shared" ref="M42:M62" si="16">IF(AND(ISNUMBER(K42),ISNUMBER($I$7)),SQRT(K42^2+($I$7)^2),"N/A")</f>
        <v>0.19223572402239389</v>
      </c>
      <c r="N42" s="1">
        <f t="shared" ref="N42:N73" si="17">IF(AND(ISNUMBER(L42),ISNUMBER(M42),M42&lt;&gt;0),L42/M42,"NA")</f>
        <v>1.5605840252931542</v>
      </c>
      <c r="O42" t="s">
        <v>37</v>
      </c>
    </row>
    <row r="43" spans="1:15" x14ac:dyDescent="0.35">
      <c r="A43" s="13">
        <v>33</v>
      </c>
      <c r="B43" s="12" t="s">
        <v>50</v>
      </c>
      <c r="C43" s="11">
        <v>72.400000000000006</v>
      </c>
      <c r="D43" s="10" t="s">
        <v>28</v>
      </c>
      <c r="E43" s="9" t="str">
        <f t="shared" si="9"/>
        <v>Significantly Different</v>
      </c>
      <c r="G43">
        <f t="shared" si="10"/>
        <v>72.400000000000006</v>
      </c>
      <c r="H43">
        <f t="shared" si="11"/>
        <v>6</v>
      </c>
      <c r="I43" t="str">
        <f t="shared" si="12"/>
        <v>+/-</v>
      </c>
      <c r="J43" t="str">
        <f t="shared" si="13"/>
        <v>0.3</v>
      </c>
      <c r="K43" s="1">
        <f t="shared" si="14"/>
        <v>0.18237082066869301</v>
      </c>
      <c r="L43" s="1">
        <f t="shared" si="15"/>
        <v>0.5</v>
      </c>
      <c r="M43" s="1">
        <f t="shared" si="16"/>
        <v>0.19223572402239389</v>
      </c>
      <c r="N43" s="1">
        <f t="shared" si="17"/>
        <v>2.6009733754884921</v>
      </c>
      <c r="O43" t="s">
        <v>52</v>
      </c>
    </row>
    <row r="44" spans="1:15" x14ac:dyDescent="0.35">
      <c r="A44" s="13">
        <v>34</v>
      </c>
      <c r="B44" s="12" t="s">
        <v>76</v>
      </c>
      <c r="C44" s="11">
        <v>72.2</v>
      </c>
      <c r="D44" s="10" t="s">
        <v>28</v>
      </c>
      <c r="E44" s="9" t="str">
        <f t="shared" si="9"/>
        <v>Significantly Different</v>
      </c>
      <c r="G44">
        <f t="shared" si="10"/>
        <v>72.2</v>
      </c>
      <c r="H44">
        <f t="shared" si="11"/>
        <v>6</v>
      </c>
      <c r="I44" t="str">
        <f t="shared" si="12"/>
        <v>+/-</v>
      </c>
      <c r="J44" t="str">
        <f t="shared" si="13"/>
        <v>0.3</v>
      </c>
      <c r="K44" s="1">
        <f t="shared" si="14"/>
        <v>0.18237082066869301</v>
      </c>
      <c r="L44" s="1">
        <f t="shared" si="15"/>
        <v>0.70000000000000284</v>
      </c>
      <c r="M44" s="1">
        <f t="shared" si="16"/>
        <v>0.19223572402239389</v>
      </c>
      <c r="N44" s="1">
        <f t="shared" si="17"/>
        <v>3.6413627256839036</v>
      </c>
      <c r="O44" t="s">
        <v>64</v>
      </c>
    </row>
    <row r="45" spans="1:15" x14ac:dyDescent="0.35">
      <c r="A45" s="13">
        <v>35</v>
      </c>
      <c r="B45" s="12" t="s">
        <v>45</v>
      </c>
      <c r="C45" s="11">
        <v>72.099999999999994</v>
      </c>
      <c r="D45" s="10" t="s">
        <v>26</v>
      </c>
      <c r="E45" s="9" t="str">
        <f t="shared" si="9"/>
        <v>Significantly Different</v>
      </c>
      <c r="G45">
        <f t="shared" si="10"/>
        <v>72.099999999999994</v>
      </c>
      <c r="H45">
        <f t="shared" si="11"/>
        <v>6</v>
      </c>
      <c r="I45" t="str">
        <f t="shared" si="12"/>
        <v>+/-</v>
      </c>
      <c r="J45" t="str">
        <f t="shared" si="13"/>
        <v>0.6</v>
      </c>
      <c r="K45" s="1">
        <f t="shared" si="14"/>
        <v>0.36474164133738601</v>
      </c>
      <c r="L45" s="1">
        <f t="shared" si="15"/>
        <v>0.80000000000001137</v>
      </c>
      <c r="M45" s="1">
        <f t="shared" si="16"/>
        <v>0.36977279819442066</v>
      </c>
      <c r="N45" s="1">
        <f t="shared" si="17"/>
        <v>2.1634906729385328</v>
      </c>
      <c r="O45" t="s">
        <v>63</v>
      </c>
    </row>
    <row r="46" spans="1:15" x14ac:dyDescent="0.35">
      <c r="A46" s="13">
        <v>35</v>
      </c>
      <c r="B46" s="12" t="s">
        <v>47</v>
      </c>
      <c r="C46" s="11">
        <v>72.099999999999994</v>
      </c>
      <c r="D46" s="10" t="s">
        <v>28</v>
      </c>
      <c r="E46" s="9" t="str">
        <f t="shared" si="9"/>
        <v>Significantly Different</v>
      </c>
      <c r="G46">
        <f t="shared" si="10"/>
        <v>72.099999999999994</v>
      </c>
      <c r="H46">
        <f t="shared" si="11"/>
        <v>6</v>
      </c>
      <c r="I46" t="str">
        <f t="shared" si="12"/>
        <v>+/-</v>
      </c>
      <c r="J46" t="str">
        <f t="shared" si="13"/>
        <v>0.3</v>
      </c>
      <c r="K46" s="1">
        <f t="shared" si="14"/>
        <v>0.18237082066869301</v>
      </c>
      <c r="L46" s="1">
        <f t="shared" si="15"/>
        <v>0.80000000000001137</v>
      </c>
      <c r="M46" s="1">
        <f t="shared" si="16"/>
        <v>0.19223572402239389</v>
      </c>
      <c r="N46" s="1">
        <f t="shared" si="17"/>
        <v>4.1615574007816463</v>
      </c>
      <c r="O46" t="s">
        <v>61</v>
      </c>
    </row>
    <row r="47" spans="1:15" x14ac:dyDescent="0.35">
      <c r="A47" s="13">
        <v>37</v>
      </c>
      <c r="B47" s="12" t="s">
        <v>58</v>
      </c>
      <c r="C47" s="11">
        <v>72</v>
      </c>
      <c r="D47" s="10" t="s">
        <v>44</v>
      </c>
      <c r="E47" s="9" t="str">
        <f t="shared" si="9"/>
        <v>Significantly Different</v>
      </c>
      <c r="G47">
        <f t="shared" si="10"/>
        <v>72</v>
      </c>
      <c r="H47">
        <f t="shared" si="11"/>
        <v>6</v>
      </c>
      <c r="I47" t="str">
        <f t="shared" si="12"/>
        <v>+/-</v>
      </c>
      <c r="J47" t="str">
        <f t="shared" si="13"/>
        <v>0.4</v>
      </c>
      <c r="K47" s="1">
        <f t="shared" si="14"/>
        <v>0.24316109422492402</v>
      </c>
      <c r="L47" s="1">
        <f t="shared" si="15"/>
        <v>0.90000000000000568</v>
      </c>
      <c r="M47" s="1">
        <f t="shared" si="16"/>
        <v>0.25064471888253259</v>
      </c>
      <c r="N47" s="1">
        <f t="shared" si="17"/>
        <v>3.590739928662932</v>
      </c>
      <c r="O47" t="s">
        <v>59</v>
      </c>
    </row>
    <row r="48" spans="1:15" x14ac:dyDescent="0.35">
      <c r="A48" s="13">
        <v>38</v>
      </c>
      <c r="B48" s="12" t="s">
        <v>46</v>
      </c>
      <c r="C48" s="11">
        <v>71.8</v>
      </c>
      <c r="D48" s="10" t="s">
        <v>28</v>
      </c>
      <c r="E48" s="9" t="str">
        <f t="shared" si="9"/>
        <v>Significantly Different</v>
      </c>
      <c r="G48">
        <f t="shared" si="10"/>
        <v>71.8</v>
      </c>
      <c r="H48">
        <f t="shared" si="11"/>
        <v>6</v>
      </c>
      <c r="I48" t="str">
        <f t="shared" si="12"/>
        <v>+/-</v>
      </c>
      <c r="J48" t="str">
        <f t="shared" si="13"/>
        <v>0.3</v>
      </c>
      <c r="K48" s="1">
        <f t="shared" si="14"/>
        <v>0.18237082066869301</v>
      </c>
      <c r="L48" s="1">
        <f t="shared" si="15"/>
        <v>1.1000000000000085</v>
      </c>
      <c r="M48" s="1">
        <f t="shared" si="16"/>
        <v>0.19223572402239389</v>
      </c>
      <c r="N48" s="1">
        <f t="shared" si="17"/>
        <v>5.7221414260747263</v>
      </c>
      <c r="O48" t="s">
        <v>57</v>
      </c>
    </row>
    <row r="49" spans="1:15" x14ac:dyDescent="0.35">
      <c r="A49" s="13">
        <v>39</v>
      </c>
      <c r="B49" s="12" t="s">
        <v>42</v>
      </c>
      <c r="C49" s="11">
        <v>71.599999999999994</v>
      </c>
      <c r="D49" s="10" t="s">
        <v>39</v>
      </c>
      <c r="E49" s="9" t="str">
        <f t="shared" si="9"/>
        <v>Significantly Different</v>
      </c>
      <c r="G49">
        <f t="shared" si="10"/>
        <v>71.599999999999994</v>
      </c>
      <c r="H49">
        <f t="shared" si="11"/>
        <v>6</v>
      </c>
      <c r="I49" t="str">
        <f t="shared" si="12"/>
        <v>+/-</v>
      </c>
      <c r="J49" t="str">
        <f t="shared" si="13"/>
        <v>0.2</v>
      </c>
      <c r="K49" s="1">
        <f t="shared" si="14"/>
        <v>0.12158054711246201</v>
      </c>
      <c r="L49" s="1">
        <f t="shared" si="15"/>
        <v>1.3000000000000114</v>
      </c>
      <c r="M49" s="1">
        <f t="shared" si="16"/>
        <v>0.1359311840425404</v>
      </c>
      <c r="N49" s="1">
        <f t="shared" si="17"/>
        <v>9.5636627397666842</v>
      </c>
      <c r="O49" t="s">
        <v>55</v>
      </c>
    </row>
    <row r="50" spans="1:15" x14ac:dyDescent="0.35">
      <c r="A50" s="13">
        <v>40</v>
      </c>
      <c r="B50" s="12" t="s">
        <v>51</v>
      </c>
      <c r="C50" s="11">
        <v>71.5</v>
      </c>
      <c r="D50" s="10" t="s">
        <v>83</v>
      </c>
      <c r="E50" s="9" t="str">
        <f t="shared" si="9"/>
        <v>Significantly Different</v>
      </c>
      <c r="G50">
        <f t="shared" si="10"/>
        <v>71.5</v>
      </c>
      <c r="H50">
        <f t="shared" si="11"/>
        <v>6</v>
      </c>
      <c r="I50" t="str">
        <f t="shared" si="12"/>
        <v>+/-</v>
      </c>
      <c r="J50" t="str">
        <f t="shared" si="13"/>
        <v>0.5</v>
      </c>
      <c r="K50" s="1">
        <f t="shared" si="14"/>
        <v>0.303951367781155</v>
      </c>
      <c r="L50" s="1">
        <f t="shared" si="15"/>
        <v>1.4000000000000057</v>
      </c>
      <c r="M50" s="1">
        <f t="shared" si="16"/>
        <v>0.30997079109986531</v>
      </c>
      <c r="N50" s="1">
        <f t="shared" si="17"/>
        <v>4.5165545922323966</v>
      </c>
      <c r="O50" t="s">
        <v>53</v>
      </c>
    </row>
    <row r="51" spans="1:15" x14ac:dyDescent="0.35">
      <c r="A51" s="13">
        <v>41</v>
      </c>
      <c r="B51" s="12" t="s">
        <v>52</v>
      </c>
      <c r="C51" s="11">
        <v>71.400000000000006</v>
      </c>
      <c r="D51" s="10" t="s">
        <v>39</v>
      </c>
      <c r="E51" s="9" t="str">
        <f t="shared" si="9"/>
        <v>Significantly Different</v>
      </c>
      <c r="G51">
        <f t="shared" si="10"/>
        <v>71.400000000000006</v>
      </c>
      <c r="H51">
        <f t="shared" si="11"/>
        <v>6</v>
      </c>
      <c r="I51" t="str">
        <f t="shared" si="12"/>
        <v>+/-</v>
      </c>
      <c r="J51" t="str">
        <f t="shared" si="13"/>
        <v>0.2</v>
      </c>
      <c r="K51" s="1">
        <f t="shared" si="14"/>
        <v>0.12158054711246201</v>
      </c>
      <c r="L51" s="1">
        <f t="shared" si="15"/>
        <v>1.5</v>
      </c>
      <c r="M51" s="1">
        <f t="shared" si="16"/>
        <v>0.1359311840425404</v>
      </c>
      <c r="N51" s="1">
        <f t="shared" si="17"/>
        <v>11.034995468961462</v>
      </c>
      <c r="O51" t="s">
        <v>51</v>
      </c>
    </row>
    <row r="52" spans="1:15" x14ac:dyDescent="0.35">
      <c r="A52" s="13">
        <v>42</v>
      </c>
      <c r="B52" s="12" t="s">
        <v>62</v>
      </c>
      <c r="C52" s="11">
        <v>71.099999999999994</v>
      </c>
      <c r="D52" s="10" t="s">
        <v>121</v>
      </c>
      <c r="E52" s="9" t="str">
        <f t="shared" si="9"/>
        <v>Significantly Different</v>
      </c>
      <c r="G52">
        <f t="shared" si="10"/>
        <v>71.099999999999994</v>
      </c>
      <c r="H52">
        <f t="shared" si="11"/>
        <v>6</v>
      </c>
      <c r="I52" t="str">
        <f t="shared" si="12"/>
        <v>+/-</v>
      </c>
      <c r="J52" t="str">
        <f t="shared" si="13"/>
        <v>1.1</v>
      </c>
      <c r="K52" s="1">
        <f t="shared" si="14"/>
        <v>0.66869300911854113</v>
      </c>
      <c r="L52" s="1">
        <f t="shared" si="15"/>
        <v>1.8000000000000114</v>
      </c>
      <c r="M52" s="1">
        <f t="shared" si="16"/>
        <v>0.67145051776214359</v>
      </c>
      <c r="N52" s="1">
        <f t="shared" si="17"/>
        <v>2.6807634403189904</v>
      </c>
      <c r="O52" t="s">
        <v>49</v>
      </c>
    </row>
    <row r="53" spans="1:15" x14ac:dyDescent="0.35">
      <c r="A53" s="13">
        <v>43</v>
      </c>
      <c r="B53" s="12" t="s">
        <v>34</v>
      </c>
      <c r="C53" s="11">
        <v>70.7</v>
      </c>
      <c r="D53" s="10" t="s">
        <v>39</v>
      </c>
      <c r="E53" s="9" t="str">
        <f t="shared" si="9"/>
        <v>Significantly Different</v>
      </c>
      <c r="G53">
        <f t="shared" si="10"/>
        <v>70.7</v>
      </c>
      <c r="H53">
        <f t="shared" si="11"/>
        <v>6</v>
      </c>
      <c r="I53" t="str">
        <f t="shared" si="12"/>
        <v>+/-</v>
      </c>
      <c r="J53" t="str">
        <f t="shared" si="13"/>
        <v>0.2</v>
      </c>
      <c r="K53" s="1">
        <f t="shared" si="14"/>
        <v>0.12158054711246201</v>
      </c>
      <c r="L53" s="1">
        <f t="shared" si="15"/>
        <v>2.2000000000000028</v>
      </c>
      <c r="M53" s="1">
        <f t="shared" si="16"/>
        <v>0.1359311840425404</v>
      </c>
      <c r="N53" s="1">
        <f t="shared" si="17"/>
        <v>16.1846600211435</v>
      </c>
      <c r="O53" t="s">
        <v>47</v>
      </c>
    </row>
    <row r="54" spans="1:15" x14ac:dyDescent="0.35">
      <c r="A54" s="13">
        <v>44</v>
      </c>
      <c r="B54" s="12" t="s">
        <v>59</v>
      </c>
      <c r="C54" s="11">
        <v>69.400000000000006</v>
      </c>
      <c r="D54" s="10" t="s">
        <v>44</v>
      </c>
      <c r="E54" s="9" t="str">
        <f t="shared" si="9"/>
        <v>Significantly Different</v>
      </c>
      <c r="G54">
        <f t="shared" si="10"/>
        <v>69.400000000000006</v>
      </c>
      <c r="H54">
        <f t="shared" si="11"/>
        <v>6</v>
      </c>
      <c r="I54" t="str">
        <f t="shared" si="12"/>
        <v>+/-</v>
      </c>
      <c r="J54" t="str">
        <f t="shared" si="13"/>
        <v>0.4</v>
      </c>
      <c r="K54" s="1">
        <f t="shared" si="14"/>
        <v>0.24316109422492402</v>
      </c>
      <c r="L54" s="1">
        <f t="shared" si="15"/>
        <v>3.5</v>
      </c>
      <c r="M54" s="1">
        <f t="shared" si="16"/>
        <v>0.25064471888253259</v>
      </c>
      <c r="N54" s="1">
        <f t="shared" si="17"/>
        <v>13.963988611466869</v>
      </c>
      <c r="O54" t="s">
        <v>42</v>
      </c>
    </row>
    <row r="55" spans="1:15" x14ac:dyDescent="0.35">
      <c r="A55" s="13">
        <v>45</v>
      </c>
      <c r="B55" s="12" t="s">
        <v>79</v>
      </c>
      <c r="C55" s="11">
        <v>68.900000000000006</v>
      </c>
      <c r="D55" s="10" t="s">
        <v>83</v>
      </c>
      <c r="E55" s="9" t="str">
        <f t="shared" si="9"/>
        <v>Significantly Different</v>
      </c>
      <c r="G55">
        <f t="shared" si="10"/>
        <v>68.900000000000006</v>
      </c>
      <c r="H55">
        <f t="shared" si="11"/>
        <v>6</v>
      </c>
      <c r="I55" t="str">
        <f t="shared" si="12"/>
        <v>+/-</v>
      </c>
      <c r="J55" t="str">
        <f t="shared" si="13"/>
        <v>0.5</v>
      </c>
      <c r="K55" s="1">
        <f t="shared" si="14"/>
        <v>0.303951367781155</v>
      </c>
      <c r="L55" s="1">
        <f t="shared" si="15"/>
        <v>4</v>
      </c>
      <c r="M55" s="1">
        <f t="shared" si="16"/>
        <v>0.30997079109986531</v>
      </c>
      <c r="N55" s="1">
        <f t="shared" si="17"/>
        <v>12.90444169209251</v>
      </c>
      <c r="O55" t="s">
        <v>43</v>
      </c>
    </row>
    <row r="56" spans="1:15" x14ac:dyDescent="0.35">
      <c r="A56" s="13">
        <v>46</v>
      </c>
      <c r="B56" s="12" t="s">
        <v>73</v>
      </c>
      <c r="C56" s="11">
        <v>68.7</v>
      </c>
      <c r="D56" s="10" t="s">
        <v>36</v>
      </c>
      <c r="E56" s="9" t="str">
        <f t="shared" si="9"/>
        <v>Significantly Different</v>
      </c>
      <c r="G56">
        <f t="shared" si="10"/>
        <v>68.7</v>
      </c>
      <c r="H56">
        <f t="shared" si="11"/>
        <v>6</v>
      </c>
      <c r="I56" t="str">
        <f t="shared" si="12"/>
        <v>+/-</v>
      </c>
      <c r="J56" t="str">
        <f t="shared" si="13"/>
        <v>0.7</v>
      </c>
      <c r="K56" s="1">
        <f t="shared" si="14"/>
        <v>0.42553191489361697</v>
      </c>
      <c r="L56" s="1">
        <f t="shared" si="15"/>
        <v>4.2000000000000028</v>
      </c>
      <c r="M56" s="1">
        <f t="shared" si="16"/>
        <v>0.42985214661796195</v>
      </c>
      <c r="N56" s="1">
        <f t="shared" si="17"/>
        <v>9.770801502435722</v>
      </c>
      <c r="O56" t="s">
        <v>41</v>
      </c>
    </row>
    <row r="57" spans="1:15" x14ac:dyDescent="0.35">
      <c r="A57" s="13">
        <v>47</v>
      </c>
      <c r="B57" s="12" t="s">
        <v>68</v>
      </c>
      <c r="C57" s="11">
        <v>68.5</v>
      </c>
      <c r="D57" s="10" t="s">
        <v>83</v>
      </c>
      <c r="E57" s="9" t="str">
        <f t="shared" si="9"/>
        <v>Significantly Different</v>
      </c>
      <c r="G57">
        <f t="shared" si="10"/>
        <v>68.5</v>
      </c>
      <c r="H57">
        <f t="shared" si="11"/>
        <v>6</v>
      </c>
      <c r="I57" t="str">
        <f t="shared" si="12"/>
        <v>+/-</v>
      </c>
      <c r="J57" t="str">
        <f t="shared" si="13"/>
        <v>0.5</v>
      </c>
      <c r="K57" s="1">
        <f t="shared" si="14"/>
        <v>0.303951367781155</v>
      </c>
      <c r="L57" s="1">
        <f t="shared" si="15"/>
        <v>4.4000000000000057</v>
      </c>
      <c r="M57" s="1">
        <f t="shared" si="16"/>
        <v>0.30997079109986531</v>
      </c>
      <c r="N57" s="1">
        <f t="shared" si="17"/>
        <v>14.194885861301779</v>
      </c>
      <c r="O57" t="s">
        <v>38</v>
      </c>
    </row>
    <row r="58" spans="1:15" x14ac:dyDescent="0.35">
      <c r="A58" s="13">
        <v>48</v>
      </c>
      <c r="B58" s="12" t="s">
        <v>56</v>
      </c>
      <c r="C58" s="11">
        <v>67.8</v>
      </c>
      <c r="D58" s="10" t="s">
        <v>83</v>
      </c>
      <c r="E58" s="9" t="str">
        <f t="shared" si="9"/>
        <v>Significantly Different</v>
      </c>
      <c r="G58">
        <f t="shared" si="10"/>
        <v>67.8</v>
      </c>
      <c r="H58">
        <f t="shared" si="11"/>
        <v>6</v>
      </c>
      <c r="I58" t="str">
        <f t="shared" si="12"/>
        <v>+/-</v>
      </c>
      <c r="J58" t="str">
        <f t="shared" si="13"/>
        <v>0.5</v>
      </c>
      <c r="K58" s="1">
        <f t="shared" si="14"/>
        <v>0.303951367781155</v>
      </c>
      <c r="L58" s="1">
        <f t="shared" si="15"/>
        <v>5.1000000000000085</v>
      </c>
      <c r="M58" s="1">
        <f t="shared" si="16"/>
        <v>0.30997079109986531</v>
      </c>
      <c r="N58" s="1">
        <f t="shared" si="17"/>
        <v>16.453163157417979</v>
      </c>
      <c r="O58" t="s">
        <v>35</v>
      </c>
    </row>
    <row r="59" spans="1:15" x14ac:dyDescent="0.35">
      <c r="A59" s="13">
        <v>48</v>
      </c>
      <c r="B59" s="12" t="s">
        <v>37</v>
      </c>
      <c r="C59" s="11">
        <v>67.8</v>
      </c>
      <c r="D59" s="10" t="s">
        <v>84</v>
      </c>
      <c r="E59" s="9" t="str">
        <f t="shared" si="9"/>
        <v>Significantly Different</v>
      </c>
      <c r="G59">
        <f t="shared" si="10"/>
        <v>67.8</v>
      </c>
      <c r="H59">
        <f t="shared" si="11"/>
        <v>6</v>
      </c>
      <c r="I59" t="str">
        <f t="shared" si="12"/>
        <v>+/-</v>
      </c>
      <c r="J59" t="str">
        <f t="shared" si="13"/>
        <v>0.9</v>
      </c>
      <c r="K59" s="1">
        <f t="shared" si="14"/>
        <v>0.54711246200607899</v>
      </c>
      <c r="L59" s="1">
        <f t="shared" si="15"/>
        <v>5.1000000000000085</v>
      </c>
      <c r="M59" s="1">
        <f t="shared" si="16"/>
        <v>0.55047933970440222</v>
      </c>
      <c r="N59" s="1">
        <f t="shared" si="17"/>
        <v>9.2646528800492671</v>
      </c>
      <c r="O59" t="s">
        <v>32</v>
      </c>
    </row>
    <row r="60" spans="1:15" x14ac:dyDescent="0.35">
      <c r="A60" s="13">
        <v>50</v>
      </c>
      <c r="B60" s="12" t="s">
        <v>54</v>
      </c>
      <c r="C60" s="11">
        <v>67.5</v>
      </c>
      <c r="D60" s="10" t="s">
        <v>36</v>
      </c>
      <c r="E60" s="9" t="str">
        <f t="shared" si="9"/>
        <v>Significantly Different</v>
      </c>
      <c r="G60">
        <f t="shared" si="10"/>
        <v>67.5</v>
      </c>
      <c r="H60">
        <f t="shared" si="11"/>
        <v>6</v>
      </c>
      <c r="I60" t="str">
        <f t="shared" si="12"/>
        <v>+/-</v>
      </c>
      <c r="J60" t="str">
        <f t="shared" si="13"/>
        <v>0.7</v>
      </c>
      <c r="K60" s="1">
        <f t="shared" si="14"/>
        <v>0.42553191489361697</v>
      </c>
      <c r="L60" s="1">
        <f t="shared" si="15"/>
        <v>5.4000000000000057</v>
      </c>
      <c r="M60" s="1">
        <f t="shared" si="16"/>
        <v>0.42985214661796195</v>
      </c>
      <c r="N60" s="1">
        <f t="shared" si="17"/>
        <v>12.562459074560218</v>
      </c>
      <c r="O60" t="s">
        <v>30</v>
      </c>
    </row>
    <row r="61" spans="1:15" x14ac:dyDescent="0.35">
      <c r="A61" s="13">
        <v>51</v>
      </c>
      <c r="B61" s="12" t="s">
        <v>32</v>
      </c>
      <c r="C61" s="11">
        <v>66.099999999999994</v>
      </c>
      <c r="D61" s="10" t="s">
        <v>116</v>
      </c>
      <c r="E61" s="9" t="str">
        <f t="shared" si="9"/>
        <v>Significantly Different</v>
      </c>
      <c r="G61">
        <f t="shared" si="10"/>
        <v>66.099999999999994</v>
      </c>
      <c r="H61">
        <f t="shared" si="11"/>
        <v>6</v>
      </c>
      <c r="I61" t="str">
        <f t="shared" si="12"/>
        <v>+/-</v>
      </c>
      <c r="J61" t="str">
        <f t="shared" si="13"/>
        <v>0.8</v>
      </c>
      <c r="K61" s="1">
        <f t="shared" si="14"/>
        <v>0.48632218844984804</v>
      </c>
      <c r="L61" s="1">
        <f t="shared" si="15"/>
        <v>6.8000000000000114</v>
      </c>
      <c r="M61" s="1">
        <f t="shared" si="16"/>
        <v>0.49010685399991183</v>
      </c>
      <c r="N61" s="1">
        <f t="shared" si="17"/>
        <v>13.87452541114888</v>
      </c>
      <c r="O61" t="s">
        <v>27</v>
      </c>
    </row>
    <row r="62" spans="1:15" ht="15" thickBot="1" x14ac:dyDescent="0.4">
      <c r="A62" s="8"/>
      <c r="B62" s="7" t="s">
        <v>25</v>
      </c>
      <c r="C62" s="6">
        <v>57.7</v>
      </c>
      <c r="D62" s="5" t="s">
        <v>116</v>
      </c>
      <c r="E62" s="4" t="str">
        <f t="shared" si="9"/>
        <v>Significantly Different</v>
      </c>
      <c r="G62">
        <f t="shared" si="10"/>
        <v>57.7</v>
      </c>
      <c r="H62">
        <f t="shared" si="11"/>
        <v>6</v>
      </c>
      <c r="I62" t="str">
        <f t="shared" si="12"/>
        <v>+/-</v>
      </c>
      <c r="J62" t="str">
        <f t="shared" si="13"/>
        <v>0.8</v>
      </c>
      <c r="K62" s="1">
        <f t="shared" si="14"/>
        <v>0.48632218844984804</v>
      </c>
      <c r="L62" s="1">
        <f t="shared" si="15"/>
        <v>15.200000000000003</v>
      </c>
      <c r="M62" s="1">
        <f t="shared" si="16"/>
        <v>0.49010685399991183</v>
      </c>
      <c r="N62" s="1">
        <f t="shared" si="17"/>
        <v>31.013645036685688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29" priority="1" operator="equal">
      <formula>"OTHER ERROR"</formula>
    </cfRule>
    <cfRule type="cellIs" dxfId="128" priority="2" operator="equal">
      <formula>"Statistical Test not applicable"</formula>
    </cfRule>
    <cfRule type="cellIs" dxfId="127" priority="3" operator="equal">
      <formula>"Geography Selected"</formula>
    </cfRule>
  </conditionalFormatting>
  <conditionalFormatting sqref="E10:J62">
    <cfRule type="cellIs" dxfId="126" priority="4" operator="equal">
      <formula>"Not Significantly Different"</formula>
    </cfRule>
  </conditionalFormatting>
  <conditionalFormatting sqref="F10:J62">
    <cfRule type="cellIs" dxfId="1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40BA03F-9970-4286-94D0-B8CEA87A5D0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0F912BA-3810-4F91-8E15-98EE6BADA93D}"/>
    <hyperlink ref="A68" r:id="rId2" xr:uid="{8D3A3061-994C-4942-A6FB-ADB55448A668}"/>
    <hyperlink ref="A66" r:id="rId3" xr:uid="{A8F0C87D-80A9-4578-B9BF-40E5A168ADB4}"/>
    <hyperlink ref="A67" r:id="rId4" xr:uid="{09213061-42EF-4BBF-9349-2020A843B97C}"/>
  </hyperlinks>
  <pageMargins left="0.7" right="0.7" top="0.75" bottom="0.75" header="0.3" footer="0.3"/>
  <pageSetup orientation="portrait" r:id="rId5"/>
  <drawing r:id="rId6"/>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5B062-F79F-4015-AFAC-D5ECF1F26BEF}">
  <sheetPr codeName="Sheet6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576</v>
      </c>
    </row>
    <row r="2" spans="1:16" x14ac:dyDescent="0.35">
      <c r="A2" s="27" t="s">
        <v>109</v>
      </c>
      <c r="B2" t="s">
        <v>575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52.2</v>
      </c>
      <c r="C6" t="s">
        <v>103</v>
      </c>
      <c r="H6" s="15" t="s">
        <v>102</v>
      </c>
      <c r="I6">
        <f>VLOOKUP($B$4,$B$9:$K$62,6,FALSE)</f>
        <v>52.2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52.2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52.2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69.599999999999994</v>
      </c>
      <c r="D11" s="14" t="s">
        <v>155</v>
      </c>
      <c r="E11" s="9" t="str">
        <f t="shared" si="0"/>
        <v>Significantly Different</v>
      </c>
      <c r="G11">
        <f t="shared" si="1"/>
        <v>69.599999999999994</v>
      </c>
      <c r="H11">
        <f t="shared" si="2"/>
        <v>6</v>
      </c>
      <c r="I11" t="str">
        <f t="shared" si="3"/>
        <v>+/-</v>
      </c>
      <c r="J11" t="str">
        <f t="shared" si="4"/>
        <v>3.1</v>
      </c>
      <c r="K11" s="1">
        <f t="shared" si="5"/>
        <v>1.884498480243161</v>
      </c>
      <c r="L11" s="1">
        <f t="shared" si="6"/>
        <v>-17.399999999999991</v>
      </c>
      <c r="M11" s="1">
        <f t="shared" si="7"/>
        <v>1.8854787135891578</v>
      </c>
      <c r="N11" s="1">
        <f t="shared" si="8"/>
        <v>-9.2284255847565184</v>
      </c>
      <c r="O11" t="s">
        <v>68</v>
      </c>
    </row>
    <row r="12" spans="1:16" x14ac:dyDescent="0.35">
      <c r="A12" s="13">
        <v>2</v>
      </c>
      <c r="B12" s="12" t="s">
        <v>69</v>
      </c>
      <c r="C12" s="11">
        <v>59.5</v>
      </c>
      <c r="D12" s="10" t="s">
        <v>122</v>
      </c>
      <c r="E12" s="9" t="str">
        <f t="shared" si="0"/>
        <v>Significantly Different</v>
      </c>
      <c r="G12">
        <f t="shared" si="1"/>
        <v>59.5</v>
      </c>
      <c r="H12">
        <f t="shared" si="2"/>
        <v>6</v>
      </c>
      <c r="I12" t="str">
        <f t="shared" si="3"/>
        <v>+/-</v>
      </c>
      <c r="J12" t="str">
        <f t="shared" si="4"/>
        <v>1.0</v>
      </c>
      <c r="K12" s="1">
        <f t="shared" si="5"/>
        <v>0.60790273556231</v>
      </c>
      <c r="L12" s="1">
        <f t="shared" si="6"/>
        <v>-7.2999999999999972</v>
      </c>
      <c r="M12" s="1">
        <f t="shared" si="7"/>
        <v>0.61093468821403585</v>
      </c>
      <c r="N12" s="1">
        <f t="shared" si="8"/>
        <v>-11.94890409863665</v>
      </c>
      <c r="O12" t="s">
        <v>62</v>
      </c>
    </row>
    <row r="13" spans="1:16" x14ac:dyDescent="0.35">
      <c r="A13" s="13">
        <v>3</v>
      </c>
      <c r="B13" s="12" t="s">
        <v>63</v>
      </c>
      <c r="C13" s="11">
        <v>58.9</v>
      </c>
      <c r="D13" s="10" t="s">
        <v>152</v>
      </c>
      <c r="E13" s="9" t="str">
        <f t="shared" si="0"/>
        <v>Significantly Different</v>
      </c>
      <c r="G13">
        <f t="shared" si="1"/>
        <v>58.9</v>
      </c>
      <c r="H13">
        <f t="shared" si="2"/>
        <v>6</v>
      </c>
      <c r="I13" t="str">
        <f t="shared" si="3"/>
        <v>+/-</v>
      </c>
      <c r="J13" t="str">
        <f t="shared" si="4"/>
        <v>2.0</v>
      </c>
      <c r="K13" s="1">
        <f t="shared" si="5"/>
        <v>1.21580547112462</v>
      </c>
      <c r="L13" s="1">
        <f t="shared" si="6"/>
        <v>-6.6999999999999957</v>
      </c>
      <c r="M13" s="1">
        <f t="shared" si="7"/>
        <v>1.2173242793009595</v>
      </c>
      <c r="N13" s="1">
        <f t="shared" si="8"/>
        <v>-5.5038744514710798</v>
      </c>
      <c r="O13" t="s">
        <v>58</v>
      </c>
    </row>
    <row r="14" spans="1:16" x14ac:dyDescent="0.35">
      <c r="A14" s="13">
        <v>4</v>
      </c>
      <c r="B14" s="12" t="s">
        <v>74</v>
      </c>
      <c r="C14" s="11">
        <v>58.7</v>
      </c>
      <c r="D14" s="10" t="s">
        <v>26</v>
      </c>
      <c r="E14" s="9" t="str">
        <f t="shared" si="0"/>
        <v>Significantly Different</v>
      </c>
      <c r="G14">
        <f t="shared" si="1"/>
        <v>58.7</v>
      </c>
      <c r="H14">
        <f t="shared" si="2"/>
        <v>6</v>
      </c>
      <c r="I14" t="str">
        <f t="shared" si="3"/>
        <v>+/-</v>
      </c>
      <c r="J14" t="str">
        <f t="shared" si="4"/>
        <v>0.6</v>
      </c>
      <c r="K14" s="1">
        <f t="shared" si="5"/>
        <v>0.36474164133738601</v>
      </c>
      <c r="L14" s="1">
        <f t="shared" si="6"/>
        <v>-6.5</v>
      </c>
      <c r="M14" s="1">
        <f t="shared" si="7"/>
        <v>0.36977279819442066</v>
      </c>
      <c r="N14" s="1">
        <f t="shared" si="8"/>
        <v>-17.578361717625327</v>
      </c>
      <c r="O14" t="s">
        <v>73</v>
      </c>
    </row>
    <row r="15" spans="1:16" x14ac:dyDescent="0.35">
      <c r="A15" s="13">
        <v>5</v>
      </c>
      <c r="B15" s="12" t="s">
        <v>40</v>
      </c>
      <c r="C15" s="11">
        <v>58.6</v>
      </c>
      <c r="D15" s="10" t="s">
        <v>36</v>
      </c>
      <c r="E15" s="9" t="str">
        <f t="shared" si="0"/>
        <v>Significantly Different</v>
      </c>
      <c r="G15">
        <f t="shared" si="1"/>
        <v>58.6</v>
      </c>
      <c r="H15">
        <f t="shared" si="2"/>
        <v>6</v>
      </c>
      <c r="I15" t="str">
        <f t="shared" si="3"/>
        <v>+/-</v>
      </c>
      <c r="J15" t="str">
        <f t="shared" si="4"/>
        <v>0.7</v>
      </c>
      <c r="K15" s="1">
        <f t="shared" si="5"/>
        <v>0.42553191489361697</v>
      </c>
      <c r="L15" s="1">
        <f t="shared" si="6"/>
        <v>-6.3999999999999986</v>
      </c>
      <c r="M15" s="1">
        <f t="shared" si="7"/>
        <v>0.42985214661796195</v>
      </c>
      <c r="N15" s="1">
        <f t="shared" si="8"/>
        <v>-14.888840384663943</v>
      </c>
      <c r="O15" t="s">
        <v>34</v>
      </c>
    </row>
    <row r="16" spans="1:16" x14ac:dyDescent="0.35">
      <c r="A16" s="13">
        <v>6</v>
      </c>
      <c r="B16" s="12" t="s">
        <v>49</v>
      </c>
      <c r="C16" s="11">
        <v>58.3</v>
      </c>
      <c r="D16" s="10" t="s">
        <v>139</v>
      </c>
      <c r="E16" s="9" t="str">
        <f t="shared" si="0"/>
        <v>Significantly Different</v>
      </c>
      <c r="G16">
        <f t="shared" si="1"/>
        <v>58.3</v>
      </c>
      <c r="H16">
        <f t="shared" si="2"/>
        <v>6</v>
      </c>
      <c r="I16" t="str">
        <f t="shared" si="3"/>
        <v>+/-</v>
      </c>
      <c r="J16" t="str">
        <f t="shared" si="4"/>
        <v>1.4</v>
      </c>
      <c r="K16" s="1">
        <f t="shared" si="5"/>
        <v>0.85106382978723394</v>
      </c>
      <c r="L16" s="1">
        <f t="shared" si="6"/>
        <v>-6.0999999999999943</v>
      </c>
      <c r="M16" s="1">
        <f t="shared" si="7"/>
        <v>0.85323214879137987</v>
      </c>
      <c r="N16" s="1">
        <f t="shared" si="8"/>
        <v>-7.1492852310367869</v>
      </c>
      <c r="O16" t="s">
        <v>75</v>
      </c>
    </row>
    <row r="17" spans="1:15" x14ac:dyDescent="0.35">
      <c r="A17" s="13">
        <v>7</v>
      </c>
      <c r="B17" s="12" t="s">
        <v>71</v>
      </c>
      <c r="C17" s="11">
        <v>58.1</v>
      </c>
      <c r="D17" s="10" t="s">
        <v>36</v>
      </c>
      <c r="E17" s="9" t="str">
        <f t="shared" si="0"/>
        <v>Significantly Different</v>
      </c>
      <c r="G17">
        <f t="shared" si="1"/>
        <v>58.1</v>
      </c>
      <c r="H17">
        <f t="shared" si="2"/>
        <v>6</v>
      </c>
      <c r="I17" t="str">
        <f t="shared" si="3"/>
        <v>+/-</v>
      </c>
      <c r="J17" t="str">
        <f t="shared" si="4"/>
        <v>0.7</v>
      </c>
      <c r="K17" s="1">
        <f t="shared" si="5"/>
        <v>0.42553191489361697</v>
      </c>
      <c r="L17" s="1">
        <f t="shared" si="6"/>
        <v>-5.8999999999999986</v>
      </c>
      <c r="M17" s="1">
        <f t="shared" si="7"/>
        <v>0.42985214661796195</v>
      </c>
      <c r="N17" s="1">
        <f t="shared" si="8"/>
        <v>-13.725649729612073</v>
      </c>
      <c r="O17" t="s">
        <v>66</v>
      </c>
    </row>
    <row r="18" spans="1:15" x14ac:dyDescent="0.35">
      <c r="A18" s="13">
        <v>8</v>
      </c>
      <c r="B18" s="12" t="s">
        <v>80</v>
      </c>
      <c r="C18" s="11">
        <v>57.1</v>
      </c>
      <c r="D18" s="10" t="s">
        <v>116</v>
      </c>
      <c r="E18" s="9" t="str">
        <f t="shared" si="0"/>
        <v>Significantly Different</v>
      </c>
      <c r="G18">
        <f t="shared" si="1"/>
        <v>57.1</v>
      </c>
      <c r="H18">
        <f t="shared" si="2"/>
        <v>6</v>
      </c>
      <c r="I18" t="str">
        <f t="shared" si="3"/>
        <v>+/-</v>
      </c>
      <c r="J18" t="str">
        <f t="shared" si="4"/>
        <v>0.8</v>
      </c>
      <c r="K18" s="1">
        <f t="shared" si="5"/>
        <v>0.48632218844984804</v>
      </c>
      <c r="L18" s="1">
        <f t="shared" si="6"/>
        <v>-4.8999999999999986</v>
      </c>
      <c r="M18" s="1">
        <f t="shared" si="7"/>
        <v>0.49010685399991183</v>
      </c>
      <c r="N18" s="1">
        <f t="shared" si="8"/>
        <v>-9.9978197815631447</v>
      </c>
      <c r="O18" t="s">
        <v>60</v>
      </c>
    </row>
    <row r="19" spans="1:15" x14ac:dyDescent="0.35">
      <c r="A19" s="13">
        <v>9</v>
      </c>
      <c r="B19" s="12" t="s">
        <v>48</v>
      </c>
      <c r="C19" s="11">
        <v>56.9</v>
      </c>
      <c r="D19" s="10" t="s">
        <v>36</v>
      </c>
      <c r="E19" s="9" t="str">
        <f t="shared" si="0"/>
        <v>Significantly Different</v>
      </c>
      <c r="G19">
        <f t="shared" si="1"/>
        <v>56.9</v>
      </c>
      <c r="H19">
        <f t="shared" si="2"/>
        <v>6</v>
      </c>
      <c r="I19" t="str">
        <f t="shared" si="3"/>
        <v>+/-</v>
      </c>
      <c r="J19" t="str">
        <f t="shared" si="4"/>
        <v>0.7</v>
      </c>
      <c r="K19" s="1">
        <f t="shared" si="5"/>
        <v>0.42553191489361697</v>
      </c>
      <c r="L19" s="1">
        <f t="shared" si="6"/>
        <v>-4.6999999999999957</v>
      </c>
      <c r="M19" s="1">
        <f t="shared" si="7"/>
        <v>0.42985214661796195</v>
      </c>
      <c r="N19" s="1">
        <f t="shared" si="8"/>
        <v>-10.933992157487577</v>
      </c>
      <c r="O19" t="s">
        <v>31</v>
      </c>
    </row>
    <row r="20" spans="1:15" x14ac:dyDescent="0.35">
      <c r="A20" s="13">
        <v>10</v>
      </c>
      <c r="B20" s="12" t="s">
        <v>75</v>
      </c>
      <c r="C20" s="11">
        <v>56.7</v>
      </c>
      <c r="D20" s="14" t="s">
        <v>116</v>
      </c>
      <c r="E20" s="9" t="str">
        <f t="shared" si="0"/>
        <v>Significantly Different</v>
      </c>
      <c r="G20">
        <f t="shared" si="1"/>
        <v>56.7</v>
      </c>
      <c r="H20">
        <f t="shared" si="2"/>
        <v>6</v>
      </c>
      <c r="I20" t="str">
        <f t="shared" si="3"/>
        <v>+/-</v>
      </c>
      <c r="J20" t="str">
        <f t="shared" si="4"/>
        <v>0.8</v>
      </c>
      <c r="K20" s="1">
        <f t="shared" si="5"/>
        <v>0.48632218844984804</v>
      </c>
      <c r="L20" s="1">
        <f t="shared" si="6"/>
        <v>-4.5</v>
      </c>
      <c r="M20" s="1">
        <f t="shared" si="7"/>
        <v>0.49010685399991183</v>
      </c>
      <c r="N20" s="1">
        <f t="shared" si="8"/>
        <v>-9.1816712279661559</v>
      </c>
      <c r="O20" t="s">
        <v>50</v>
      </c>
    </row>
    <row r="21" spans="1:15" x14ac:dyDescent="0.35">
      <c r="A21" s="13">
        <v>11</v>
      </c>
      <c r="B21" s="12" t="s">
        <v>66</v>
      </c>
      <c r="C21" s="11">
        <v>56.3</v>
      </c>
      <c r="D21" s="10" t="s">
        <v>84</v>
      </c>
      <c r="E21" s="9" t="str">
        <f t="shared" si="0"/>
        <v>Significantly Different</v>
      </c>
      <c r="G21">
        <f t="shared" si="1"/>
        <v>56.3</v>
      </c>
      <c r="H21">
        <f t="shared" si="2"/>
        <v>6</v>
      </c>
      <c r="I21" t="str">
        <f t="shared" si="3"/>
        <v>+/-</v>
      </c>
      <c r="J21" t="str">
        <f t="shared" si="4"/>
        <v>0.9</v>
      </c>
      <c r="K21" s="1">
        <f t="shared" si="5"/>
        <v>0.54711246200607899</v>
      </c>
      <c r="L21" s="1">
        <f t="shared" si="6"/>
        <v>-4.0999999999999943</v>
      </c>
      <c r="M21" s="1">
        <f t="shared" si="7"/>
        <v>0.55047933970440222</v>
      </c>
      <c r="N21" s="1">
        <f t="shared" si="8"/>
        <v>-7.4480542761180146</v>
      </c>
      <c r="O21" t="s">
        <v>46</v>
      </c>
    </row>
    <row r="22" spans="1:15" x14ac:dyDescent="0.35">
      <c r="A22" s="13">
        <v>12</v>
      </c>
      <c r="B22" s="12" t="s">
        <v>41</v>
      </c>
      <c r="C22" s="11">
        <v>55.7</v>
      </c>
      <c r="D22" s="10" t="s">
        <v>164</v>
      </c>
      <c r="E22" s="9" t="str">
        <f t="shared" si="0"/>
        <v>Significantly Different</v>
      </c>
      <c r="G22">
        <f t="shared" si="1"/>
        <v>55.7</v>
      </c>
      <c r="H22">
        <f t="shared" si="2"/>
        <v>6</v>
      </c>
      <c r="I22" t="str">
        <f t="shared" si="3"/>
        <v>+/-</v>
      </c>
      <c r="J22" t="str">
        <f t="shared" si="4"/>
        <v>1.8</v>
      </c>
      <c r="K22" s="1">
        <f t="shared" si="5"/>
        <v>1.094224924012158</v>
      </c>
      <c r="L22" s="1">
        <f t="shared" si="6"/>
        <v>-3.5</v>
      </c>
      <c r="M22" s="1">
        <f t="shared" si="7"/>
        <v>1.0959122417823675</v>
      </c>
      <c r="N22" s="1">
        <f t="shared" si="8"/>
        <v>-3.1936863797667572</v>
      </c>
      <c r="O22" t="s">
        <v>29</v>
      </c>
    </row>
    <row r="23" spans="1:15" x14ac:dyDescent="0.35">
      <c r="A23" s="13">
        <v>13</v>
      </c>
      <c r="B23" s="12" t="s">
        <v>53</v>
      </c>
      <c r="C23" s="11">
        <v>55.5</v>
      </c>
      <c r="D23" s="10" t="s">
        <v>152</v>
      </c>
      <c r="E23" s="9" t="str">
        <f t="shared" si="0"/>
        <v>Significantly Different</v>
      </c>
      <c r="G23">
        <f t="shared" si="1"/>
        <v>55.5</v>
      </c>
      <c r="H23">
        <f t="shared" si="2"/>
        <v>6</v>
      </c>
      <c r="I23" t="str">
        <f t="shared" si="3"/>
        <v>+/-</v>
      </c>
      <c r="J23" t="str">
        <f t="shared" si="4"/>
        <v>2.0</v>
      </c>
      <c r="K23" s="1">
        <f t="shared" si="5"/>
        <v>1.21580547112462</v>
      </c>
      <c r="L23" s="1">
        <f t="shared" si="6"/>
        <v>-3.2999999999999972</v>
      </c>
      <c r="M23" s="1">
        <f t="shared" si="7"/>
        <v>1.2173242793009595</v>
      </c>
      <c r="N23" s="1">
        <f t="shared" si="8"/>
        <v>-2.7108635357991879</v>
      </c>
      <c r="O23" t="s">
        <v>82</v>
      </c>
    </row>
    <row r="24" spans="1:15" x14ac:dyDescent="0.35">
      <c r="A24" s="13">
        <v>14</v>
      </c>
      <c r="B24" s="12" t="s">
        <v>78</v>
      </c>
      <c r="C24" s="11">
        <v>55.3</v>
      </c>
      <c r="D24" s="10" t="s">
        <v>84</v>
      </c>
      <c r="E24" s="9" t="str">
        <f t="shared" si="0"/>
        <v>Significantly Different</v>
      </c>
      <c r="G24">
        <f t="shared" si="1"/>
        <v>55.3</v>
      </c>
      <c r="H24">
        <f t="shared" si="2"/>
        <v>6</v>
      </c>
      <c r="I24" t="str">
        <f t="shared" si="3"/>
        <v>+/-</v>
      </c>
      <c r="J24" t="str">
        <f t="shared" si="4"/>
        <v>0.9</v>
      </c>
      <c r="K24" s="1">
        <f t="shared" si="5"/>
        <v>0.54711246200607899</v>
      </c>
      <c r="L24" s="1">
        <f t="shared" si="6"/>
        <v>-3.0999999999999943</v>
      </c>
      <c r="M24" s="1">
        <f t="shared" si="7"/>
        <v>0.55047933970440222</v>
      </c>
      <c r="N24" s="1">
        <f t="shared" si="8"/>
        <v>-5.6314556721867897</v>
      </c>
      <c r="O24" t="s">
        <v>65</v>
      </c>
    </row>
    <row r="25" spans="1:15" x14ac:dyDescent="0.35">
      <c r="A25" s="13">
        <v>15</v>
      </c>
      <c r="B25" s="12" t="s">
        <v>67</v>
      </c>
      <c r="C25" s="11">
        <v>55.2</v>
      </c>
      <c r="D25" s="10" t="s">
        <v>134</v>
      </c>
      <c r="E25" s="9" t="str">
        <f t="shared" si="0"/>
        <v>Significantly Different</v>
      </c>
      <c r="G25">
        <f t="shared" si="1"/>
        <v>55.2</v>
      </c>
      <c r="H25">
        <f t="shared" si="2"/>
        <v>6</v>
      </c>
      <c r="I25" t="str">
        <f t="shared" si="3"/>
        <v>+/-</v>
      </c>
      <c r="J25" t="str">
        <f t="shared" si="4"/>
        <v>1.3</v>
      </c>
      <c r="K25" s="1">
        <f t="shared" si="5"/>
        <v>0.79027355623100304</v>
      </c>
      <c r="L25" s="1">
        <f t="shared" si="6"/>
        <v>-3</v>
      </c>
      <c r="M25" s="1">
        <f t="shared" si="7"/>
        <v>0.79260819516141623</v>
      </c>
      <c r="N25" s="1">
        <f t="shared" si="8"/>
        <v>-3.784972219961773</v>
      </c>
      <c r="O25" t="s">
        <v>81</v>
      </c>
    </row>
    <row r="26" spans="1:15" x14ac:dyDescent="0.35">
      <c r="A26" s="13">
        <v>16</v>
      </c>
      <c r="B26" s="12" t="s">
        <v>43</v>
      </c>
      <c r="C26" s="11">
        <v>55</v>
      </c>
      <c r="D26" s="10" t="s">
        <v>122</v>
      </c>
      <c r="E26" s="9" t="str">
        <f t="shared" si="0"/>
        <v>Significantly Different</v>
      </c>
      <c r="G26">
        <f t="shared" si="1"/>
        <v>55</v>
      </c>
      <c r="H26">
        <f t="shared" si="2"/>
        <v>6</v>
      </c>
      <c r="I26" t="str">
        <f t="shared" si="3"/>
        <v>+/-</v>
      </c>
      <c r="J26" t="str">
        <f t="shared" si="4"/>
        <v>1.0</v>
      </c>
      <c r="K26" s="1">
        <f t="shared" si="5"/>
        <v>0.60790273556231</v>
      </c>
      <c r="L26" s="1">
        <f t="shared" si="6"/>
        <v>-2.7999999999999972</v>
      </c>
      <c r="M26" s="1">
        <f t="shared" si="7"/>
        <v>0.61093468821403585</v>
      </c>
      <c r="N26" s="1">
        <f t="shared" si="8"/>
        <v>-4.5831412981072059</v>
      </c>
      <c r="O26" t="s">
        <v>80</v>
      </c>
    </row>
    <row r="27" spans="1:15" x14ac:dyDescent="0.35">
      <c r="A27" s="13">
        <v>17</v>
      </c>
      <c r="B27" s="12" t="s">
        <v>65</v>
      </c>
      <c r="C27" s="11">
        <v>54.8</v>
      </c>
      <c r="D27" s="10" t="s">
        <v>83</v>
      </c>
      <c r="E27" s="9" t="str">
        <f t="shared" si="0"/>
        <v>Significantly Different</v>
      </c>
      <c r="G27">
        <f t="shared" si="1"/>
        <v>54.8</v>
      </c>
      <c r="H27">
        <f t="shared" si="2"/>
        <v>6</v>
      </c>
      <c r="I27" t="str">
        <f t="shared" si="3"/>
        <v>+/-</v>
      </c>
      <c r="J27" t="str">
        <f t="shared" si="4"/>
        <v>0.5</v>
      </c>
      <c r="K27" s="1">
        <f t="shared" si="5"/>
        <v>0.303951367781155</v>
      </c>
      <c r="L27" s="1">
        <f t="shared" si="6"/>
        <v>-2.5999999999999943</v>
      </c>
      <c r="M27" s="1">
        <f t="shared" si="7"/>
        <v>0.30997079109986531</v>
      </c>
      <c r="N27" s="1">
        <f t="shared" si="8"/>
        <v>-8.387887099860114</v>
      </c>
      <c r="O27" t="s">
        <v>78</v>
      </c>
    </row>
    <row r="28" spans="1:15" x14ac:dyDescent="0.35">
      <c r="A28" s="13">
        <v>18</v>
      </c>
      <c r="B28" s="12" t="s">
        <v>38</v>
      </c>
      <c r="C28" s="11">
        <v>54.6</v>
      </c>
      <c r="D28" s="10" t="s">
        <v>83</v>
      </c>
      <c r="E28" s="9" t="str">
        <f t="shared" si="0"/>
        <v>Significantly Different</v>
      </c>
      <c r="G28">
        <f t="shared" si="1"/>
        <v>54.6</v>
      </c>
      <c r="H28">
        <f t="shared" si="2"/>
        <v>6</v>
      </c>
      <c r="I28" t="str">
        <f t="shared" si="3"/>
        <v>+/-</v>
      </c>
      <c r="J28" t="str">
        <f t="shared" si="4"/>
        <v>0.5</v>
      </c>
      <c r="K28" s="1">
        <f t="shared" si="5"/>
        <v>0.303951367781155</v>
      </c>
      <c r="L28" s="1">
        <f t="shared" si="6"/>
        <v>-2.3999999999999986</v>
      </c>
      <c r="M28" s="1">
        <f t="shared" si="7"/>
        <v>0.30997079109986531</v>
      </c>
      <c r="N28" s="1">
        <f t="shared" si="8"/>
        <v>-7.7426650152555014</v>
      </c>
      <c r="O28" t="s">
        <v>79</v>
      </c>
    </row>
    <row r="29" spans="1:15" x14ac:dyDescent="0.35">
      <c r="A29" s="13">
        <v>19</v>
      </c>
      <c r="B29" s="12" t="s">
        <v>30</v>
      </c>
      <c r="C29" s="11">
        <v>54.4</v>
      </c>
      <c r="D29" s="10" t="s">
        <v>83</v>
      </c>
      <c r="E29" s="9" t="str">
        <f t="shared" si="0"/>
        <v>Significantly Different</v>
      </c>
      <c r="G29">
        <f t="shared" si="1"/>
        <v>54.4</v>
      </c>
      <c r="H29">
        <f t="shared" si="2"/>
        <v>6</v>
      </c>
      <c r="I29" t="str">
        <f t="shared" si="3"/>
        <v>+/-</v>
      </c>
      <c r="J29" t="str">
        <f t="shared" si="4"/>
        <v>0.5</v>
      </c>
      <c r="K29" s="1">
        <f t="shared" si="5"/>
        <v>0.303951367781155</v>
      </c>
      <c r="L29" s="1">
        <f t="shared" si="6"/>
        <v>-2.1999999999999957</v>
      </c>
      <c r="M29" s="1">
        <f t="shared" si="7"/>
        <v>0.30997079109986531</v>
      </c>
      <c r="N29" s="1">
        <f t="shared" si="8"/>
        <v>-7.0974429306508675</v>
      </c>
      <c r="O29" t="s">
        <v>56</v>
      </c>
    </row>
    <row r="30" spans="1:15" x14ac:dyDescent="0.35">
      <c r="A30" s="13">
        <v>20</v>
      </c>
      <c r="B30" s="12" t="s">
        <v>27</v>
      </c>
      <c r="C30" s="11">
        <v>53.8</v>
      </c>
      <c r="D30" s="10" t="s">
        <v>157</v>
      </c>
      <c r="E30" s="9" t="str">
        <f t="shared" si="0"/>
        <v>Not Significantly Different</v>
      </c>
      <c r="G30">
        <f t="shared" si="1"/>
        <v>53.8</v>
      </c>
      <c r="H30">
        <f t="shared" si="2"/>
        <v>6</v>
      </c>
      <c r="I30" t="str">
        <f t="shared" si="3"/>
        <v>+/-</v>
      </c>
      <c r="J30" t="str">
        <f t="shared" si="4"/>
        <v>2.1</v>
      </c>
      <c r="K30" s="1">
        <f t="shared" si="5"/>
        <v>1.2765957446808511</v>
      </c>
      <c r="L30" s="1">
        <f t="shared" si="6"/>
        <v>-1.5999999999999943</v>
      </c>
      <c r="M30" s="1">
        <f t="shared" si="7"/>
        <v>1.2780423125610114</v>
      </c>
      <c r="N30" s="1">
        <f t="shared" si="8"/>
        <v>-1.251914732614624</v>
      </c>
      <c r="O30" t="s">
        <v>77</v>
      </c>
    </row>
    <row r="31" spans="1:15" x14ac:dyDescent="0.35">
      <c r="A31" s="13">
        <v>21</v>
      </c>
      <c r="B31" s="12" t="s">
        <v>81</v>
      </c>
      <c r="C31" s="11">
        <v>53.2</v>
      </c>
      <c r="D31" s="10" t="s">
        <v>36</v>
      </c>
      <c r="E31" s="9" t="str">
        <f t="shared" si="0"/>
        <v>Significantly Different</v>
      </c>
      <c r="G31">
        <f t="shared" si="1"/>
        <v>53.2</v>
      </c>
      <c r="H31">
        <f t="shared" si="2"/>
        <v>6</v>
      </c>
      <c r="I31" t="str">
        <f t="shared" si="3"/>
        <v>+/-</v>
      </c>
      <c r="J31" t="str">
        <f t="shared" si="4"/>
        <v>0.7</v>
      </c>
      <c r="K31" s="1">
        <f t="shared" si="5"/>
        <v>0.42553191489361697</v>
      </c>
      <c r="L31" s="1">
        <f t="shared" si="6"/>
        <v>-1</v>
      </c>
      <c r="M31" s="1">
        <f t="shared" si="7"/>
        <v>0.42985214661796195</v>
      </c>
      <c r="N31" s="1">
        <f t="shared" si="8"/>
        <v>-2.3263813101037418</v>
      </c>
      <c r="O31" t="s">
        <v>40</v>
      </c>
    </row>
    <row r="32" spans="1:15" x14ac:dyDescent="0.35">
      <c r="A32" s="13">
        <v>22</v>
      </c>
      <c r="B32" s="12" t="s">
        <v>61</v>
      </c>
      <c r="C32" s="11">
        <v>52.8</v>
      </c>
      <c r="D32" s="10" t="s">
        <v>83</v>
      </c>
      <c r="E32" s="9" t="str">
        <f t="shared" si="0"/>
        <v>Significantly Different</v>
      </c>
      <c r="G32">
        <f t="shared" si="1"/>
        <v>52.8</v>
      </c>
      <c r="H32">
        <f t="shared" si="2"/>
        <v>6</v>
      </c>
      <c r="I32" t="str">
        <f t="shared" si="3"/>
        <v>+/-</v>
      </c>
      <c r="J32" t="str">
        <f t="shared" si="4"/>
        <v>0.5</v>
      </c>
      <c r="K32" s="1">
        <f t="shared" si="5"/>
        <v>0.303951367781155</v>
      </c>
      <c r="L32" s="1">
        <f t="shared" si="6"/>
        <v>-0.59999999999999432</v>
      </c>
      <c r="M32" s="1">
        <f t="shared" si="7"/>
        <v>0.30997079109986531</v>
      </c>
      <c r="N32" s="1">
        <f t="shared" si="8"/>
        <v>-1.9356662538138583</v>
      </c>
      <c r="O32" t="s">
        <v>71</v>
      </c>
    </row>
    <row r="33" spans="1:15" x14ac:dyDescent="0.35">
      <c r="A33" s="13">
        <v>23</v>
      </c>
      <c r="B33" s="12" t="s">
        <v>72</v>
      </c>
      <c r="C33" s="11">
        <v>52.7</v>
      </c>
      <c r="D33" s="10" t="s">
        <v>36</v>
      </c>
      <c r="E33" s="9" t="str">
        <f t="shared" si="0"/>
        <v>Not Significantly Different</v>
      </c>
      <c r="G33">
        <f t="shared" si="1"/>
        <v>52.7</v>
      </c>
      <c r="H33">
        <f t="shared" si="2"/>
        <v>6</v>
      </c>
      <c r="I33" t="str">
        <f t="shared" si="3"/>
        <v>+/-</v>
      </c>
      <c r="J33" t="str">
        <f t="shared" si="4"/>
        <v>0.7</v>
      </c>
      <c r="K33" s="1">
        <f t="shared" si="5"/>
        <v>0.42553191489361697</v>
      </c>
      <c r="L33" s="1">
        <f t="shared" si="6"/>
        <v>-0.5</v>
      </c>
      <c r="M33" s="1">
        <f t="shared" si="7"/>
        <v>0.42985214661796195</v>
      </c>
      <c r="N33" s="1">
        <f t="shared" si="8"/>
        <v>-1.1631906550518709</v>
      </c>
      <c r="O33" t="s">
        <v>76</v>
      </c>
    </row>
    <row r="34" spans="1:15" x14ac:dyDescent="0.35">
      <c r="A34" s="13">
        <v>23</v>
      </c>
      <c r="B34" s="12" t="s">
        <v>52</v>
      </c>
      <c r="C34" s="11">
        <v>52.7</v>
      </c>
      <c r="D34" s="10" t="s">
        <v>44</v>
      </c>
      <c r="E34" s="9" t="str">
        <f t="shared" si="0"/>
        <v>Significantly Different</v>
      </c>
      <c r="G34">
        <f t="shared" si="1"/>
        <v>52.7</v>
      </c>
      <c r="H34">
        <f t="shared" si="2"/>
        <v>6</v>
      </c>
      <c r="I34" t="str">
        <f t="shared" si="3"/>
        <v>+/-</v>
      </c>
      <c r="J34" t="str">
        <f t="shared" si="4"/>
        <v>0.4</v>
      </c>
      <c r="K34" s="1">
        <f t="shared" si="5"/>
        <v>0.24316109422492402</v>
      </c>
      <c r="L34" s="1">
        <f t="shared" si="6"/>
        <v>-0.5</v>
      </c>
      <c r="M34" s="1">
        <f t="shared" si="7"/>
        <v>0.25064471888253259</v>
      </c>
      <c r="N34" s="1">
        <f t="shared" si="8"/>
        <v>-1.9948555159238384</v>
      </c>
      <c r="O34" t="s">
        <v>74</v>
      </c>
    </row>
    <row r="35" spans="1:15" x14ac:dyDescent="0.35">
      <c r="A35" s="13">
        <v>25</v>
      </c>
      <c r="B35" s="12" t="s">
        <v>42</v>
      </c>
      <c r="C35" s="11">
        <v>52.5</v>
      </c>
      <c r="D35" s="10" t="s">
        <v>83</v>
      </c>
      <c r="E35" s="9" t="str">
        <f t="shared" si="0"/>
        <v>Not Significantly Different</v>
      </c>
      <c r="G35">
        <f t="shared" si="1"/>
        <v>52.5</v>
      </c>
      <c r="H35">
        <f t="shared" si="2"/>
        <v>6</v>
      </c>
      <c r="I35" t="str">
        <f t="shared" si="3"/>
        <v>+/-</v>
      </c>
      <c r="J35" t="str">
        <f t="shared" si="4"/>
        <v>0.5</v>
      </c>
      <c r="K35" s="1">
        <f t="shared" si="5"/>
        <v>0.303951367781155</v>
      </c>
      <c r="L35" s="1">
        <f t="shared" si="6"/>
        <v>-0.29999999999999716</v>
      </c>
      <c r="M35" s="1">
        <f t="shared" si="7"/>
        <v>0.30997079109986531</v>
      </c>
      <c r="N35" s="1">
        <f t="shared" si="8"/>
        <v>-0.96783312690692913</v>
      </c>
      <c r="O35" t="s">
        <v>54</v>
      </c>
    </row>
    <row r="36" spans="1:15" x14ac:dyDescent="0.35">
      <c r="A36" s="13">
        <v>26</v>
      </c>
      <c r="B36" s="12" t="s">
        <v>46</v>
      </c>
      <c r="C36" s="11">
        <v>52.3</v>
      </c>
      <c r="D36" s="10" t="s">
        <v>26</v>
      </c>
      <c r="E36" s="9" t="str">
        <f t="shared" si="0"/>
        <v>Not Significantly Different</v>
      </c>
      <c r="G36">
        <f t="shared" si="1"/>
        <v>52.3</v>
      </c>
      <c r="H36">
        <f t="shared" si="2"/>
        <v>6</v>
      </c>
      <c r="I36" t="str">
        <f t="shared" si="3"/>
        <v>+/-</v>
      </c>
      <c r="J36" t="str">
        <f t="shared" si="4"/>
        <v>0.6</v>
      </c>
      <c r="K36" s="1">
        <f t="shared" si="5"/>
        <v>0.36474164133738601</v>
      </c>
      <c r="L36" s="1">
        <f t="shared" si="6"/>
        <v>-9.9999999999994316E-2</v>
      </c>
      <c r="M36" s="1">
        <f t="shared" si="7"/>
        <v>0.36977279819442066</v>
      </c>
      <c r="N36" s="1">
        <f t="shared" si="8"/>
        <v>-0.27043633411729734</v>
      </c>
      <c r="O36" t="s">
        <v>72</v>
      </c>
    </row>
    <row r="37" spans="1:15" x14ac:dyDescent="0.35">
      <c r="A37" s="13">
        <v>26</v>
      </c>
      <c r="B37" s="12" t="s">
        <v>55</v>
      </c>
      <c r="C37" s="11">
        <v>52.3</v>
      </c>
      <c r="D37" s="10" t="s">
        <v>26</v>
      </c>
      <c r="E37" s="9" t="str">
        <f t="shared" si="0"/>
        <v>Not Significantly Different</v>
      </c>
      <c r="G37">
        <f t="shared" si="1"/>
        <v>52.3</v>
      </c>
      <c r="H37">
        <f t="shared" si="2"/>
        <v>6</v>
      </c>
      <c r="I37" t="str">
        <f t="shared" si="3"/>
        <v>+/-</v>
      </c>
      <c r="J37" t="str">
        <f t="shared" si="4"/>
        <v>0.6</v>
      </c>
      <c r="K37" s="1">
        <f t="shared" si="5"/>
        <v>0.36474164133738601</v>
      </c>
      <c r="L37" s="1">
        <f t="shared" si="6"/>
        <v>-9.9999999999994316E-2</v>
      </c>
      <c r="M37" s="1">
        <f t="shared" si="7"/>
        <v>0.36977279819442066</v>
      </c>
      <c r="N37" s="1">
        <f t="shared" si="8"/>
        <v>-0.27043633411729734</v>
      </c>
      <c r="O37" t="s">
        <v>70</v>
      </c>
    </row>
    <row r="38" spans="1:15" x14ac:dyDescent="0.35">
      <c r="A38" s="13">
        <v>28</v>
      </c>
      <c r="B38" s="12" t="s">
        <v>35</v>
      </c>
      <c r="C38" s="11">
        <v>51.9</v>
      </c>
      <c r="D38" s="10" t="s">
        <v>26</v>
      </c>
      <c r="E38" s="9" t="str">
        <f t="shared" si="0"/>
        <v>Not Significantly Different</v>
      </c>
      <c r="G38">
        <f t="shared" si="1"/>
        <v>51.9</v>
      </c>
      <c r="H38">
        <f t="shared" si="2"/>
        <v>6</v>
      </c>
      <c r="I38" t="str">
        <f t="shared" si="3"/>
        <v>+/-</v>
      </c>
      <c r="J38" t="str">
        <f t="shared" si="4"/>
        <v>0.6</v>
      </c>
      <c r="K38" s="1">
        <f t="shared" si="5"/>
        <v>0.36474164133738601</v>
      </c>
      <c r="L38" s="1">
        <f t="shared" si="6"/>
        <v>0.30000000000000426</v>
      </c>
      <c r="M38" s="1">
        <f t="shared" si="7"/>
        <v>0.36977279819442066</v>
      </c>
      <c r="N38" s="1">
        <f t="shared" si="8"/>
        <v>0.81130900235194969</v>
      </c>
      <c r="O38" t="s">
        <v>69</v>
      </c>
    </row>
    <row r="39" spans="1:15" x14ac:dyDescent="0.35">
      <c r="A39" s="13">
        <v>29</v>
      </c>
      <c r="B39" s="12" t="s">
        <v>34</v>
      </c>
      <c r="C39" s="11">
        <v>51.5</v>
      </c>
      <c r="D39" s="10" t="s">
        <v>28</v>
      </c>
      <c r="E39" s="9" t="str">
        <f t="shared" si="0"/>
        <v>Significantly Different</v>
      </c>
      <c r="G39">
        <f t="shared" si="1"/>
        <v>51.5</v>
      </c>
      <c r="H39">
        <f t="shared" si="2"/>
        <v>6</v>
      </c>
      <c r="I39" t="str">
        <f t="shared" si="3"/>
        <v>+/-</v>
      </c>
      <c r="J39" t="str">
        <f t="shared" si="4"/>
        <v>0.3</v>
      </c>
      <c r="K39" s="1">
        <f t="shared" si="5"/>
        <v>0.18237082066869301</v>
      </c>
      <c r="L39" s="1">
        <f t="shared" si="6"/>
        <v>0.70000000000000284</v>
      </c>
      <c r="M39" s="1">
        <f t="shared" si="7"/>
        <v>0.19223572402239389</v>
      </c>
      <c r="N39" s="1">
        <f t="shared" si="8"/>
        <v>3.6413627256839036</v>
      </c>
      <c r="O39" t="s">
        <v>45</v>
      </c>
    </row>
    <row r="40" spans="1:15" x14ac:dyDescent="0.35">
      <c r="A40" s="13">
        <v>30</v>
      </c>
      <c r="B40" s="12" t="s">
        <v>77</v>
      </c>
      <c r="C40" s="11">
        <v>51.3</v>
      </c>
      <c r="D40" s="10" t="s">
        <v>139</v>
      </c>
      <c r="E40" s="9" t="str">
        <f t="shared" si="0"/>
        <v>Not Significantly Different</v>
      </c>
      <c r="G40">
        <f t="shared" si="1"/>
        <v>51.3</v>
      </c>
      <c r="H40">
        <f t="shared" si="2"/>
        <v>6</v>
      </c>
      <c r="I40" t="str">
        <f t="shared" si="3"/>
        <v>+/-</v>
      </c>
      <c r="J40" t="str">
        <f t="shared" si="4"/>
        <v>1.4</v>
      </c>
      <c r="K40" s="1">
        <f t="shared" si="5"/>
        <v>0.85106382978723394</v>
      </c>
      <c r="L40" s="1">
        <f t="shared" si="6"/>
        <v>0.90000000000000568</v>
      </c>
      <c r="M40" s="1">
        <f t="shared" si="7"/>
        <v>0.85323214879137987</v>
      </c>
      <c r="N40" s="1">
        <f t="shared" si="8"/>
        <v>1.0548125750710089</v>
      </c>
      <c r="O40" t="s">
        <v>67</v>
      </c>
    </row>
    <row r="41" spans="1:15" x14ac:dyDescent="0.35">
      <c r="A41" s="13">
        <v>31</v>
      </c>
      <c r="B41" s="12" t="s">
        <v>54</v>
      </c>
      <c r="C41" s="11">
        <v>50.9</v>
      </c>
      <c r="D41" s="10" t="s">
        <v>84</v>
      </c>
      <c r="E41" s="9" t="str">
        <f t="shared" si="0"/>
        <v>Significantly Different</v>
      </c>
      <c r="G41">
        <f t="shared" si="1"/>
        <v>50.9</v>
      </c>
      <c r="H41">
        <f t="shared" si="2"/>
        <v>6</v>
      </c>
      <c r="I41" t="str">
        <f t="shared" si="3"/>
        <v>+/-</v>
      </c>
      <c r="J41" t="str">
        <f t="shared" si="4"/>
        <v>0.9</v>
      </c>
      <c r="K41" s="1">
        <f t="shared" si="5"/>
        <v>0.54711246200607899</v>
      </c>
      <c r="L41" s="1">
        <f t="shared" si="6"/>
        <v>1.3000000000000043</v>
      </c>
      <c r="M41" s="1">
        <f t="shared" si="7"/>
        <v>0.55047933970440222</v>
      </c>
      <c r="N41" s="1">
        <f t="shared" si="8"/>
        <v>2.3615781851106012</v>
      </c>
      <c r="O41" t="s">
        <v>48</v>
      </c>
    </row>
    <row r="42" spans="1:15" x14ac:dyDescent="0.35">
      <c r="A42" s="13">
        <v>31</v>
      </c>
      <c r="B42" s="12" t="s">
        <v>64</v>
      </c>
      <c r="C42" s="11">
        <v>50.9</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50.9</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1.3000000000000043</v>
      </c>
      <c r="M42" s="1">
        <f t="shared" ref="M42:M62" si="16">IF(AND(ISNUMBER(K42),ISNUMBER($I$7)),SQRT(K42^2+($I$7)^2),"N/A")</f>
        <v>0.36977279819442066</v>
      </c>
      <c r="N42" s="1">
        <f t="shared" ref="N42:N73" si="17">IF(AND(ISNUMBER(L42),ISNUMBER(M42),M42&lt;&gt;0),L42/M42,"NA")</f>
        <v>3.5156723435250772</v>
      </c>
      <c r="O42" t="s">
        <v>37</v>
      </c>
    </row>
    <row r="43" spans="1:15" x14ac:dyDescent="0.35">
      <c r="A43" s="13">
        <v>31</v>
      </c>
      <c r="B43" s="12" t="s">
        <v>57</v>
      </c>
      <c r="C43" s="11">
        <v>50.9</v>
      </c>
      <c r="D43" s="10" t="s">
        <v>84</v>
      </c>
      <c r="E43" s="9" t="str">
        <f t="shared" si="9"/>
        <v>Significantly Different</v>
      </c>
      <c r="G43">
        <f t="shared" si="10"/>
        <v>50.9</v>
      </c>
      <c r="H43">
        <f t="shared" si="11"/>
        <v>6</v>
      </c>
      <c r="I43" t="str">
        <f t="shared" si="12"/>
        <v>+/-</v>
      </c>
      <c r="J43" t="str">
        <f t="shared" si="13"/>
        <v>0.9</v>
      </c>
      <c r="K43" s="1">
        <f t="shared" si="14"/>
        <v>0.54711246200607899</v>
      </c>
      <c r="L43" s="1">
        <f t="shared" si="15"/>
        <v>1.3000000000000043</v>
      </c>
      <c r="M43" s="1">
        <f t="shared" si="16"/>
        <v>0.55047933970440222</v>
      </c>
      <c r="N43" s="1">
        <f t="shared" si="17"/>
        <v>2.3615781851106012</v>
      </c>
      <c r="O43" t="s">
        <v>52</v>
      </c>
    </row>
    <row r="44" spans="1:15" x14ac:dyDescent="0.35">
      <c r="A44" s="13">
        <v>34</v>
      </c>
      <c r="B44" s="12" t="s">
        <v>59</v>
      </c>
      <c r="C44" s="11">
        <v>50.8</v>
      </c>
      <c r="D44" s="10" t="s">
        <v>116</v>
      </c>
      <c r="E44" s="9" t="str">
        <f t="shared" si="9"/>
        <v>Significantly Different</v>
      </c>
      <c r="G44">
        <f t="shared" si="10"/>
        <v>50.8</v>
      </c>
      <c r="H44">
        <f t="shared" si="11"/>
        <v>6</v>
      </c>
      <c r="I44" t="str">
        <f t="shared" si="12"/>
        <v>+/-</v>
      </c>
      <c r="J44" t="str">
        <f t="shared" si="13"/>
        <v>0.8</v>
      </c>
      <c r="K44" s="1">
        <f t="shared" si="14"/>
        <v>0.48632218844984804</v>
      </c>
      <c r="L44" s="1">
        <f t="shared" si="15"/>
        <v>1.4000000000000057</v>
      </c>
      <c r="M44" s="1">
        <f t="shared" si="16"/>
        <v>0.49010685399991183</v>
      </c>
      <c r="N44" s="1">
        <f t="shared" si="17"/>
        <v>2.8565199375894825</v>
      </c>
      <c r="O44" t="s">
        <v>64</v>
      </c>
    </row>
    <row r="45" spans="1:15" x14ac:dyDescent="0.35">
      <c r="A45" s="13">
        <v>35</v>
      </c>
      <c r="B45" s="12" t="s">
        <v>47</v>
      </c>
      <c r="C45" s="11">
        <v>50.6</v>
      </c>
      <c r="D45" s="10" t="s">
        <v>26</v>
      </c>
      <c r="E45" s="9" t="str">
        <f t="shared" si="9"/>
        <v>Significantly Different</v>
      </c>
      <c r="G45">
        <f t="shared" si="10"/>
        <v>50.6</v>
      </c>
      <c r="H45">
        <f t="shared" si="11"/>
        <v>6</v>
      </c>
      <c r="I45" t="str">
        <f t="shared" si="12"/>
        <v>+/-</v>
      </c>
      <c r="J45" t="str">
        <f t="shared" si="13"/>
        <v>0.6</v>
      </c>
      <c r="K45" s="1">
        <f t="shared" si="14"/>
        <v>0.36474164133738601</v>
      </c>
      <c r="L45" s="1">
        <f t="shared" si="15"/>
        <v>1.6000000000000014</v>
      </c>
      <c r="M45" s="1">
        <f t="shared" si="16"/>
        <v>0.36977279819442066</v>
      </c>
      <c r="N45" s="1">
        <f t="shared" si="17"/>
        <v>4.3269813458770079</v>
      </c>
      <c r="O45" t="s">
        <v>63</v>
      </c>
    </row>
    <row r="46" spans="1:15" x14ac:dyDescent="0.35">
      <c r="A46" s="13">
        <v>36</v>
      </c>
      <c r="B46" s="12" t="s">
        <v>70</v>
      </c>
      <c r="C46" s="11">
        <v>50.5</v>
      </c>
      <c r="D46" s="10" t="s">
        <v>138</v>
      </c>
      <c r="E46" s="9" t="str">
        <f t="shared" si="9"/>
        <v>Significantly Different</v>
      </c>
      <c r="G46">
        <f t="shared" si="10"/>
        <v>50.5</v>
      </c>
      <c r="H46">
        <f t="shared" si="11"/>
        <v>6</v>
      </c>
      <c r="I46" t="str">
        <f t="shared" si="12"/>
        <v>+/-</v>
      </c>
      <c r="J46" t="str">
        <f t="shared" si="13"/>
        <v>1.5</v>
      </c>
      <c r="K46" s="1">
        <f t="shared" si="14"/>
        <v>0.91185410334346506</v>
      </c>
      <c r="L46" s="1">
        <f t="shared" si="15"/>
        <v>1.7000000000000028</v>
      </c>
      <c r="M46" s="1">
        <f t="shared" si="16"/>
        <v>0.91387819929318592</v>
      </c>
      <c r="N46" s="1">
        <f t="shared" si="17"/>
        <v>1.860204129297341</v>
      </c>
      <c r="O46" t="s">
        <v>61</v>
      </c>
    </row>
    <row r="47" spans="1:15" x14ac:dyDescent="0.35">
      <c r="A47" s="13">
        <v>37</v>
      </c>
      <c r="B47" s="12" t="s">
        <v>62</v>
      </c>
      <c r="C47" s="11">
        <v>50.4</v>
      </c>
      <c r="D47" s="10" t="s">
        <v>152</v>
      </c>
      <c r="E47" s="9" t="str">
        <f t="shared" si="9"/>
        <v>Not Significantly Different</v>
      </c>
      <c r="G47">
        <f t="shared" si="10"/>
        <v>50.4</v>
      </c>
      <c r="H47">
        <f t="shared" si="11"/>
        <v>6</v>
      </c>
      <c r="I47" t="str">
        <f t="shared" si="12"/>
        <v>+/-</v>
      </c>
      <c r="J47" t="str">
        <f t="shared" si="13"/>
        <v>2.0</v>
      </c>
      <c r="K47" s="1">
        <f t="shared" si="14"/>
        <v>1.21580547112462</v>
      </c>
      <c r="L47" s="1">
        <f t="shared" si="15"/>
        <v>1.8000000000000043</v>
      </c>
      <c r="M47" s="1">
        <f t="shared" si="16"/>
        <v>1.2173242793009595</v>
      </c>
      <c r="N47" s="1">
        <f t="shared" si="17"/>
        <v>1.4786528377086525</v>
      </c>
      <c r="O47" t="s">
        <v>59</v>
      </c>
    </row>
    <row r="48" spans="1:15" x14ac:dyDescent="0.35">
      <c r="A48" s="13">
        <v>38</v>
      </c>
      <c r="B48" s="12" t="s">
        <v>60</v>
      </c>
      <c r="C48" s="11">
        <v>50.1</v>
      </c>
      <c r="D48" s="10" t="s">
        <v>136</v>
      </c>
      <c r="E48" s="9" t="str">
        <f t="shared" si="9"/>
        <v>Significantly Different</v>
      </c>
      <c r="G48">
        <f t="shared" si="10"/>
        <v>50.1</v>
      </c>
      <c r="H48">
        <f t="shared" si="11"/>
        <v>6</v>
      </c>
      <c r="I48" t="str">
        <f t="shared" si="12"/>
        <v>+/-</v>
      </c>
      <c r="J48" t="str">
        <f t="shared" si="13"/>
        <v>1.9</v>
      </c>
      <c r="K48" s="1">
        <f t="shared" si="14"/>
        <v>1.1550151975683889</v>
      </c>
      <c r="L48" s="1">
        <f t="shared" si="15"/>
        <v>2.1000000000000014</v>
      </c>
      <c r="M48" s="1">
        <f t="shared" si="16"/>
        <v>1.1566138352851334</v>
      </c>
      <c r="N48" s="1">
        <f t="shared" si="17"/>
        <v>1.8156448902258726</v>
      </c>
      <c r="O48" t="s">
        <v>57</v>
      </c>
    </row>
    <row r="49" spans="1:15" x14ac:dyDescent="0.35">
      <c r="A49" s="13">
        <v>39</v>
      </c>
      <c r="B49" s="12" t="s">
        <v>45</v>
      </c>
      <c r="C49" s="11">
        <v>49.6</v>
      </c>
      <c r="D49" s="10" t="s">
        <v>122</v>
      </c>
      <c r="E49" s="9" t="str">
        <f t="shared" si="9"/>
        <v>Significantly Different</v>
      </c>
      <c r="G49">
        <f t="shared" si="10"/>
        <v>49.6</v>
      </c>
      <c r="H49">
        <f t="shared" si="11"/>
        <v>6</v>
      </c>
      <c r="I49" t="str">
        <f t="shared" si="12"/>
        <v>+/-</v>
      </c>
      <c r="J49" t="str">
        <f t="shared" si="13"/>
        <v>1.0</v>
      </c>
      <c r="K49" s="1">
        <f t="shared" si="14"/>
        <v>0.60790273556231</v>
      </c>
      <c r="L49" s="1">
        <f t="shared" si="15"/>
        <v>2.6000000000000014</v>
      </c>
      <c r="M49" s="1">
        <f t="shared" si="16"/>
        <v>0.61093468821403585</v>
      </c>
      <c r="N49" s="1">
        <f t="shared" si="17"/>
        <v>4.2557740625281264</v>
      </c>
      <c r="O49" t="s">
        <v>55</v>
      </c>
    </row>
    <row r="50" spans="1:15" x14ac:dyDescent="0.35">
      <c r="A50" s="13">
        <v>40</v>
      </c>
      <c r="B50" s="12" t="s">
        <v>76</v>
      </c>
      <c r="C50" s="11">
        <v>49.4</v>
      </c>
      <c r="D50" s="10" t="s">
        <v>83</v>
      </c>
      <c r="E50" s="9" t="str">
        <f t="shared" si="9"/>
        <v>Significantly Different</v>
      </c>
      <c r="G50">
        <f t="shared" si="10"/>
        <v>49.4</v>
      </c>
      <c r="H50">
        <f t="shared" si="11"/>
        <v>6</v>
      </c>
      <c r="I50" t="str">
        <f t="shared" si="12"/>
        <v>+/-</v>
      </c>
      <c r="J50" t="str">
        <f t="shared" si="13"/>
        <v>0.5</v>
      </c>
      <c r="K50" s="1">
        <f t="shared" si="14"/>
        <v>0.303951367781155</v>
      </c>
      <c r="L50" s="1">
        <f t="shared" si="15"/>
        <v>2.8000000000000043</v>
      </c>
      <c r="M50" s="1">
        <f t="shared" si="16"/>
        <v>0.30997079109986531</v>
      </c>
      <c r="N50" s="1">
        <f t="shared" si="17"/>
        <v>9.033109184464772</v>
      </c>
      <c r="O50" t="s">
        <v>53</v>
      </c>
    </row>
    <row r="51" spans="1:15" x14ac:dyDescent="0.35">
      <c r="A51" s="13">
        <v>41</v>
      </c>
      <c r="B51" s="12" t="s">
        <v>82</v>
      </c>
      <c r="C51" s="11">
        <v>49.3</v>
      </c>
      <c r="D51" s="10" t="s">
        <v>154</v>
      </c>
      <c r="E51" s="9" t="str">
        <f t="shared" si="9"/>
        <v>Significantly Different</v>
      </c>
      <c r="G51">
        <f t="shared" si="10"/>
        <v>49.3</v>
      </c>
      <c r="H51">
        <f t="shared" si="11"/>
        <v>6</v>
      </c>
      <c r="I51" t="str">
        <f t="shared" si="12"/>
        <v>+/-</v>
      </c>
      <c r="J51" t="str">
        <f t="shared" si="13"/>
        <v>1.2</v>
      </c>
      <c r="K51" s="1">
        <f t="shared" si="14"/>
        <v>0.72948328267477203</v>
      </c>
      <c r="L51" s="1">
        <f t="shared" si="15"/>
        <v>2.9000000000000057</v>
      </c>
      <c r="M51" s="1">
        <f t="shared" si="16"/>
        <v>0.73201182849801194</v>
      </c>
      <c r="N51" s="1">
        <f t="shared" si="17"/>
        <v>3.9616846164226729</v>
      </c>
      <c r="O51" t="s">
        <v>51</v>
      </c>
    </row>
    <row r="52" spans="1:15" x14ac:dyDescent="0.35">
      <c r="A52" s="13">
        <v>42</v>
      </c>
      <c r="B52" s="12" t="s">
        <v>79</v>
      </c>
      <c r="C52" s="11">
        <v>49.2</v>
      </c>
      <c r="D52" s="10" t="s">
        <v>116</v>
      </c>
      <c r="E52" s="9" t="str">
        <f t="shared" si="9"/>
        <v>Significantly Different</v>
      </c>
      <c r="G52">
        <f t="shared" si="10"/>
        <v>49.2</v>
      </c>
      <c r="H52">
        <f t="shared" si="11"/>
        <v>6</v>
      </c>
      <c r="I52" t="str">
        <f t="shared" si="12"/>
        <v>+/-</v>
      </c>
      <c r="J52" t="str">
        <f t="shared" si="13"/>
        <v>0.8</v>
      </c>
      <c r="K52" s="1">
        <f t="shared" si="14"/>
        <v>0.48632218844984804</v>
      </c>
      <c r="L52" s="1">
        <f t="shared" si="15"/>
        <v>3</v>
      </c>
      <c r="M52" s="1">
        <f t="shared" si="16"/>
        <v>0.49010685399991183</v>
      </c>
      <c r="N52" s="1">
        <f t="shared" si="17"/>
        <v>6.1211141519774372</v>
      </c>
      <c r="O52" t="s">
        <v>49</v>
      </c>
    </row>
    <row r="53" spans="1:15" x14ac:dyDescent="0.35">
      <c r="A53" s="13">
        <v>43</v>
      </c>
      <c r="B53" s="12" t="s">
        <v>29</v>
      </c>
      <c r="C53" s="11">
        <v>48.9</v>
      </c>
      <c r="D53" s="10" t="s">
        <v>151</v>
      </c>
      <c r="E53" s="9" t="str">
        <f t="shared" si="9"/>
        <v>Significantly Different</v>
      </c>
      <c r="G53">
        <f t="shared" si="10"/>
        <v>48.9</v>
      </c>
      <c r="H53">
        <f t="shared" si="11"/>
        <v>6</v>
      </c>
      <c r="I53" t="str">
        <f t="shared" si="12"/>
        <v>+/-</v>
      </c>
      <c r="J53" t="str">
        <f t="shared" si="13"/>
        <v>1.7</v>
      </c>
      <c r="K53" s="1">
        <f t="shared" si="14"/>
        <v>1.0334346504559271</v>
      </c>
      <c r="L53" s="1">
        <f t="shared" si="15"/>
        <v>3.3000000000000043</v>
      </c>
      <c r="M53" s="1">
        <f t="shared" si="16"/>
        <v>1.0352210556794166</v>
      </c>
      <c r="N53" s="1">
        <f t="shared" si="17"/>
        <v>3.1877249616355718</v>
      </c>
      <c r="O53" t="s">
        <v>47</v>
      </c>
    </row>
    <row r="54" spans="1:15" x14ac:dyDescent="0.35">
      <c r="A54" s="13">
        <v>43</v>
      </c>
      <c r="B54" s="12" t="s">
        <v>56</v>
      </c>
      <c r="C54" s="11">
        <v>48.9</v>
      </c>
      <c r="D54" s="10" t="s">
        <v>84</v>
      </c>
      <c r="E54" s="9" t="str">
        <f t="shared" si="9"/>
        <v>Significantly Different</v>
      </c>
      <c r="G54">
        <f t="shared" si="10"/>
        <v>48.9</v>
      </c>
      <c r="H54">
        <f t="shared" si="11"/>
        <v>6</v>
      </c>
      <c r="I54" t="str">
        <f t="shared" si="12"/>
        <v>+/-</v>
      </c>
      <c r="J54" t="str">
        <f t="shared" si="13"/>
        <v>0.9</v>
      </c>
      <c r="K54" s="1">
        <f t="shared" si="14"/>
        <v>0.54711246200607899</v>
      </c>
      <c r="L54" s="1">
        <f t="shared" si="15"/>
        <v>3.3000000000000043</v>
      </c>
      <c r="M54" s="1">
        <f t="shared" si="16"/>
        <v>0.55047933970440222</v>
      </c>
      <c r="N54" s="1">
        <f t="shared" si="17"/>
        <v>5.994775392973053</v>
      </c>
      <c r="O54" t="s">
        <v>42</v>
      </c>
    </row>
    <row r="55" spans="1:15" x14ac:dyDescent="0.35">
      <c r="A55" s="13">
        <v>45</v>
      </c>
      <c r="B55" s="12" t="s">
        <v>73</v>
      </c>
      <c r="C55" s="11">
        <v>48.3</v>
      </c>
      <c r="D55" s="10" t="s">
        <v>121</v>
      </c>
      <c r="E55" s="9" t="str">
        <f t="shared" si="9"/>
        <v>Significantly Different</v>
      </c>
      <c r="G55">
        <f t="shared" si="10"/>
        <v>48.3</v>
      </c>
      <c r="H55">
        <f t="shared" si="11"/>
        <v>6</v>
      </c>
      <c r="I55" t="str">
        <f t="shared" si="12"/>
        <v>+/-</v>
      </c>
      <c r="J55" t="str">
        <f t="shared" si="13"/>
        <v>1.1</v>
      </c>
      <c r="K55" s="1">
        <f t="shared" si="14"/>
        <v>0.66869300911854113</v>
      </c>
      <c r="L55" s="1">
        <f t="shared" si="15"/>
        <v>3.9000000000000057</v>
      </c>
      <c r="M55" s="1">
        <f t="shared" si="16"/>
        <v>0.67145051776214359</v>
      </c>
      <c r="N55" s="1">
        <f t="shared" si="17"/>
        <v>5.8083207873577845</v>
      </c>
      <c r="O55" t="s">
        <v>43</v>
      </c>
    </row>
    <row r="56" spans="1:15" x14ac:dyDescent="0.35">
      <c r="A56" s="13">
        <v>46</v>
      </c>
      <c r="B56" s="12" t="s">
        <v>68</v>
      </c>
      <c r="C56" s="11">
        <v>48.1</v>
      </c>
      <c r="D56" s="10" t="s">
        <v>116</v>
      </c>
      <c r="E56" s="9" t="str">
        <f t="shared" si="9"/>
        <v>Significantly Different</v>
      </c>
      <c r="G56">
        <f t="shared" si="10"/>
        <v>48.1</v>
      </c>
      <c r="H56">
        <f t="shared" si="11"/>
        <v>6</v>
      </c>
      <c r="I56" t="str">
        <f t="shared" si="12"/>
        <v>+/-</v>
      </c>
      <c r="J56" t="str">
        <f t="shared" si="13"/>
        <v>0.8</v>
      </c>
      <c r="K56" s="1">
        <f t="shared" si="14"/>
        <v>0.48632218844984804</v>
      </c>
      <c r="L56" s="1">
        <f t="shared" si="15"/>
        <v>4.1000000000000014</v>
      </c>
      <c r="M56" s="1">
        <f t="shared" si="16"/>
        <v>0.49010685399991183</v>
      </c>
      <c r="N56" s="1">
        <f t="shared" si="17"/>
        <v>8.3655226743691671</v>
      </c>
      <c r="O56" t="s">
        <v>41</v>
      </c>
    </row>
    <row r="57" spans="1:15" x14ac:dyDescent="0.35">
      <c r="A57" s="13">
        <v>47</v>
      </c>
      <c r="B57" s="12" t="s">
        <v>51</v>
      </c>
      <c r="C57" s="11">
        <v>47.9</v>
      </c>
      <c r="D57" s="10" t="s">
        <v>36</v>
      </c>
      <c r="E57" s="9" t="str">
        <f t="shared" si="9"/>
        <v>Significantly Different</v>
      </c>
      <c r="G57">
        <f t="shared" si="10"/>
        <v>47.9</v>
      </c>
      <c r="H57">
        <f t="shared" si="11"/>
        <v>6</v>
      </c>
      <c r="I57" t="str">
        <f t="shared" si="12"/>
        <v>+/-</v>
      </c>
      <c r="J57" t="str">
        <f t="shared" si="13"/>
        <v>0.7</v>
      </c>
      <c r="K57" s="1">
        <f t="shared" si="14"/>
        <v>0.42553191489361697</v>
      </c>
      <c r="L57" s="1">
        <f t="shared" si="15"/>
        <v>4.3000000000000043</v>
      </c>
      <c r="M57" s="1">
        <f t="shared" si="16"/>
        <v>0.42985214661796195</v>
      </c>
      <c r="N57" s="1">
        <f t="shared" si="17"/>
        <v>10.003439633446099</v>
      </c>
      <c r="O57" t="s">
        <v>38</v>
      </c>
    </row>
    <row r="58" spans="1:15" x14ac:dyDescent="0.35">
      <c r="A58" s="13">
        <v>48</v>
      </c>
      <c r="B58" s="12" t="s">
        <v>50</v>
      </c>
      <c r="C58" s="11">
        <v>47.5</v>
      </c>
      <c r="D58" s="10" t="s">
        <v>44</v>
      </c>
      <c r="E58" s="9" t="str">
        <f t="shared" si="9"/>
        <v>Significantly Different</v>
      </c>
      <c r="G58">
        <f t="shared" si="10"/>
        <v>47.5</v>
      </c>
      <c r="H58">
        <f t="shared" si="11"/>
        <v>6</v>
      </c>
      <c r="I58" t="str">
        <f t="shared" si="12"/>
        <v>+/-</v>
      </c>
      <c r="J58" t="str">
        <f t="shared" si="13"/>
        <v>0.4</v>
      </c>
      <c r="K58" s="1">
        <f t="shared" si="14"/>
        <v>0.24316109422492402</v>
      </c>
      <c r="L58" s="1">
        <f t="shared" si="15"/>
        <v>4.7000000000000028</v>
      </c>
      <c r="M58" s="1">
        <f t="shared" si="16"/>
        <v>0.25064471888253259</v>
      </c>
      <c r="N58" s="1">
        <f t="shared" si="17"/>
        <v>18.751641849684091</v>
      </c>
      <c r="O58" t="s">
        <v>35</v>
      </c>
    </row>
    <row r="59" spans="1:15" x14ac:dyDescent="0.35">
      <c r="A59" s="13">
        <v>49</v>
      </c>
      <c r="B59" s="12" t="s">
        <v>58</v>
      </c>
      <c r="C59" s="11">
        <v>45.7</v>
      </c>
      <c r="D59" s="10" t="s">
        <v>116</v>
      </c>
      <c r="E59" s="9" t="str">
        <f t="shared" si="9"/>
        <v>Significantly Different</v>
      </c>
      <c r="G59">
        <f t="shared" si="10"/>
        <v>45.7</v>
      </c>
      <c r="H59">
        <f t="shared" si="11"/>
        <v>6</v>
      </c>
      <c r="I59" t="str">
        <f t="shared" si="12"/>
        <v>+/-</v>
      </c>
      <c r="J59" t="str">
        <f t="shared" si="13"/>
        <v>0.8</v>
      </c>
      <c r="K59" s="1">
        <f t="shared" si="14"/>
        <v>0.48632218844984804</v>
      </c>
      <c r="L59" s="1">
        <f t="shared" si="15"/>
        <v>6.5</v>
      </c>
      <c r="M59" s="1">
        <f t="shared" si="16"/>
        <v>0.49010685399991183</v>
      </c>
      <c r="N59" s="1">
        <f t="shared" si="17"/>
        <v>13.262413995951114</v>
      </c>
      <c r="O59" t="s">
        <v>32</v>
      </c>
    </row>
    <row r="60" spans="1:15" x14ac:dyDescent="0.35">
      <c r="A60" s="13">
        <v>50</v>
      </c>
      <c r="B60" s="12" t="s">
        <v>32</v>
      </c>
      <c r="C60" s="11">
        <v>44.7</v>
      </c>
      <c r="D60" s="10" t="s">
        <v>139</v>
      </c>
      <c r="E60" s="9" t="str">
        <f t="shared" si="9"/>
        <v>Significantly Different</v>
      </c>
      <c r="G60">
        <f t="shared" si="10"/>
        <v>44.7</v>
      </c>
      <c r="H60">
        <f t="shared" si="11"/>
        <v>6</v>
      </c>
      <c r="I60" t="str">
        <f t="shared" si="12"/>
        <v>+/-</v>
      </c>
      <c r="J60" t="str">
        <f t="shared" si="13"/>
        <v>1.4</v>
      </c>
      <c r="K60" s="1">
        <f t="shared" si="14"/>
        <v>0.85106382978723394</v>
      </c>
      <c r="L60" s="1">
        <f t="shared" si="15"/>
        <v>7.5</v>
      </c>
      <c r="M60" s="1">
        <f t="shared" si="16"/>
        <v>0.85323214879137987</v>
      </c>
      <c r="N60" s="1">
        <f t="shared" si="17"/>
        <v>8.7901047922583526</v>
      </c>
      <c r="O60" t="s">
        <v>30</v>
      </c>
    </row>
    <row r="61" spans="1:15" x14ac:dyDescent="0.35">
      <c r="A61" s="13">
        <v>51</v>
      </c>
      <c r="B61" s="12" t="s">
        <v>37</v>
      </c>
      <c r="C61" s="11">
        <v>42.1</v>
      </c>
      <c r="D61" s="10" t="s">
        <v>134</v>
      </c>
      <c r="E61" s="9" t="str">
        <f t="shared" si="9"/>
        <v>Significantly Different</v>
      </c>
      <c r="G61">
        <f t="shared" si="10"/>
        <v>42.1</v>
      </c>
      <c r="H61">
        <f t="shared" si="11"/>
        <v>6</v>
      </c>
      <c r="I61" t="str">
        <f t="shared" si="12"/>
        <v>+/-</v>
      </c>
      <c r="J61" t="str">
        <f t="shared" si="13"/>
        <v>1.3</v>
      </c>
      <c r="K61" s="1">
        <f t="shared" si="14"/>
        <v>0.79027355623100304</v>
      </c>
      <c r="L61" s="1">
        <f t="shared" si="15"/>
        <v>10.100000000000001</v>
      </c>
      <c r="M61" s="1">
        <f t="shared" si="16"/>
        <v>0.79260819516141623</v>
      </c>
      <c r="N61" s="1">
        <f t="shared" si="17"/>
        <v>12.742739807204638</v>
      </c>
      <c r="O61" t="s">
        <v>27</v>
      </c>
    </row>
    <row r="62" spans="1:15" ht="15" thickBot="1" x14ac:dyDescent="0.4">
      <c r="A62" s="8"/>
      <c r="B62" s="7" t="s">
        <v>25</v>
      </c>
      <c r="C62" s="6">
        <v>33.1</v>
      </c>
      <c r="D62" s="5" t="s">
        <v>121</v>
      </c>
      <c r="E62" s="4" t="str">
        <f t="shared" si="9"/>
        <v>Significantly Different</v>
      </c>
      <c r="G62">
        <f t="shared" si="10"/>
        <v>33.1</v>
      </c>
      <c r="H62">
        <f t="shared" si="11"/>
        <v>6</v>
      </c>
      <c r="I62" t="str">
        <f t="shared" si="12"/>
        <v>+/-</v>
      </c>
      <c r="J62" t="str">
        <f t="shared" si="13"/>
        <v>1.1</v>
      </c>
      <c r="K62" s="1">
        <f t="shared" si="14"/>
        <v>0.66869300911854113</v>
      </c>
      <c r="L62" s="1">
        <f t="shared" si="15"/>
        <v>19.100000000000001</v>
      </c>
      <c r="M62" s="1">
        <f t="shared" si="16"/>
        <v>0.67145051776214359</v>
      </c>
      <c r="N62" s="1">
        <f t="shared" si="17"/>
        <v>28.445878727829108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24" priority="1" operator="equal">
      <formula>"OTHER ERROR"</formula>
    </cfRule>
    <cfRule type="cellIs" dxfId="123" priority="2" operator="equal">
      <formula>"Statistical Test not applicable"</formula>
    </cfRule>
    <cfRule type="cellIs" dxfId="122" priority="3" operator="equal">
      <formula>"Geography Selected"</formula>
    </cfRule>
  </conditionalFormatting>
  <conditionalFormatting sqref="E10:J62">
    <cfRule type="cellIs" dxfId="121" priority="4" operator="equal">
      <formula>"Not Significantly Different"</formula>
    </cfRule>
  </conditionalFormatting>
  <conditionalFormatting sqref="F10:J62">
    <cfRule type="cellIs" dxfId="1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649A385-B77D-404C-A536-41CE9356BF6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CC34C38-4AA0-462A-9C47-58040722DAEC}"/>
    <hyperlink ref="A68" r:id="rId2" xr:uid="{AA79E043-86A1-4403-A2C6-2E2AD6492C05}"/>
    <hyperlink ref="A66" r:id="rId3" xr:uid="{73A5B7DF-6EB9-494E-AD9E-0FE7ABBD5091}"/>
    <hyperlink ref="A67" r:id="rId4" xr:uid="{082430F0-65F3-447D-917C-A0F8F47C32C5}"/>
  </hyperlinks>
  <pageMargins left="0.7" right="0.7" top="0.75" bottom="0.75" header="0.3" footer="0.3"/>
  <pageSetup orientation="portrait" r:id="rId5"/>
  <drawing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085DB-6793-48E9-8D2E-2F732DEFDAD5}">
  <sheetPr codeName="Sheet68"/>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579</v>
      </c>
    </row>
    <row r="2" spans="1:16" x14ac:dyDescent="0.35">
      <c r="A2" s="27" t="s">
        <v>109</v>
      </c>
      <c r="B2" t="s">
        <v>578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17.899999999999999</v>
      </c>
      <c r="C6" t="s">
        <v>103</v>
      </c>
      <c r="H6" s="15" t="s">
        <v>102</v>
      </c>
      <c r="I6">
        <f>VLOOKUP($B$4,$B$9:$K$62,6,FALSE)</f>
        <v>17.899999999999999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17.899999999999999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17.899999999999999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30.7</v>
      </c>
      <c r="D11" s="14" t="s">
        <v>139</v>
      </c>
      <c r="E11" s="9" t="str">
        <f t="shared" si="0"/>
        <v>Significantly Different</v>
      </c>
      <c r="G11">
        <f t="shared" si="1"/>
        <v>30.7</v>
      </c>
      <c r="H11">
        <f t="shared" si="2"/>
        <v>6</v>
      </c>
      <c r="I11" t="str">
        <f t="shared" si="3"/>
        <v>+/-</v>
      </c>
      <c r="J11" t="str">
        <f t="shared" si="4"/>
        <v>1.4</v>
      </c>
      <c r="K11" s="1">
        <f t="shared" si="5"/>
        <v>0.85106382978723394</v>
      </c>
      <c r="L11" s="1">
        <f t="shared" si="6"/>
        <v>-12.8</v>
      </c>
      <c r="M11" s="1">
        <f t="shared" si="7"/>
        <v>0.85323214879137987</v>
      </c>
      <c r="N11" s="1">
        <f t="shared" si="8"/>
        <v>-15.001778845454256</v>
      </c>
      <c r="O11" t="s">
        <v>68</v>
      </c>
    </row>
    <row r="12" spans="1:16" x14ac:dyDescent="0.35">
      <c r="A12" s="13">
        <v>2</v>
      </c>
      <c r="B12" s="12" t="s">
        <v>75</v>
      </c>
      <c r="C12" s="11">
        <v>21.2</v>
      </c>
      <c r="D12" s="10" t="s">
        <v>83</v>
      </c>
      <c r="E12" s="9" t="str">
        <f t="shared" si="0"/>
        <v>Significantly Different</v>
      </c>
      <c r="G12">
        <f t="shared" si="1"/>
        <v>21.2</v>
      </c>
      <c r="H12">
        <f t="shared" si="2"/>
        <v>6</v>
      </c>
      <c r="I12" t="str">
        <f t="shared" si="3"/>
        <v>+/-</v>
      </c>
      <c r="J12" t="str">
        <f t="shared" si="4"/>
        <v>0.5</v>
      </c>
      <c r="K12" s="1">
        <f t="shared" si="5"/>
        <v>0.303951367781155</v>
      </c>
      <c r="L12" s="1">
        <f t="shared" si="6"/>
        <v>-3.3000000000000007</v>
      </c>
      <c r="M12" s="1">
        <f t="shared" si="7"/>
        <v>0.30997079109986531</v>
      </c>
      <c r="N12" s="1">
        <f t="shared" si="8"/>
        <v>-10.646164395976324</v>
      </c>
      <c r="O12" t="s">
        <v>62</v>
      </c>
    </row>
    <row r="13" spans="1:16" x14ac:dyDescent="0.35">
      <c r="A13" s="13">
        <v>3</v>
      </c>
      <c r="B13" s="12" t="s">
        <v>38</v>
      </c>
      <c r="C13" s="11">
        <v>20.8</v>
      </c>
      <c r="D13" s="10" t="s">
        <v>44</v>
      </c>
      <c r="E13" s="9" t="str">
        <f t="shared" si="0"/>
        <v>Significantly Different</v>
      </c>
      <c r="G13">
        <f t="shared" si="1"/>
        <v>20.8</v>
      </c>
      <c r="H13">
        <f t="shared" si="2"/>
        <v>6</v>
      </c>
      <c r="I13" t="str">
        <f t="shared" si="3"/>
        <v>+/-</v>
      </c>
      <c r="J13" t="str">
        <f t="shared" si="4"/>
        <v>0.4</v>
      </c>
      <c r="K13" s="1">
        <f t="shared" si="5"/>
        <v>0.24316109422492402</v>
      </c>
      <c r="L13" s="1">
        <f t="shared" si="6"/>
        <v>-2.9000000000000021</v>
      </c>
      <c r="M13" s="1">
        <f t="shared" si="7"/>
        <v>0.25064471888253259</v>
      </c>
      <c r="N13" s="1">
        <f t="shared" si="8"/>
        <v>-11.570161992358271</v>
      </c>
      <c r="O13" t="s">
        <v>58</v>
      </c>
    </row>
    <row r="14" spans="1:16" x14ac:dyDescent="0.35">
      <c r="A14" s="13">
        <v>4</v>
      </c>
      <c r="B14" s="12" t="s">
        <v>71</v>
      </c>
      <c r="C14" s="11">
        <v>20.7</v>
      </c>
      <c r="D14" s="10" t="s">
        <v>44</v>
      </c>
      <c r="E14" s="9" t="str">
        <f t="shared" si="0"/>
        <v>Significantly Different</v>
      </c>
      <c r="G14">
        <f t="shared" si="1"/>
        <v>20.7</v>
      </c>
      <c r="H14">
        <f t="shared" si="2"/>
        <v>6</v>
      </c>
      <c r="I14" t="str">
        <f t="shared" si="3"/>
        <v>+/-</v>
      </c>
      <c r="J14" t="str">
        <f t="shared" si="4"/>
        <v>0.4</v>
      </c>
      <c r="K14" s="1">
        <f t="shared" si="5"/>
        <v>0.24316109422492402</v>
      </c>
      <c r="L14" s="1">
        <f t="shared" si="6"/>
        <v>-2.8000000000000007</v>
      </c>
      <c r="M14" s="1">
        <f t="shared" si="7"/>
        <v>0.25064471888253259</v>
      </c>
      <c r="N14" s="1">
        <f t="shared" si="8"/>
        <v>-11.171190889173499</v>
      </c>
      <c r="O14" t="s">
        <v>73</v>
      </c>
    </row>
    <row r="15" spans="1:16" x14ac:dyDescent="0.35">
      <c r="A15" s="13">
        <v>5</v>
      </c>
      <c r="B15" s="12" t="s">
        <v>48</v>
      </c>
      <c r="C15" s="11">
        <v>20.399999999999999</v>
      </c>
      <c r="D15" s="10" t="s">
        <v>28</v>
      </c>
      <c r="E15" s="9" t="str">
        <f t="shared" si="0"/>
        <v>Significantly Different</v>
      </c>
      <c r="G15">
        <f t="shared" si="1"/>
        <v>20.399999999999999</v>
      </c>
      <c r="H15">
        <f t="shared" si="2"/>
        <v>6</v>
      </c>
      <c r="I15" t="str">
        <f t="shared" si="3"/>
        <v>+/-</v>
      </c>
      <c r="J15" t="str">
        <f t="shared" si="4"/>
        <v>0.3</v>
      </c>
      <c r="K15" s="1">
        <f t="shared" si="5"/>
        <v>0.18237082066869301</v>
      </c>
      <c r="L15" s="1">
        <f t="shared" si="6"/>
        <v>-2.5</v>
      </c>
      <c r="M15" s="1">
        <f t="shared" si="7"/>
        <v>0.19223572402239389</v>
      </c>
      <c r="N15" s="1">
        <f t="shared" si="8"/>
        <v>-13.00486687744246</v>
      </c>
      <c r="O15" t="s">
        <v>34</v>
      </c>
    </row>
    <row r="16" spans="1:16" x14ac:dyDescent="0.35">
      <c r="A16" s="13">
        <v>6</v>
      </c>
      <c r="B16" s="12" t="s">
        <v>40</v>
      </c>
      <c r="C16" s="11">
        <v>20.3</v>
      </c>
      <c r="D16" s="10" t="s">
        <v>44</v>
      </c>
      <c r="E16" s="9" t="str">
        <f t="shared" si="0"/>
        <v>Significantly Different</v>
      </c>
      <c r="G16">
        <f t="shared" si="1"/>
        <v>20.3</v>
      </c>
      <c r="H16">
        <f t="shared" si="2"/>
        <v>6</v>
      </c>
      <c r="I16" t="str">
        <f t="shared" si="3"/>
        <v>+/-</v>
      </c>
      <c r="J16" t="str">
        <f t="shared" si="4"/>
        <v>0.4</v>
      </c>
      <c r="K16" s="1">
        <f t="shared" si="5"/>
        <v>0.24316109422492402</v>
      </c>
      <c r="L16" s="1">
        <f t="shared" si="6"/>
        <v>-2.4000000000000021</v>
      </c>
      <c r="M16" s="1">
        <f t="shared" si="7"/>
        <v>0.25064471888253259</v>
      </c>
      <c r="N16" s="1">
        <f t="shared" si="8"/>
        <v>-9.5753064764344327</v>
      </c>
      <c r="O16" t="s">
        <v>75</v>
      </c>
    </row>
    <row r="17" spans="1:15" x14ac:dyDescent="0.35">
      <c r="A17" s="13">
        <v>7</v>
      </c>
      <c r="B17" s="12" t="s">
        <v>67</v>
      </c>
      <c r="C17" s="11">
        <v>20.100000000000001</v>
      </c>
      <c r="D17" s="10" t="s">
        <v>36</v>
      </c>
      <c r="E17" s="9" t="str">
        <f t="shared" si="0"/>
        <v>Significantly Different</v>
      </c>
      <c r="G17">
        <f t="shared" si="1"/>
        <v>20.100000000000001</v>
      </c>
      <c r="H17">
        <f t="shared" si="2"/>
        <v>6</v>
      </c>
      <c r="I17" t="str">
        <f t="shared" si="3"/>
        <v>+/-</v>
      </c>
      <c r="J17" t="str">
        <f t="shared" si="4"/>
        <v>0.7</v>
      </c>
      <c r="K17" s="1">
        <f t="shared" si="5"/>
        <v>0.42553191489361697</v>
      </c>
      <c r="L17" s="1">
        <f t="shared" si="6"/>
        <v>-2.2000000000000028</v>
      </c>
      <c r="M17" s="1">
        <f t="shared" si="7"/>
        <v>0.42985214661796195</v>
      </c>
      <c r="N17" s="1">
        <f t="shared" si="8"/>
        <v>-5.1180388822282383</v>
      </c>
      <c r="O17" t="s">
        <v>66</v>
      </c>
    </row>
    <row r="18" spans="1:15" x14ac:dyDescent="0.35">
      <c r="A18" s="13">
        <v>8</v>
      </c>
      <c r="B18" s="12" t="s">
        <v>65</v>
      </c>
      <c r="C18" s="11">
        <v>19.3</v>
      </c>
      <c r="D18" s="10" t="s">
        <v>28</v>
      </c>
      <c r="E18" s="9" t="str">
        <f t="shared" si="0"/>
        <v>Significantly Different</v>
      </c>
      <c r="G18">
        <f t="shared" si="1"/>
        <v>19.3</v>
      </c>
      <c r="H18">
        <f t="shared" si="2"/>
        <v>6</v>
      </c>
      <c r="I18" t="str">
        <f t="shared" si="3"/>
        <v>+/-</v>
      </c>
      <c r="J18" t="str">
        <f t="shared" si="4"/>
        <v>0.3</v>
      </c>
      <c r="K18" s="1">
        <f t="shared" si="5"/>
        <v>0.18237082066869301</v>
      </c>
      <c r="L18" s="1">
        <f t="shared" si="6"/>
        <v>-1.4000000000000021</v>
      </c>
      <c r="M18" s="1">
        <f t="shared" si="7"/>
        <v>0.19223572402239389</v>
      </c>
      <c r="N18" s="1">
        <f t="shared" si="8"/>
        <v>-7.2827254513677886</v>
      </c>
      <c r="O18" t="s">
        <v>60</v>
      </c>
    </row>
    <row r="19" spans="1:15" x14ac:dyDescent="0.35">
      <c r="A19" s="13">
        <v>9</v>
      </c>
      <c r="B19" s="12" t="s">
        <v>66</v>
      </c>
      <c r="C19" s="11">
        <v>19.100000000000001</v>
      </c>
      <c r="D19" s="10" t="s">
        <v>83</v>
      </c>
      <c r="E19" s="9" t="str">
        <f t="shared" si="0"/>
        <v>Significantly Different</v>
      </c>
      <c r="G19">
        <f t="shared" si="1"/>
        <v>19.100000000000001</v>
      </c>
      <c r="H19">
        <f t="shared" si="2"/>
        <v>6</v>
      </c>
      <c r="I19" t="str">
        <f t="shared" si="3"/>
        <v>+/-</v>
      </c>
      <c r="J19" t="str">
        <f t="shared" si="4"/>
        <v>0.5</v>
      </c>
      <c r="K19" s="1">
        <f t="shared" si="5"/>
        <v>0.303951367781155</v>
      </c>
      <c r="L19" s="1">
        <f t="shared" si="6"/>
        <v>-1.2000000000000028</v>
      </c>
      <c r="M19" s="1">
        <f t="shared" si="7"/>
        <v>0.30997079109986531</v>
      </c>
      <c r="N19" s="1">
        <f t="shared" si="8"/>
        <v>-3.8713325076277623</v>
      </c>
      <c r="O19" t="s">
        <v>31</v>
      </c>
    </row>
    <row r="20" spans="1:15" x14ac:dyDescent="0.35">
      <c r="A20" s="13">
        <v>10</v>
      </c>
      <c r="B20" s="12" t="s">
        <v>74</v>
      </c>
      <c r="C20" s="11">
        <v>19</v>
      </c>
      <c r="D20" s="14" t="s">
        <v>28</v>
      </c>
      <c r="E20" s="9" t="str">
        <f t="shared" si="0"/>
        <v>Significantly Different</v>
      </c>
      <c r="G20">
        <f t="shared" si="1"/>
        <v>19</v>
      </c>
      <c r="H20">
        <f t="shared" si="2"/>
        <v>6</v>
      </c>
      <c r="I20" t="str">
        <f t="shared" si="3"/>
        <v>+/-</v>
      </c>
      <c r="J20" t="str">
        <f t="shared" si="4"/>
        <v>0.3</v>
      </c>
      <c r="K20" s="1">
        <f t="shared" si="5"/>
        <v>0.18237082066869301</v>
      </c>
      <c r="L20" s="1">
        <f t="shared" si="6"/>
        <v>-1.1000000000000014</v>
      </c>
      <c r="M20" s="1">
        <f t="shared" si="7"/>
        <v>0.19223572402239389</v>
      </c>
      <c r="N20" s="1">
        <f t="shared" si="8"/>
        <v>-5.7221414260746899</v>
      </c>
      <c r="O20" t="s">
        <v>50</v>
      </c>
    </row>
    <row r="21" spans="1:15" x14ac:dyDescent="0.35">
      <c r="A21" s="13">
        <v>10</v>
      </c>
      <c r="B21" s="12" t="s">
        <v>43</v>
      </c>
      <c r="C21" s="11">
        <v>19</v>
      </c>
      <c r="D21" s="10" t="s">
        <v>83</v>
      </c>
      <c r="E21" s="9" t="str">
        <f t="shared" si="0"/>
        <v>Significantly Different</v>
      </c>
      <c r="G21">
        <f t="shared" si="1"/>
        <v>19</v>
      </c>
      <c r="H21">
        <f t="shared" si="2"/>
        <v>6</v>
      </c>
      <c r="I21" t="str">
        <f t="shared" si="3"/>
        <v>+/-</v>
      </c>
      <c r="J21" t="str">
        <f t="shared" si="4"/>
        <v>0.5</v>
      </c>
      <c r="K21" s="1">
        <f t="shared" si="5"/>
        <v>0.303951367781155</v>
      </c>
      <c r="L21" s="1">
        <f t="shared" si="6"/>
        <v>-1.1000000000000014</v>
      </c>
      <c r="M21" s="1">
        <f t="shared" si="7"/>
        <v>0.30997079109986531</v>
      </c>
      <c r="N21" s="1">
        <f t="shared" si="8"/>
        <v>-3.5487214653254449</v>
      </c>
      <c r="O21" t="s">
        <v>46</v>
      </c>
    </row>
    <row r="22" spans="1:15" x14ac:dyDescent="0.35">
      <c r="A22" s="13">
        <v>12</v>
      </c>
      <c r="B22" s="12" t="s">
        <v>70</v>
      </c>
      <c r="C22" s="11">
        <v>18.899999999999999</v>
      </c>
      <c r="D22" s="10" t="s">
        <v>122</v>
      </c>
      <c r="E22" s="9" t="str">
        <f t="shared" si="0"/>
        <v>Not Significantly Different</v>
      </c>
      <c r="G22">
        <f t="shared" si="1"/>
        <v>18.899999999999999</v>
      </c>
      <c r="H22">
        <f t="shared" si="2"/>
        <v>6</v>
      </c>
      <c r="I22" t="str">
        <f t="shared" si="3"/>
        <v>+/-</v>
      </c>
      <c r="J22" t="str">
        <f t="shared" si="4"/>
        <v>1.0</v>
      </c>
      <c r="K22" s="1">
        <f t="shared" si="5"/>
        <v>0.60790273556231</v>
      </c>
      <c r="L22" s="1">
        <f t="shared" si="6"/>
        <v>-1</v>
      </c>
      <c r="M22" s="1">
        <f t="shared" si="7"/>
        <v>0.61093468821403585</v>
      </c>
      <c r="N22" s="1">
        <f t="shared" si="8"/>
        <v>-1.6368361778954321</v>
      </c>
      <c r="O22" t="s">
        <v>29</v>
      </c>
    </row>
    <row r="23" spans="1:15" x14ac:dyDescent="0.35">
      <c r="A23" s="13">
        <v>13</v>
      </c>
      <c r="B23" s="12" t="s">
        <v>57</v>
      </c>
      <c r="C23" s="11">
        <v>18.5</v>
      </c>
      <c r="D23" s="10" t="s">
        <v>83</v>
      </c>
      <c r="E23" s="9" t="str">
        <f t="shared" si="0"/>
        <v>Significantly Different</v>
      </c>
      <c r="G23">
        <f t="shared" si="1"/>
        <v>18.5</v>
      </c>
      <c r="H23">
        <f t="shared" si="2"/>
        <v>6</v>
      </c>
      <c r="I23" t="str">
        <f t="shared" si="3"/>
        <v>+/-</v>
      </c>
      <c r="J23" t="str">
        <f t="shared" si="4"/>
        <v>0.5</v>
      </c>
      <c r="K23" s="1">
        <f t="shared" si="5"/>
        <v>0.303951367781155</v>
      </c>
      <c r="L23" s="1">
        <f t="shared" si="6"/>
        <v>-0.60000000000000142</v>
      </c>
      <c r="M23" s="1">
        <f t="shared" si="7"/>
        <v>0.30997079109986531</v>
      </c>
      <c r="N23" s="1">
        <f t="shared" si="8"/>
        <v>-1.9356662538138811</v>
      </c>
      <c r="O23" t="s">
        <v>82</v>
      </c>
    </row>
    <row r="24" spans="1:15" x14ac:dyDescent="0.35">
      <c r="A24" s="13">
        <v>13</v>
      </c>
      <c r="B24" s="12" t="s">
        <v>53</v>
      </c>
      <c r="C24" s="11">
        <v>18.5</v>
      </c>
      <c r="D24" s="10" t="s">
        <v>84</v>
      </c>
      <c r="E24" s="9" t="str">
        <f t="shared" si="0"/>
        <v>Not Significantly Different</v>
      </c>
      <c r="G24">
        <f t="shared" si="1"/>
        <v>18.5</v>
      </c>
      <c r="H24">
        <f t="shared" si="2"/>
        <v>6</v>
      </c>
      <c r="I24" t="str">
        <f t="shared" si="3"/>
        <v>+/-</v>
      </c>
      <c r="J24" t="str">
        <f t="shared" si="4"/>
        <v>0.9</v>
      </c>
      <c r="K24" s="1">
        <f t="shared" si="5"/>
        <v>0.54711246200607899</v>
      </c>
      <c r="L24" s="1">
        <f t="shared" si="6"/>
        <v>-0.60000000000000142</v>
      </c>
      <c r="M24" s="1">
        <f t="shared" si="7"/>
        <v>0.55047933970440222</v>
      </c>
      <c r="N24" s="1">
        <f t="shared" si="8"/>
        <v>-1.0899591623587379</v>
      </c>
      <c r="O24" t="s">
        <v>65</v>
      </c>
    </row>
    <row r="25" spans="1:15" x14ac:dyDescent="0.35">
      <c r="A25" s="13">
        <v>15</v>
      </c>
      <c r="B25" s="12" t="s">
        <v>46</v>
      </c>
      <c r="C25" s="11">
        <v>18.399999999999999</v>
      </c>
      <c r="D25" s="10" t="s">
        <v>28</v>
      </c>
      <c r="E25" s="9" t="str">
        <f t="shared" si="0"/>
        <v>Significantly Different</v>
      </c>
      <c r="G25">
        <f t="shared" si="1"/>
        <v>18.399999999999999</v>
      </c>
      <c r="H25">
        <f t="shared" si="2"/>
        <v>6</v>
      </c>
      <c r="I25" t="str">
        <f t="shared" si="3"/>
        <v>+/-</v>
      </c>
      <c r="J25" t="str">
        <f t="shared" si="4"/>
        <v>0.3</v>
      </c>
      <c r="K25" s="1">
        <f t="shared" si="5"/>
        <v>0.18237082066869301</v>
      </c>
      <c r="L25" s="1">
        <f t="shared" si="6"/>
        <v>-0.5</v>
      </c>
      <c r="M25" s="1">
        <f t="shared" si="7"/>
        <v>0.19223572402239389</v>
      </c>
      <c r="N25" s="1">
        <f t="shared" si="8"/>
        <v>-2.6009733754884921</v>
      </c>
      <c r="O25" t="s">
        <v>81</v>
      </c>
    </row>
    <row r="26" spans="1:15" x14ac:dyDescent="0.35">
      <c r="A26" s="13">
        <v>15</v>
      </c>
      <c r="B26" s="12" t="s">
        <v>64</v>
      </c>
      <c r="C26" s="11">
        <v>18.399999999999999</v>
      </c>
      <c r="D26" s="10" t="s">
        <v>28</v>
      </c>
      <c r="E26" s="9" t="str">
        <f t="shared" si="0"/>
        <v>Significantly Different</v>
      </c>
      <c r="G26">
        <f t="shared" si="1"/>
        <v>18.399999999999999</v>
      </c>
      <c r="H26">
        <f t="shared" si="2"/>
        <v>6</v>
      </c>
      <c r="I26" t="str">
        <f t="shared" si="3"/>
        <v>+/-</v>
      </c>
      <c r="J26" t="str">
        <f t="shared" si="4"/>
        <v>0.3</v>
      </c>
      <c r="K26" s="1">
        <f t="shared" si="5"/>
        <v>0.18237082066869301</v>
      </c>
      <c r="L26" s="1">
        <f t="shared" si="6"/>
        <v>-0.5</v>
      </c>
      <c r="M26" s="1">
        <f t="shared" si="7"/>
        <v>0.19223572402239389</v>
      </c>
      <c r="N26" s="1">
        <f t="shared" si="8"/>
        <v>-2.6009733754884921</v>
      </c>
      <c r="O26" t="s">
        <v>80</v>
      </c>
    </row>
    <row r="27" spans="1:15" x14ac:dyDescent="0.35">
      <c r="A27" s="13">
        <v>15</v>
      </c>
      <c r="B27" s="12" t="s">
        <v>35</v>
      </c>
      <c r="C27" s="11">
        <v>18.399999999999999</v>
      </c>
      <c r="D27" s="10" t="s">
        <v>44</v>
      </c>
      <c r="E27" s="9" t="str">
        <f t="shared" si="0"/>
        <v>Significantly Different</v>
      </c>
      <c r="G27">
        <f t="shared" si="1"/>
        <v>18.399999999999999</v>
      </c>
      <c r="H27">
        <f t="shared" si="2"/>
        <v>6</v>
      </c>
      <c r="I27" t="str">
        <f t="shared" si="3"/>
        <v>+/-</v>
      </c>
      <c r="J27" t="str">
        <f t="shared" si="4"/>
        <v>0.4</v>
      </c>
      <c r="K27" s="1">
        <f t="shared" si="5"/>
        <v>0.24316109422492402</v>
      </c>
      <c r="L27" s="1">
        <f t="shared" si="6"/>
        <v>-0.5</v>
      </c>
      <c r="M27" s="1">
        <f t="shared" si="7"/>
        <v>0.25064471888253259</v>
      </c>
      <c r="N27" s="1">
        <f t="shared" si="8"/>
        <v>-1.9948555159238384</v>
      </c>
      <c r="O27" t="s">
        <v>78</v>
      </c>
    </row>
    <row r="28" spans="1:15" x14ac:dyDescent="0.35">
      <c r="A28" s="13">
        <v>18</v>
      </c>
      <c r="B28" s="12" t="s">
        <v>50</v>
      </c>
      <c r="C28" s="11">
        <v>18.3</v>
      </c>
      <c r="D28" s="10" t="s">
        <v>28</v>
      </c>
      <c r="E28" s="9" t="str">
        <f t="shared" si="0"/>
        <v>Significantly Different</v>
      </c>
      <c r="G28">
        <f t="shared" si="1"/>
        <v>18.3</v>
      </c>
      <c r="H28">
        <f t="shared" si="2"/>
        <v>6</v>
      </c>
      <c r="I28" t="str">
        <f t="shared" si="3"/>
        <v>+/-</v>
      </c>
      <c r="J28" t="str">
        <f t="shared" si="4"/>
        <v>0.3</v>
      </c>
      <c r="K28" s="1">
        <f t="shared" si="5"/>
        <v>0.18237082066869301</v>
      </c>
      <c r="L28" s="1">
        <f t="shared" si="6"/>
        <v>-0.40000000000000213</v>
      </c>
      <c r="M28" s="1">
        <f t="shared" si="7"/>
        <v>0.19223572402239389</v>
      </c>
      <c r="N28" s="1">
        <f t="shared" si="8"/>
        <v>-2.0807787003908045</v>
      </c>
      <c r="O28" t="s">
        <v>79</v>
      </c>
    </row>
    <row r="29" spans="1:15" x14ac:dyDescent="0.35">
      <c r="A29" s="13">
        <v>19</v>
      </c>
      <c r="B29" s="12" t="s">
        <v>58</v>
      </c>
      <c r="C29" s="11">
        <v>18.2</v>
      </c>
      <c r="D29" s="10" t="s">
        <v>83</v>
      </c>
      <c r="E29" s="9" t="str">
        <f t="shared" si="0"/>
        <v>Not Significantly Different</v>
      </c>
      <c r="G29">
        <f t="shared" si="1"/>
        <v>18.2</v>
      </c>
      <c r="H29">
        <f t="shared" si="2"/>
        <v>6</v>
      </c>
      <c r="I29" t="str">
        <f t="shared" si="3"/>
        <v>+/-</v>
      </c>
      <c r="J29" t="str">
        <f t="shared" si="4"/>
        <v>0.5</v>
      </c>
      <c r="K29" s="1">
        <f t="shared" si="5"/>
        <v>0.303951367781155</v>
      </c>
      <c r="L29" s="1">
        <f t="shared" si="6"/>
        <v>-0.30000000000000071</v>
      </c>
      <c r="M29" s="1">
        <f t="shared" si="7"/>
        <v>0.30997079109986531</v>
      </c>
      <c r="N29" s="1">
        <f t="shared" si="8"/>
        <v>-0.96783312690694057</v>
      </c>
      <c r="O29" t="s">
        <v>56</v>
      </c>
    </row>
    <row r="30" spans="1:15" x14ac:dyDescent="0.35">
      <c r="A30" s="13">
        <v>19</v>
      </c>
      <c r="B30" s="12" t="s">
        <v>63</v>
      </c>
      <c r="C30" s="11">
        <v>18.2</v>
      </c>
      <c r="D30" s="10" t="s">
        <v>121</v>
      </c>
      <c r="E30" s="9" t="str">
        <f t="shared" si="0"/>
        <v>Not Significantly Different</v>
      </c>
      <c r="G30">
        <f t="shared" si="1"/>
        <v>18.2</v>
      </c>
      <c r="H30">
        <f t="shared" si="2"/>
        <v>6</v>
      </c>
      <c r="I30" t="str">
        <f t="shared" si="3"/>
        <v>+/-</v>
      </c>
      <c r="J30" t="str">
        <f t="shared" si="4"/>
        <v>1.1</v>
      </c>
      <c r="K30" s="1">
        <f t="shared" si="5"/>
        <v>0.66869300911854113</v>
      </c>
      <c r="L30" s="1">
        <f t="shared" si="6"/>
        <v>-0.30000000000000071</v>
      </c>
      <c r="M30" s="1">
        <f t="shared" si="7"/>
        <v>0.67145051776214359</v>
      </c>
      <c r="N30" s="1">
        <f t="shared" si="8"/>
        <v>-0.44679390671982994</v>
      </c>
      <c r="O30" t="s">
        <v>77</v>
      </c>
    </row>
    <row r="31" spans="1:15" x14ac:dyDescent="0.35">
      <c r="A31" s="13">
        <v>21</v>
      </c>
      <c r="B31" s="12" t="s">
        <v>52</v>
      </c>
      <c r="C31" s="11">
        <v>18</v>
      </c>
      <c r="D31" s="10" t="s">
        <v>39</v>
      </c>
      <c r="E31" s="9" t="str">
        <f t="shared" si="0"/>
        <v>Not Significantly Different</v>
      </c>
      <c r="G31">
        <f t="shared" si="1"/>
        <v>18</v>
      </c>
      <c r="H31">
        <f t="shared" si="2"/>
        <v>6</v>
      </c>
      <c r="I31" t="str">
        <f t="shared" si="3"/>
        <v>+/-</v>
      </c>
      <c r="J31" t="str">
        <f t="shared" si="4"/>
        <v>0.2</v>
      </c>
      <c r="K31" s="1">
        <f t="shared" si="5"/>
        <v>0.12158054711246201</v>
      </c>
      <c r="L31" s="1">
        <f t="shared" si="6"/>
        <v>-0.10000000000000142</v>
      </c>
      <c r="M31" s="1">
        <f t="shared" si="7"/>
        <v>0.1359311840425404</v>
      </c>
      <c r="N31" s="1">
        <f t="shared" si="8"/>
        <v>-0.73566636459744128</v>
      </c>
      <c r="O31" t="s">
        <v>40</v>
      </c>
    </row>
    <row r="32" spans="1:15" x14ac:dyDescent="0.35">
      <c r="A32" s="13">
        <v>22</v>
      </c>
      <c r="B32" s="12" t="s">
        <v>42</v>
      </c>
      <c r="C32" s="11">
        <v>17.899999999999999</v>
      </c>
      <c r="D32" s="10" t="s">
        <v>39</v>
      </c>
      <c r="E32" s="9" t="str">
        <f t="shared" si="0"/>
        <v>Not Significantly Different</v>
      </c>
      <c r="G32">
        <f t="shared" si="1"/>
        <v>17.899999999999999</v>
      </c>
      <c r="H32">
        <f t="shared" si="2"/>
        <v>6</v>
      </c>
      <c r="I32" t="str">
        <f t="shared" si="3"/>
        <v>+/-</v>
      </c>
      <c r="J32" t="str">
        <f t="shared" si="4"/>
        <v>0.2</v>
      </c>
      <c r="K32" s="1">
        <f t="shared" si="5"/>
        <v>0.12158054711246201</v>
      </c>
      <c r="L32" s="1">
        <f t="shared" si="6"/>
        <v>0</v>
      </c>
      <c r="M32" s="1">
        <f t="shared" si="7"/>
        <v>0.1359311840425404</v>
      </c>
      <c r="N32" s="1">
        <f t="shared" si="8"/>
        <v>0</v>
      </c>
      <c r="O32" t="s">
        <v>71</v>
      </c>
    </row>
    <row r="33" spans="1:15" x14ac:dyDescent="0.35">
      <c r="A33" s="13">
        <v>22</v>
      </c>
      <c r="B33" s="12" t="s">
        <v>41</v>
      </c>
      <c r="C33" s="11">
        <v>17.899999999999999</v>
      </c>
      <c r="D33" s="10" t="s">
        <v>84</v>
      </c>
      <c r="E33" s="9" t="str">
        <f t="shared" si="0"/>
        <v>Not Significantly Different</v>
      </c>
      <c r="G33">
        <f t="shared" si="1"/>
        <v>17.899999999999999</v>
      </c>
      <c r="H33">
        <f t="shared" si="2"/>
        <v>6</v>
      </c>
      <c r="I33" t="str">
        <f t="shared" si="3"/>
        <v>+/-</v>
      </c>
      <c r="J33" t="str">
        <f t="shared" si="4"/>
        <v>0.9</v>
      </c>
      <c r="K33" s="1">
        <f t="shared" si="5"/>
        <v>0.54711246200607899</v>
      </c>
      <c r="L33" s="1">
        <f t="shared" si="6"/>
        <v>0</v>
      </c>
      <c r="M33" s="1">
        <f t="shared" si="7"/>
        <v>0.55047933970440222</v>
      </c>
      <c r="N33" s="1">
        <f t="shared" si="8"/>
        <v>0</v>
      </c>
      <c r="O33" t="s">
        <v>76</v>
      </c>
    </row>
    <row r="34" spans="1:15" x14ac:dyDescent="0.35">
      <c r="A34" s="13">
        <v>24</v>
      </c>
      <c r="B34" s="12" t="s">
        <v>77</v>
      </c>
      <c r="C34" s="11">
        <v>17.7</v>
      </c>
      <c r="D34" s="10" t="s">
        <v>116</v>
      </c>
      <c r="E34" s="9" t="str">
        <f t="shared" si="0"/>
        <v>Not Significantly Different</v>
      </c>
      <c r="G34">
        <f t="shared" si="1"/>
        <v>17.7</v>
      </c>
      <c r="H34">
        <f t="shared" si="2"/>
        <v>6</v>
      </c>
      <c r="I34" t="str">
        <f t="shared" si="3"/>
        <v>+/-</v>
      </c>
      <c r="J34" t="str">
        <f t="shared" si="4"/>
        <v>0.8</v>
      </c>
      <c r="K34" s="1">
        <f t="shared" si="5"/>
        <v>0.48632218844984804</v>
      </c>
      <c r="L34" s="1">
        <f t="shared" si="6"/>
        <v>0.19999999999999929</v>
      </c>
      <c r="M34" s="1">
        <f t="shared" si="7"/>
        <v>0.49010685399991183</v>
      </c>
      <c r="N34" s="1">
        <f t="shared" si="8"/>
        <v>0.4080742767984944</v>
      </c>
      <c r="O34" t="s">
        <v>74</v>
      </c>
    </row>
    <row r="35" spans="1:15" x14ac:dyDescent="0.35">
      <c r="A35" s="13">
        <v>24</v>
      </c>
      <c r="B35" s="12" t="s">
        <v>51</v>
      </c>
      <c r="C35" s="11">
        <v>17.7</v>
      </c>
      <c r="D35" s="10" t="s">
        <v>83</v>
      </c>
      <c r="E35" s="9" t="str">
        <f t="shared" si="0"/>
        <v>Not Significantly Different</v>
      </c>
      <c r="G35">
        <f t="shared" si="1"/>
        <v>17.7</v>
      </c>
      <c r="H35">
        <f t="shared" si="2"/>
        <v>6</v>
      </c>
      <c r="I35" t="str">
        <f t="shared" si="3"/>
        <v>+/-</v>
      </c>
      <c r="J35" t="str">
        <f t="shared" si="4"/>
        <v>0.5</v>
      </c>
      <c r="K35" s="1">
        <f t="shared" si="5"/>
        <v>0.303951367781155</v>
      </c>
      <c r="L35" s="1">
        <f t="shared" si="6"/>
        <v>0.19999999999999929</v>
      </c>
      <c r="M35" s="1">
        <f t="shared" si="7"/>
        <v>0.30997079109986531</v>
      </c>
      <c r="N35" s="1">
        <f t="shared" si="8"/>
        <v>0.64522208460462327</v>
      </c>
      <c r="O35" t="s">
        <v>54</v>
      </c>
    </row>
    <row r="36" spans="1:15" x14ac:dyDescent="0.35">
      <c r="A36" s="13">
        <v>26</v>
      </c>
      <c r="B36" s="12" t="s">
        <v>78</v>
      </c>
      <c r="C36" s="11">
        <v>17.600000000000001</v>
      </c>
      <c r="D36" s="10" t="s">
        <v>83</v>
      </c>
      <c r="E36" s="9" t="str">
        <f t="shared" si="0"/>
        <v>Not Significantly Different</v>
      </c>
      <c r="G36">
        <f t="shared" si="1"/>
        <v>17.600000000000001</v>
      </c>
      <c r="H36">
        <f t="shared" si="2"/>
        <v>6</v>
      </c>
      <c r="I36" t="str">
        <f t="shared" si="3"/>
        <v>+/-</v>
      </c>
      <c r="J36" t="str">
        <f t="shared" si="4"/>
        <v>0.5</v>
      </c>
      <c r="K36" s="1">
        <f t="shared" si="5"/>
        <v>0.303951367781155</v>
      </c>
      <c r="L36" s="1">
        <f t="shared" si="6"/>
        <v>0.29999999999999716</v>
      </c>
      <c r="M36" s="1">
        <f t="shared" si="7"/>
        <v>0.30997079109986531</v>
      </c>
      <c r="N36" s="1">
        <f t="shared" si="8"/>
        <v>0.96783312690692913</v>
      </c>
      <c r="O36" t="s">
        <v>72</v>
      </c>
    </row>
    <row r="37" spans="1:15" x14ac:dyDescent="0.35">
      <c r="A37" s="13">
        <v>27</v>
      </c>
      <c r="B37" s="12" t="s">
        <v>34</v>
      </c>
      <c r="C37" s="11">
        <v>17.5</v>
      </c>
      <c r="D37" s="10" t="s">
        <v>33</v>
      </c>
      <c r="E37" s="9" t="str">
        <f t="shared" si="0"/>
        <v>Significantly Different</v>
      </c>
      <c r="G37">
        <f t="shared" si="1"/>
        <v>17.5</v>
      </c>
      <c r="H37">
        <f t="shared" si="2"/>
        <v>6</v>
      </c>
      <c r="I37" t="str">
        <f t="shared" si="3"/>
        <v>+/-</v>
      </c>
      <c r="J37" t="str">
        <f t="shared" si="4"/>
        <v>0.1</v>
      </c>
      <c r="K37" s="1">
        <f t="shared" si="5"/>
        <v>6.0790273556231005E-2</v>
      </c>
      <c r="L37" s="1">
        <f t="shared" si="6"/>
        <v>0.39999999999999858</v>
      </c>
      <c r="M37" s="1">
        <f t="shared" si="7"/>
        <v>8.5970429323592404E-2</v>
      </c>
      <c r="N37" s="1">
        <f t="shared" si="8"/>
        <v>4.6527626202074659</v>
      </c>
      <c r="O37" t="s">
        <v>70</v>
      </c>
    </row>
    <row r="38" spans="1:15" x14ac:dyDescent="0.35">
      <c r="A38" s="13">
        <v>27</v>
      </c>
      <c r="B38" s="12" t="s">
        <v>55</v>
      </c>
      <c r="C38" s="11">
        <v>17.5</v>
      </c>
      <c r="D38" s="10" t="s">
        <v>28</v>
      </c>
      <c r="E38" s="9" t="str">
        <f t="shared" si="0"/>
        <v>Significantly Different</v>
      </c>
      <c r="G38">
        <f t="shared" si="1"/>
        <v>17.5</v>
      </c>
      <c r="H38">
        <f t="shared" si="2"/>
        <v>6</v>
      </c>
      <c r="I38" t="str">
        <f t="shared" si="3"/>
        <v>+/-</v>
      </c>
      <c r="J38" t="str">
        <f t="shared" si="4"/>
        <v>0.3</v>
      </c>
      <c r="K38" s="1">
        <f t="shared" si="5"/>
        <v>0.18237082066869301</v>
      </c>
      <c r="L38" s="1">
        <f t="shared" si="6"/>
        <v>0.39999999999999858</v>
      </c>
      <c r="M38" s="1">
        <f t="shared" si="7"/>
        <v>0.19223572402239389</v>
      </c>
      <c r="N38" s="1">
        <f t="shared" si="8"/>
        <v>2.0807787003907863</v>
      </c>
      <c r="O38" t="s">
        <v>69</v>
      </c>
    </row>
    <row r="39" spans="1:15" x14ac:dyDescent="0.35">
      <c r="A39" s="13">
        <v>27</v>
      </c>
      <c r="B39" s="12" t="s">
        <v>49</v>
      </c>
      <c r="C39" s="11">
        <v>17.5</v>
      </c>
      <c r="D39" s="10" t="s">
        <v>116</v>
      </c>
      <c r="E39" s="9" t="str">
        <f t="shared" si="0"/>
        <v>Not Significantly Different</v>
      </c>
      <c r="G39">
        <f t="shared" si="1"/>
        <v>17.5</v>
      </c>
      <c r="H39">
        <f t="shared" si="2"/>
        <v>6</v>
      </c>
      <c r="I39" t="str">
        <f t="shared" si="3"/>
        <v>+/-</v>
      </c>
      <c r="J39" t="str">
        <f t="shared" si="4"/>
        <v>0.8</v>
      </c>
      <c r="K39" s="1">
        <f t="shared" si="5"/>
        <v>0.48632218844984804</v>
      </c>
      <c r="L39" s="1">
        <f t="shared" si="6"/>
        <v>0.39999999999999858</v>
      </c>
      <c r="M39" s="1">
        <f t="shared" si="7"/>
        <v>0.49010685399991183</v>
      </c>
      <c r="N39" s="1">
        <f t="shared" si="8"/>
        <v>0.81614855359698879</v>
      </c>
      <c r="O39" t="s">
        <v>45</v>
      </c>
    </row>
    <row r="40" spans="1:15" x14ac:dyDescent="0.35">
      <c r="A40" s="13">
        <v>30</v>
      </c>
      <c r="B40" s="12" t="s">
        <v>60</v>
      </c>
      <c r="C40" s="11">
        <v>17.399999999999999</v>
      </c>
      <c r="D40" s="10" t="s">
        <v>84</v>
      </c>
      <c r="E40" s="9" t="str">
        <f t="shared" si="0"/>
        <v>Not Significantly Different</v>
      </c>
      <c r="G40">
        <f t="shared" si="1"/>
        <v>17.399999999999999</v>
      </c>
      <c r="H40">
        <f t="shared" si="2"/>
        <v>6</v>
      </c>
      <c r="I40" t="str">
        <f t="shared" si="3"/>
        <v>+/-</v>
      </c>
      <c r="J40" t="str">
        <f t="shared" si="4"/>
        <v>0.9</v>
      </c>
      <c r="K40" s="1">
        <f t="shared" si="5"/>
        <v>0.54711246200607899</v>
      </c>
      <c r="L40" s="1">
        <f t="shared" si="6"/>
        <v>0.5</v>
      </c>
      <c r="M40" s="1">
        <f t="shared" si="7"/>
        <v>0.55047933970440222</v>
      </c>
      <c r="N40" s="1">
        <f t="shared" si="8"/>
        <v>0.90829930196561282</v>
      </c>
      <c r="O40" t="s">
        <v>67</v>
      </c>
    </row>
    <row r="41" spans="1:15" x14ac:dyDescent="0.35">
      <c r="A41" s="13">
        <v>31</v>
      </c>
      <c r="B41" s="12" t="s">
        <v>69</v>
      </c>
      <c r="C41" s="11">
        <v>17.3</v>
      </c>
      <c r="D41" s="10" t="s">
        <v>26</v>
      </c>
      <c r="E41" s="9" t="str">
        <f t="shared" si="0"/>
        <v>Not Significantly Different</v>
      </c>
      <c r="G41">
        <f t="shared" si="1"/>
        <v>17.3</v>
      </c>
      <c r="H41">
        <f t="shared" si="2"/>
        <v>6</v>
      </c>
      <c r="I41" t="str">
        <f t="shared" si="3"/>
        <v>+/-</v>
      </c>
      <c r="J41" t="str">
        <f t="shared" si="4"/>
        <v>0.6</v>
      </c>
      <c r="K41" s="1">
        <f t="shared" si="5"/>
        <v>0.36474164133738601</v>
      </c>
      <c r="L41" s="1">
        <f t="shared" si="6"/>
        <v>0.59999999999999787</v>
      </c>
      <c r="M41" s="1">
        <f t="shared" si="7"/>
        <v>0.36977279819442066</v>
      </c>
      <c r="N41" s="1">
        <f t="shared" si="8"/>
        <v>1.6226180047038707</v>
      </c>
      <c r="O41" t="s">
        <v>48</v>
      </c>
    </row>
    <row r="42" spans="1:15" x14ac:dyDescent="0.35">
      <c r="A42" s="13">
        <v>31</v>
      </c>
      <c r="B42" s="12" t="s">
        <v>61</v>
      </c>
      <c r="C42" s="11">
        <v>17.3</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17.3</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0.59999999999999787</v>
      </c>
      <c r="M42" s="1">
        <f t="shared" ref="M42:M62" si="16">IF(AND(ISNUMBER(K42),ISNUMBER($I$7)),SQRT(K42^2+($I$7)^2),"N/A")</f>
        <v>0.19223572402239389</v>
      </c>
      <c r="N42" s="1">
        <f t="shared" ref="N42:N73" si="17">IF(AND(ISNUMBER(L42),ISNUMBER(M42),M42&lt;&gt;0),L42/M42,"NA")</f>
        <v>3.1211680505861792</v>
      </c>
      <c r="O42" t="s">
        <v>37</v>
      </c>
    </row>
    <row r="43" spans="1:15" x14ac:dyDescent="0.35">
      <c r="A43" s="13">
        <v>33</v>
      </c>
      <c r="B43" s="12" t="s">
        <v>30</v>
      </c>
      <c r="C43" s="11">
        <v>17.100000000000001</v>
      </c>
      <c r="D43" s="10" t="s">
        <v>44</v>
      </c>
      <c r="E43" s="9" t="str">
        <f t="shared" si="9"/>
        <v>Significantly Different</v>
      </c>
      <c r="G43">
        <f t="shared" si="10"/>
        <v>17.100000000000001</v>
      </c>
      <c r="H43">
        <f t="shared" si="11"/>
        <v>6</v>
      </c>
      <c r="I43" t="str">
        <f t="shared" si="12"/>
        <v>+/-</v>
      </c>
      <c r="J43" t="str">
        <f t="shared" si="13"/>
        <v>0.4</v>
      </c>
      <c r="K43" s="1">
        <f t="shared" si="14"/>
        <v>0.24316109422492402</v>
      </c>
      <c r="L43" s="1">
        <f t="shared" si="15"/>
        <v>0.79999999999999716</v>
      </c>
      <c r="M43" s="1">
        <f t="shared" si="16"/>
        <v>0.25064471888253259</v>
      </c>
      <c r="N43" s="1">
        <f t="shared" si="17"/>
        <v>3.19176882547813</v>
      </c>
      <c r="O43" t="s">
        <v>52</v>
      </c>
    </row>
    <row r="44" spans="1:15" x14ac:dyDescent="0.35">
      <c r="A44" s="13">
        <v>34</v>
      </c>
      <c r="B44" s="12" t="s">
        <v>72</v>
      </c>
      <c r="C44" s="11">
        <v>17</v>
      </c>
      <c r="D44" s="10" t="s">
        <v>44</v>
      </c>
      <c r="E44" s="9" t="str">
        <f t="shared" si="9"/>
        <v>Significantly Different</v>
      </c>
      <c r="G44">
        <f t="shared" si="10"/>
        <v>17</v>
      </c>
      <c r="H44">
        <f t="shared" si="11"/>
        <v>6</v>
      </c>
      <c r="I44" t="str">
        <f t="shared" si="12"/>
        <v>+/-</v>
      </c>
      <c r="J44" t="str">
        <f t="shared" si="13"/>
        <v>0.4</v>
      </c>
      <c r="K44" s="1">
        <f t="shared" si="14"/>
        <v>0.24316109422492402</v>
      </c>
      <c r="L44" s="1">
        <f t="shared" si="15"/>
        <v>0.89999999999999858</v>
      </c>
      <c r="M44" s="1">
        <f t="shared" si="16"/>
        <v>0.25064471888253259</v>
      </c>
      <c r="N44" s="1">
        <f t="shared" si="17"/>
        <v>3.5907399286629036</v>
      </c>
      <c r="O44" t="s">
        <v>64</v>
      </c>
    </row>
    <row r="45" spans="1:15" x14ac:dyDescent="0.35">
      <c r="A45" s="13">
        <v>35</v>
      </c>
      <c r="B45" s="12" t="s">
        <v>80</v>
      </c>
      <c r="C45" s="11">
        <v>16.8</v>
      </c>
      <c r="D45" s="10" t="s">
        <v>44</v>
      </c>
      <c r="E45" s="9" t="str">
        <f t="shared" si="9"/>
        <v>Significantly Different</v>
      </c>
      <c r="G45">
        <f t="shared" si="10"/>
        <v>16.8</v>
      </c>
      <c r="H45">
        <f t="shared" si="11"/>
        <v>6</v>
      </c>
      <c r="I45" t="str">
        <f t="shared" si="12"/>
        <v>+/-</v>
      </c>
      <c r="J45" t="str">
        <f t="shared" si="13"/>
        <v>0.4</v>
      </c>
      <c r="K45" s="1">
        <f t="shared" si="14"/>
        <v>0.24316109422492402</v>
      </c>
      <c r="L45" s="1">
        <f t="shared" si="15"/>
        <v>1.0999999999999979</v>
      </c>
      <c r="M45" s="1">
        <f t="shared" si="16"/>
        <v>0.25064471888253259</v>
      </c>
      <c r="N45" s="1">
        <f t="shared" si="17"/>
        <v>4.3886821350324361</v>
      </c>
      <c r="O45" t="s">
        <v>63</v>
      </c>
    </row>
    <row r="46" spans="1:15" x14ac:dyDescent="0.35">
      <c r="A46" s="13">
        <v>36</v>
      </c>
      <c r="B46" s="12" t="s">
        <v>47</v>
      </c>
      <c r="C46" s="11">
        <v>16.7</v>
      </c>
      <c r="D46" s="10" t="s">
        <v>44</v>
      </c>
      <c r="E46" s="9" t="str">
        <f t="shared" si="9"/>
        <v>Significantly Different</v>
      </c>
      <c r="G46">
        <f t="shared" si="10"/>
        <v>16.7</v>
      </c>
      <c r="H46">
        <f t="shared" si="11"/>
        <v>6</v>
      </c>
      <c r="I46" t="str">
        <f t="shared" si="12"/>
        <v>+/-</v>
      </c>
      <c r="J46" t="str">
        <f t="shared" si="13"/>
        <v>0.4</v>
      </c>
      <c r="K46" s="1">
        <f t="shared" si="14"/>
        <v>0.24316109422492402</v>
      </c>
      <c r="L46" s="1">
        <f t="shared" si="15"/>
        <v>1.1999999999999993</v>
      </c>
      <c r="M46" s="1">
        <f t="shared" si="16"/>
        <v>0.25064471888253259</v>
      </c>
      <c r="N46" s="1">
        <f t="shared" si="17"/>
        <v>4.7876532382172092</v>
      </c>
      <c r="O46" t="s">
        <v>61</v>
      </c>
    </row>
    <row r="47" spans="1:15" x14ac:dyDescent="0.35">
      <c r="A47" s="13">
        <v>37</v>
      </c>
      <c r="B47" s="12" t="s">
        <v>82</v>
      </c>
      <c r="C47" s="11">
        <v>16.5</v>
      </c>
      <c r="D47" s="10" t="s">
        <v>26</v>
      </c>
      <c r="E47" s="9" t="str">
        <f t="shared" si="9"/>
        <v>Significantly Different</v>
      </c>
      <c r="G47">
        <f t="shared" si="10"/>
        <v>16.5</v>
      </c>
      <c r="H47">
        <f t="shared" si="11"/>
        <v>6</v>
      </c>
      <c r="I47" t="str">
        <f t="shared" si="12"/>
        <v>+/-</v>
      </c>
      <c r="J47" t="str">
        <f t="shared" si="13"/>
        <v>0.6</v>
      </c>
      <c r="K47" s="1">
        <f t="shared" si="14"/>
        <v>0.36474164133738601</v>
      </c>
      <c r="L47" s="1">
        <f t="shared" si="15"/>
        <v>1.3999999999999986</v>
      </c>
      <c r="M47" s="1">
        <f t="shared" si="16"/>
        <v>0.36977279819442066</v>
      </c>
      <c r="N47" s="1">
        <f t="shared" si="17"/>
        <v>3.7861086776423742</v>
      </c>
      <c r="O47" t="s">
        <v>59</v>
      </c>
    </row>
    <row r="48" spans="1:15" x14ac:dyDescent="0.35">
      <c r="A48" s="13">
        <v>37</v>
      </c>
      <c r="B48" s="12" t="s">
        <v>27</v>
      </c>
      <c r="C48" s="11">
        <v>16.5</v>
      </c>
      <c r="D48" s="10" t="s">
        <v>137</v>
      </c>
      <c r="E48" s="9" t="str">
        <f t="shared" si="9"/>
        <v>Not Significantly Different</v>
      </c>
      <c r="G48">
        <f t="shared" si="10"/>
        <v>16.5</v>
      </c>
      <c r="H48">
        <f t="shared" si="11"/>
        <v>6</v>
      </c>
      <c r="I48" t="str">
        <f t="shared" si="12"/>
        <v>+/-</v>
      </c>
      <c r="J48" t="str">
        <f t="shared" si="13"/>
        <v>1.6</v>
      </c>
      <c r="K48" s="1">
        <f t="shared" si="14"/>
        <v>0.97264437689969607</v>
      </c>
      <c r="L48" s="1">
        <f t="shared" si="15"/>
        <v>1.3999999999999986</v>
      </c>
      <c r="M48" s="1">
        <f t="shared" si="16"/>
        <v>0.97454222139096647</v>
      </c>
      <c r="N48" s="1">
        <f t="shared" si="17"/>
        <v>1.4365719301538062</v>
      </c>
      <c r="O48" t="s">
        <v>57</v>
      </c>
    </row>
    <row r="49" spans="1:15" x14ac:dyDescent="0.35">
      <c r="A49" s="13">
        <v>39</v>
      </c>
      <c r="B49" s="12" t="s">
        <v>76</v>
      </c>
      <c r="C49" s="11">
        <v>16.399999999999999</v>
      </c>
      <c r="D49" s="10" t="s">
        <v>28</v>
      </c>
      <c r="E49" s="9" t="str">
        <f t="shared" si="9"/>
        <v>Significantly Different</v>
      </c>
      <c r="G49">
        <f t="shared" si="10"/>
        <v>16.399999999999999</v>
      </c>
      <c r="H49">
        <f t="shared" si="11"/>
        <v>6</v>
      </c>
      <c r="I49" t="str">
        <f t="shared" si="12"/>
        <v>+/-</v>
      </c>
      <c r="J49" t="str">
        <f t="shared" si="13"/>
        <v>0.3</v>
      </c>
      <c r="K49" s="1">
        <f t="shared" si="14"/>
        <v>0.18237082066869301</v>
      </c>
      <c r="L49" s="1">
        <f t="shared" si="15"/>
        <v>1.5</v>
      </c>
      <c r="M49" s="1">
        <f t="shared" si="16"/>
        <v>0.19223572402239389</v>
      </c>
      <c r="N49" s="1">
        <f t="shared" si="17"/>
        <v>7.8029201264654757</v>
      </c>
      <c r="O49" t="s">
        <v>55</v>
      </c>
    </row>
    <row r="50" spans="1:15" x14ac:dyDescent="0.35">
      <c r="A50" s="13">
        <v>40</v>
      </c>
      <c r="B50" s="12" t="s">
        <v>59</v>
      </c>
      <c r="C50" s="11">
        <v>16.100000000000001</v>
      </c>
      <c r="D50" s="10" t="s">
        <v>44</v>
      </c>
      <c r="E50" s="9" t="str">
        <f t="shared" si="9"/>
        <v>Significantly Different</v>
      </c>
      <c r="G50">
        <f t="shared" si="10"/>
        <v>16.100000000000001</v>
      </c>
      <c r="H50">
        <f t="shared" si="11"/>
        <v>6</v>
      </c>
      <c r="I50" t="str">
        <f t="shared" si="12"/>
        <v>+/-</v>
      </c>
      <c r="J50" t="str">
        <f t="shared" si="13"/>
        <v>0.4</v>
      </c>
      <c r="K50" s="1">
        <f t="shared" si="14"/>
        <v>0.24316109422492402</v>
      </c>
      <c r="L50" s="1">
        <f t="shared" si="15"/>
        <v>1.7999999999999972</v>
      </c>
      <c r="M50" s="1">
        <f t="shared" si="16"/>
        <v>0.25064471888253259</v>
      </c>
      <c r="N50" s="1">
        <f t="shared" si="17"/>
        <v>7.1814798573258072</v>
      </c>
      <c r="O50" t="s">
        <v>53</v>
      </c>
    </row>
    <row r="51" spans="1:15" x14ac:dyDescent="0.35">
      <c r="A51" s="13">
        <v>41</v>
      </c>
      <c r="B51" s="12" t="s">
        <v>62</v>
      </c>
      <c r="C51" s="11">
        <v>16</v>
      </c>
      <c r="D51" s="10" t="s">
        <v>121</v>
      </c>
      <c r="E51" s="9" t="str">
        <f t="shared" si="9"/>
        <v>Significantly Different</v>
      </c>
      <c r="G51">
        <f t="shared" si="10"/>
        <v>16</v>
      </c>
      <c r="H51">
        <f t="shared" si="11"/>
        <v>6</v>
      </c>
      <c r="I51" t="str">
        <f t="shared" si="12"/>
        <v>+/-</v>
      </c>
      <c r="J51" t="str">
        <f t="shared" si="13"/>
        <v>1.1</v>
      </c>
      <c r="K51" s="1">
        <f t="shared" si="14"/>
        <v>0.66869300911854113</v>
      </c>
      <c r="L51" s="1">
        <f t="shared" si="15"/>
        <v>1.8999999999999986</v>
      </c>
      <c r="M51" s="1">
        <f t="shared" si="16"/>
        <v>0.67145051776214359</v>
      </c>
      <c r="N51" s="1">
        <f t="shared" si="17"/>
        <v>2.8296947425589143</v>
      </c>
      <c r="O51" t="s">
        <v>51</v>
      </c>
    </row>
    <row r="52" spans="1:15" x14ac:dyDescent="0.35">
      <c r="A52" s="13">
        <v>42</v>
      </c>
      <c r="B52" s="12" t="s">
        <v>29</v>
      </c>
      <c r="C52" s="11">
        <v>15.5</v>
      </c>
      <c r="D52" s="10" t="s">
        <v>116</v>
      </c>
      <c r="E52" s="9" t="str">
        <f t="shared" si="9"/>
        <v>Significantly Different</v>
      </c>
      <c r="G52">
        <f t="shared" si="10"/>
        <v>15.5</v>
      </c>
      <c r="H52">
        <f t="shared" si="11"/>
        <v>6</v>
      </c>
      <c r="I52" t="str">
        <f t="shared" si="12"/>
        <v>+/-</v>
      </c>
      <c r="J52" t="str">
        <f t="shared" si="13"/>
        <v>0.8</v>
      </c>
      <c r="K52" s="1">
        <f t="shared" si="14"/>
        <v>0.48632218844984804</v>
      </c>
      <c r="L52" s="1">
        <f t="shared" si="15"/>
        <v>2.3999999999999986</v>
      </c>
      <c r="M52" s="1">
        <f t="shared" si="16"/>
        <v>0.49010685399991183</v>
      </c>
      <c r="N52" s="1">
        <f t="shared" si="17"/>
        <v>4.896891321581947</v>
      </c>
      <c r="O52" t="s">
        <v>49</v>
      </c>
    </row>
    <row r="53" spans="1:15" x14ac:dyDescent="0.35">
      <c r="A53" s="13">
        <v>42</v>
      </c>
      <c r="B53" s="12" t="s">
        <v>81</v>
      </c>
      <c r="C53" s="11">
        <v>15.5</v>
      </c>
      <c r="D53" s="10" t="s">
        <v>44</v>
      </c>
      <c r="E53" s="9" t="str">
        <f t="shared" si="9"/>
        <v>Significantly Different</v>
      </c>
      <c r="G53">
        <f t="shared" si="10"/>
        <v>15.5</v>
      </c>
      <c r="H53">
        <f t="shared" si="11"/>
        <v>6</v>
      </c>
      <c r="I53" t="str">
        <f t="shared" si="12"/>
        <v>+/-</v>
      </c>
      <c r="J53" t="str">
        <f t="shared" si="13"/>
        <v>0.4</v>
      </c>
      <c r="K53" s="1">
        <f t="shared" si="14"/>
        <v>0.24316109422492402</v>
      </c>
      <c r="L53" s="1">
        <f t="shared" si="15"/>
        <v>2.3999999999999986</v>
      </c>
      <c r="M53" s="1">
        <f t="shared" si="16"/>
        <v>0.25064471888253259</v>
      </c>
      <c r="N53" s="1">
        <f t="shared" si="17"/>
        <v>9.5753064764344185</v>
      </c>
      <c r="O53" t="s">
        <v>47</v>
      </c>
    </row>
    <row r="54" spans="1:15" x14ac:dyDescent="0.35">
      <c r="A54" s="13">
        <v>42</v>
      </c>
      <c r="B54" s="12" t="s">
        <v>79</v>
      </c>
      <c r="C54" s="11">
        <v>15.5</v>
      </c>
      <c r="D54" s="10" t="s">
        <v>44</v>
      </c>
      <c r="E54" s="9" t="str">
        <f t="shared" si="9"/>
        <v>Significantly Different</v>
      </c>
      <c r="G54">
        <f t="shared" si="10"/>
        <v>15.5</v>
      </c>
      <c r="H54">
        <f t="shared" si="11"/>
        <v>6</v>
      </c>
      <c r="I54" t="str">
        <f t="shared" si="12"/>
        <v>+/-</v>
      </c>
      <c r="J54" t="str">
        <f t="shared" si="13"/>
        <v>0.4</v>
      </c>
      <c r="K54" s="1">
        <f t="shared" si="14"/>
        <v>0.24316109422492402</v>
      </c>
      <c r="L54" s="1">
        <f t="shared" si="15"/>
        <v>2.3999999999999986</v>
      </c>
      <c r="M54" s="1">
        <f t="shared" si="16"/>
        <v>0.25064471888253259</v>
      </c>
      <c r="N54" s="1">
        <f t="shared" si="17"/>
        <v>9.5753064764344185</v>
      </c>
      <c r="O54" t="s">
        <v>42</v>
      </c>
    </row>
    <row r="55" spans="1:15" x14ac:dyDescent="0.35">
      <c r="A55" s="13">
        <v>42</v>
      </c>
      <c r="B55" s="12" t="s">
        <v>37</v>
      </c>
      <c r="C55" s="11">
        <v>15.5</v>
      </c>
      <c r="D55" s="10" t="s">
        <v>36</v>
      </c>
      <c r="E55" s="9" t="str">
        <f t="shared" si="9"/>
        <v>Significantly Different</v>
      </c>
      <c r="G55">
        <f t="shared" si="10"/>
        <v>15.5</v>
      </c>
      <c r="H55">
        <f t="shared" si="11"/>
        <v>6</v>
      </c>
      <c r="I55" t="str">
        <f t="shared" si="12"/>
        <v>+/-</v>
      </c>
      <c r="J55" t="str">
        <f t="shared" si="13"/>
        <v>0.7</v>
      </c>
      <c r="K55" s="1">
        <f t="shared" si="14"/>
        <v>0.42553191489361697</v>
      </c>
      <c r="L55" s="1">
        <f t="shared" si="15"/>
        <v>2.3999999999999986</v>
      </c>
      <c r="M55" s="1">
        <f t="shared" si="16"/>
        <v>0.42985214661796195</v>
      </c>
      <c r="N55" s="1">
        <f t="shared" si="17"/>
        <v>5.583315144248977</v>
      </c>
      <c r="O55" t="s">
        <v>43</v>
      </c>
    </row>
    <row r="56" spans="1:15" x14ac:dyDescent="0.35">
      <c r="A56" s="13">
        <v>46</v>
      </c>
      <c r="B56" s="12" t="s">
        <v>56</v>
      </c>
      <c r="C56" s="11">
        <v>15.2</v>
      </c>
      <c r="D56" s="10" t="s">
        <v>83</v>
      </c>
      <c r="E56" s="9" t="str">
        <f t="shared" si="9"/>
        <v>Significantly Different</v>
      </c>
      <c r="G56">
        <f t="shared" si="10"/>
        <v>15.2</v>
      </c>
      <c r="H56">
        <f t="shared" si="11"/>
        <v>6</v>
      </c>
      <c r="I56" t="str">
        <f t="shared" si="12"/>
        <v>+/-</v>
      </c>
      <c r="J56" t="str">
        <f t="shared" si="13"/>
        <v>0.5</v>
      </c>
      <c r="K56" s="1">
        <f t="shared" si="14"/>
        <v>0.303951367781155</v>
      </c>
      <c r="L56" s="1">
        <f t="shared" si="15"/>
        <v>2.6999999999999993</v>
      </c>
      <c r="M56" s="1">
        <f t="shared" si="16"/>
        <v>0.30997079109986531</v>
      </c>
      <c r="N56" s="1">
        <f t="shared" si="17"/>
        <v>8.710498142162443</v>
      </c>
      <c r="O56" t="s">
        <v>41</v>
      </c>
    </row>
    <row r="57" spans="1:15" x14ac:dyDescent="0.35">
      <c r="A57" s="13">
        <v>47</v>
      </c>
      <c r="B57" s="12" t="s">
        <v>68</v>
      </c>
      <c r="C57" s="11">
        <v>15.1</v>
      </c>
      <c r="D57" s="10" t="s">
        <v>83</v>
      </c>
      <c r="E57" s="9" t="str">
        <f t="shared" si="9"/>
        <v>Significantly Different</v>
      </c>
      <c r="G57">
        <f t="shared" si="10"/>
        <v>15.1</v>
      </c>
      <c r="H57">
        <f t="shared" si="11"/>
        <v>6</v>
      </c>
      <c r="I57" t="str">
        <f t="shared" si="12"/>
        <v>+/-</v>
      </c>
      <c r="J57" t="str">
        <f t="shared" si="13"/>
        <v>0.5</v>
      </c>
      <c r="K57" s="1">
        <f t="shared" si="14"/>
        <v>0.303951367781155</v>
      </c>
      <c r="L57" s="1">
        <f t="shared" si="15"/>
        <v>2.7999999999999989</v>
      </c>
      <c r="M57" s="1">
        <f t="shared" si="16"/>
        <v>0.30997079109986531</v>
      </c>
      <c r="N57" s="1">
        <f t="shared" si="17"/>
        <v>9.0331091844647542</v>
      </c>
      <c r="O57" t="s">
        <v>38</v>
      </c>
    </row>
    <row r="58" spans="1:15" x14ac:dyDescent="0.35">
      <c r="A58" s="13">
        <v>47</v>
      </c>
      <c r="B58" s="12" t="s">
        <v>73</v>
      </c>
      <c r="C58" s="11">
        <v>15.1</v>
      </c>
      <c r="D58" s="10" t="s">
        <v>26</v>
      </c>
      <c r="E58" s="9" t="str">
        <f t="shared" si="9"/>
        <v>Significantly Different</v>
      </c>
      <c r="G58">
        <f t="shared" si="10"/>
        <v>15.1</v>
      </c>
      <c r="H58">
        <f t="shared" si="11"/>
        <v>6</v>
      </c>
      <c r="I58" t="str">
        <f t="shared" si="12"/>
        <v>+/-</v>
      </c>
      <c r="J58" t="str">
        <f t="shared" si="13"/>
        <v>0.6</v>
      </c>
      <c r="K58" s="1">
        <f t="shared" si="14"/>
        <v>0.36474164133738601</v>
      </c>
      <c r="L58" s="1">
        <f t="shared" si="15"/>
        <v>2.7999999999999989</v>
      </c>
      <c r="M58" s="1">
        <f t="shared" si="16"/>
        <v>0.36977279819442066</v>
      </c>
      <c r="N58" s="1">
        <f t="shared" si="17"/>
        <v>7.5722173552847538</v>
      </c>
      <c r="O58" t="s">
        <v>35</v>
      </c>
    </row>
    <row r="59" spans="1:15" x14ac:dyDescent="0.35">
      <c r="A59" s="13">
        <v>47</v>
      </c>
      <c r="B59" s="12" t="s">
        <v>45</v>
      </c>
      <c r="C59" s="11">
        <v>15.1</v>
      </c>
      <c r="D59" s="10" t="s">
        <v>26</v>
      </c>
      <c r="E59" s="9" t="str">
        <f t="shared" si="9"/>
        <v>Significantly Different</v>
      </c>
      <c r="G59">
        <f t="shared" si="10"/>
        <v>15.1</v>
      </c>
      <c r="H59">
        <f t="shared" si="11"/>
        <v>6</v>
      </c>
      <c r="I59" t="str">
        <f t="shared" si="12"/>
        <v>+/-</v>
      </c>
      <c r="J59" t="str">
        <f t="shared" si="13"/>
        <v>0.6</v>
      </c>
      <c r="K59" s="1">
        <f t="shared" si="14"/>
        <v>0.36474164133738601</v>
      </c>
      <c r="L59" s="1">
        <f t="shared" si="15"/>
        <v>2.7999999999999989</v>
      </c>
      <c r="M59" s="1">
        <f t="shared" si="16"/>
        <v>0.36977279819442066</v>
      </c>
      <c r="N59" s="1">
        <f t="shared" si="17"/>
        <v>7.5722173552847538</v>
      </c>
      <c r="O59" t="s">
        <v>32</v>
      </c>
    </row>
    <row r="60" spans="1:15" x14ac:dyDescent="0.35">
      <c r="A60" s="13">
        <v>50</v>
      </c>
      <c r="B60" s="12" t="s">
        <v>32</v>
      </c>
      <c r="C60" s="11">
        <v>14.8</v>
      </c>
      <c r="D60" s="10" t="s">
        <v>116</v>
      </c>
      <c r="E60" s="9" t="str">
        <f t="shared" si="9"/>
        <v>Significantly Different</v>
      </c>
      <c r="G60">
        <f t="shared" si="10"/>
        <v>14.8</v>
      </c>
      <c r="H60">
        <f t="shared" si="11"/>
        <v>6</v>
      </c>
      <c r="I60" t="str">
        <f t="shared" si="12"/>
        <v>+/-</v>
      </c>
      <c r="J60" t="str">
        <f t="shared" si="13"/>
        <v>0.8</v>
      </c>
      <c r="K60" s="1">
        <f t="shared" si="14"/>
        <v>0.48632218844984804</v>
      </c>
      <c r="L60" s="1">
        <f t="shared" si="15"/>
        <v>3.0999999999999979</v>
      </c>
      <c r="M60" s="1">
        <f t="shared" si="16"/>
        <v>0.49010685399991183</v>
      </c>
      <c r="N60" s="1">
        <f t="shared" si="17"/>
        <v>6.3251512903766809</v>
      </c>
      <c r="O60" t="s">
        <v>30</v>
      </c>
    </row>
    <row r="61" spans="1:15" x14ac:dyDescent="0.35">
      <c r="A61" s="13">
        <v>51</v>
      </c>
      <c r="B61" s="12" t="s">
        <v>54</v>
      </c>
      <c r="C61" s="11">
        <v>13.4</v>
      </c>
      <c r="D61" s="10" t="s">
        <v>83</v>
      </c>
      <c r="E61" s="9" t="str">
        <f t="shared" si="9"/>
        <v>Significantly Different</v>
      </c>
      <c r="G61">
        <f t="shared" si="10"/>
        <v>13.4</v>
      </c>
      <c r="H61">
        <f t="shared" si="11"/>
        <v>6</v>
      </c>
      <c r="I61" t="str">
        <f t="shared" si="12"/>
        <v>+/-</v>
      </c>
      <c r="J61" t="str">
        <f t="shared" si="13"/>
        <v>0.5</v>
      </c>
      <c r="K61" s="1">
        <f t="shared" si="14"/>
        <v>0.303951367781155</v>
      </c>
      <c r="L61" s="1">
        <f t="shared" si="15"/>
        <v>4.4999999999999982</v>
      </c>
      <c r="M61" s="1">
        <f t="shared" si="16"/>
        <v>0.30997079109986531</v>
      </c>
      <c r="N61" s="1">
        <f t="shared" si="17"/>
        <v>14.517496903604069</v>
      </c>
      <c r="O61" t="s">
        <v>27</v>
      </c>
    </row>
    <row r="62" spans="1:15" ht="15" thickBot="1" x14ac:dyDescent="0.4">
      <c r="A62" s="8"/>
      <c r="B62" s="7" t="s">
        <v>25</v>
      </c>
      <c r="C62" s="6">
        <v>12.7</v>
      </c>
      <c r="D62" s="5" t="s">
        <v>36</v>
      </c>
      <c r="E62" s="4" t="str">
        <f t="shared" si="9"/>
        <v>Significantly Different</v>
      </c>
      <c r="G62">
        <f t="shared" si="10"/>
        <v>12.7</v>
      </c>
      <c r="H62">
        <f t="shared" si="11"/>
        <v>6</v>
      </c>
      <c r="I62" t="str">
        <f t="shared" si="12"/>
        <v>+/-</v>
      </c>
      <c r="J62" t="str">
        <f t="shared" si="13"/>
        <v>0.7</v>
      </c>
      <c r="K62" s="1">
        <f t="shared" si="14"/>
        <v>0.42553191489361697</v>
      </c>
      <c r="L62" s="1">
        <f t="shared" si="15"/>
        <v>5.1999999999999993</v>
      </c>
      <c r="M62" s="1">
        <f t="shared" si="16"/>
        <v>0.42985214661796195</v>
      </c>
      <c r="N62" s="1">
        <f t="shared" si="17"/>
        <v>12.097182812539456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19" priority="1" operator="equal">
      <formula>"OTHER ERROR"</formula>
    </cfRule>
    <cfRule type="cellIs" dxfId="118" priority="2" operator="equal">
      <formula>"Statistical Test not applicable"</formula>
    </cfRule>
    <cfRule type="cellIs" dxfId="117" priority="3" operator="equal">
      <formula>"Geography Selected"</formula>
    </cfRule>
  </conditionalFormatting>
  <conditionalFormatting sqref="E10:J62">
    <cfRule type="cellIs" dxfId="116" priority="4" operator="equal">
      <formula>"Not Significantly Different"</formula>
    </cfRule>
  </conditionalFormatting>
  <conditionalFormatting sqref="F10:J62">
    <cfRule type="cellIs" dxfId="1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A048927-D1A3-4AE9-BBED-EF9C8DE6415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8341AEC-7970-4AC2-8B67-E8A6C4726702}"/>
    <hyperlink ref="A68" r:id="rId2" xr:uid="{02F26DEB-C969-47AD-BCE6-332A4D8D5AA0}"/>
    <hyperlink ref="A66" r:id="rId3" xr:uid="{101766B3-9F8A-4628-A1CE-AC1227B6D6C1}"/>
    <hyperlink ref="A67" r:id="rId4" xr:uid="{031206C0-2470-4397-8242-83DD0114F15D}"/>
  </hyperlinks>
  <pageMargins left="0.7" right="0.7" top="0.75" bottom="0.75" header="0.3" footer="0.3"/>
  <pageSetup orientation="portrait" r:id="rId5"/>
  <drawing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54016-AFE7-464E-B6AA-D6EEAF439B77}">
  <sheetPr codeName="Sheet69"/>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581</v>
      </c>
    </row>
    <row r="2" spans="1:16" x14ac:dyDescent="0.35">
      <c r="A2" s="27" t="s">
        <v>109</v>
      </c>
      <c r="B2" t="s">
        <v>580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16.5</v>
      </c>
      <c r="C6" t="s">
        <v>103</v>
      </c>
      <c r="H6" s="15" t="s">
        <v>102</v>
      </c>
      <c r="I6">
        <f>VLOOKUP($B$4,$B$9:$K$62,6,FALSE)</f>
        <v>16.5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16.5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45</v>
      </c>
      <c r="C11" s="11">
        <v>23.5</v>
      </c>
      <c r="D11" s="14" t="s">
        <v>116</v>
      </c>
      <c r="E11" s="9" t="str">
        <f t="shared" si="0"/>
        <v>Significantly Different</v>
      </c>
      <c r="G11">
        <f t="shared" si="1"/>
        <v>23.5</v>
      </c>
      <c r="H11">
        <f t="shared" si="2"/>
        <v>6</v>
      </c>
      <c r="I11" t="str">
        <f t="shared" si="3"/>
        <v>+/-</v>
      </c>
      <c r="J11" t="str">
        <f t="shared" si="4"/>
        <v>0.8</v>
      </c>
      <c r="K11" s="1">
        <f t="shared" si="5"/>
        <v>0.48632218844984804</v>
      </c>
      <c r="L11" s="1">
        <f t="shared" si="6"/>
        <v>-7</v>
      </c>
      <c r="M11" s="1">
        <f t="shared" si="7"/>
        <v>0.49010685399991183</v>
      </c>
      <c r="N11" s="1">
        <f t="shared" si="8"/>
        <v>-14.282599687947354</v>
      </c>
      <c r="O11" t="s">
        <v>68</v>
      </c>
    </row>
    <row r="12" spans="1:16" x14ac:dyDescent="0.35">
      <c r="A12" s="13">
        <v>2</v>
      </c>
      <c r="B12" s="12" t="s">
        <v>29</v>
      </c>
      <c r="C12" s="11">
        <v>22.4</v>
      </c>
      <c r="D12" s="10" t="s">
        <v>121</v>
      </c>
      <c r="E12" s="9" t="str">
        <f t="shared" si="0"/>
        <v>Significantly Different</v>
      </c>
      <c r="G12">
        <f t="shared" si="1"/>
        <v>22.4</v>
      </c>
      <c r="H12">
        <f t="shared" si="2"/>
        <v>6</v>
      </c>
      <c r="I12" t="str">
        <f t="shared" si="3"/>
        <v>+/-</v>
      </c>
      <c r="J12" t="str">
        <f t="shared" si="4"/>
        <v>1.1</v>
      </c>
      <c r="K12" s="1">
        <f t="shared" si="5"/>
        <v>0.66869300911854113</v>
      </c>
      <c r="L12" s="1">
        <f t="shared" si="6"/>
        <v>-5.8999999999999986</v>
      </c>
      <c r="M12" s="1">
        <f t="shared" si="7"/>
        <v>0.67145051776214359</v>
      </c>
      <c r="N12" s="1">
        <f t="shared" si="8"/>
        <v>-8.786946832156632</v>
      </c>
      <c r="O12" t="s">
        <v>62</v>
      </c>
    </row>
    <row r="13" spans="1:16" x14ac:dyDescent="0.35">
      <c r="A13" s="13">
        <v>3</v>
      </c>
      <c r="B13" s="12" t="s">
        <v>52</v>
      </c>
      <c r="C13" s="11">
        <v>18.899999999999999</v>
      </c>
      <c r="D13" s="10" t="s">
        <v>39</v>
      </c>
      <c r="E13" s="9" t="str">
        <f t="shared" si="0"/>
        <v>Significantly Different</v>
      </c>
      <c r="G13">
        <f t="shared" si="1"/>
        <v>18.899999999999999</v>
      </c>
      <c r="H13">
        <f t="shared" si="2"/>
        <v>6</v>
      </c>
      <c r="I13" t="str">
        <f t="shared" si="3"/>
        <v>+/-</v>
      </c>
      <c r="J13" t="str">
        <f t="shared" si="4"/>
        <v>0.2</v>
      </c>
      <c r="K13" s="1">
        <f t="shared" si="5"/>
        <v>0.12158054711246201</v>
      </c>
      <c r="L13" s="1">
        <f t="shared" si="6"/>
        <v>-2.3999999999999986</v>
      </c>
      <c r="M13" s="1">
        <f t="shared" si="7"/>
        <v>0.1359311840425404</v>
      </c>
      <c r="N13" s="1">
        <f t="shared" si="8"/>
        <v>-17.655992750338331</v>
      </c>
      <c r="O13" t="s">
        <v>58</v>
      </c>
    </row>
    <row r="14" spans="1:16" x14ac:dyDescent="0.35">
      <c r="A14" s="13">
        <v>4</v>
      </c>
      <c r="B14" s="12" t="s">
        <v>50</v>
      </c>
      <c r="C14" s="11">
        <v>18.2</v>
      </c>
      <c r="D14" s="10" t="s">
        <v>28</v>
      </c>
      <c r="E14" s="9" t="str">
        <f t="shared" si="0"/>
        <v>Significantly Different</v>
      </c>
      <c r="G14">
        <f t="shared" si="1"/>
        <v>18.2</v>
      </c>
      <c r="H14">
        <f t="shared" si="2"/>
        <v>6</v>
      </c>
      <c r="I14" t="str">
        <f t="shared" si="3"/>
        <v>+/-</v>
      </c>
      <c r="J14" t="str">
        <f t="shared" si="4"/>
        <v>0.3</v>
      </c>
      <c r="K14" s="1">
        <f t="shared" si="5"/>
        <v>0.18237082066869301</v>
      </c>
      <c r="L14" s="1">
        <f t="shared" si="6"/>
        <v>-1.6999999999999993</v>
      </c>
      <c r="M14" s="1">
        <f t="shared" si="7"/>
        <v>0.19223572402239389</v>
      </c>
      <c r="N14" s="1">
        <f t="shared" si="8"/>
        <v>-8.8433094766608686</v>
      </c>
      <c r="O14" t="s">
        <v>73</v>
      </c>
    </row>
    <row r="15" spans="1:16" x14ac:dyDescent="0.35">
      <c r="A15" s="13">
        <v>4</v>
      </c>
      <c r="B15" s="12" t="s">
        <v>37</v>
      </c>
      <c r="C15" s="11">
        <v>18.2</v>
      </c>
      <c r="D15" s="10" t="s">
        <v>116</v>
      </c>
      <c r="E15" s="9" t="str">
        <f t="shared" si="0"/>
        <v>Significantly Different</v>
      </c>
      <c r="G15">
        <f t="shared" si="1"/>
        <v>18.2</v>
      </c>
      <c r="H15">
        <f t="shared" si="2"/>
        <v>6</v>
      </c>
      <c r="I15" t="str">
        <f t="shared" si="3"/>
        <v>+/-</v>
      </c>
      <c r="J15" t="str">
        <f t="shared" si="4"/>
        <v>0.8</v>
      </c>
      <c r="K15" s="1">
        <f t="shared" si="5"/>
        <v>0.48632218844984804</v>
      </c>
      <c r="L15" s="1">
        <f t="shared" si="6"/>
        <v>-1.6999999999999993</v>
      </c>
      <c r="M15" s="1">
        <f t="shared" si="7"/>
        <v>0.49010685399991183</v>
      </c>
      <c r="N15" s="1">
        <f t="shared" si="8"/>
        <v>-3.468631352787213</v>
      </c>
      <c r="O15" t="s">
        <v>34</v>
      </c>
    </row>
    <row r="16" spans="1:16" x14ac:dyDescent="0.35">
      <c r="A16" s="13">
        <v>6</v>
      </c>
      <c r="B16" s="12" t="s">
        <v>62</v>
      </c>
      <c r="C16" s="11">
        <v>18.100000000000001</v>
      </c>
      <c r="D16" s="10" t="s">
        <v>154</v>
      </c>
      <c r="E16" s="9" t="str">
        <f t="shared" si="0"/>
        <v>Significantly Different</v>
      </c>
      <c r="G16">
        <f t="shared" si="1"/>
        <v>18.100000000000001</v>
      </c>
      <c r="H16">
        <f t="shared" si="2"/>
        <v>6</v>
      </c>
      <c r="I16" t="str">
        <f t="shared" si="3"/>
        <v>+/-</v>
      </c>
      <c r="J16" t="str">
        <f t="shared" si="4"/>
        <v>1.2</v>
      </c>
      <c r="K16" s="1">
        <f t="shared" si="5"/>
        <v>0.72948328267477203</v>
      </c>
      <c r="L16" s="1">
        <f t="shared" si="6"/>
        <v>-1.6000000000000014</v>
      </c>
      <c r="M16" s="1">
        <f t="shared" si="7"/>
        <v>0.73201182849801194</v>
      </c>
      <c r="N16" s="1">
        <f t="shared" si="8"/>
        <v>-2.1857570297504378</v>
      </c>
      <c r="O16" t="s">
        <v>75</v>
      </c>
    </row>
    <row r="17" spans="1:15" x14ac:dyDescent="0.35">
      <c r="A17" s="13">
        <v>7</v>
      </c>
      <c r="B17" s="12" t="s">
        <v>34</v>
      </c>
      <c r="C17" s="11">
        <v>18</v>
      </c>
      <c r="D17" s="10" t="s">
        <v>39</v>
      </c>
      <c r="E17" s="9" t="str">
        <f t="shared" si="0"/>
        <v>Significantly Different</v>
      </c>
      <c r="G17">
        <f t="shared" si="1"/>
        <v>18</v>
      </c>
      <c r="H17">
        <f t="shared" si="2"/>
        <v>6</v>
      </c>
      <c r="I17" t="str">
        <f t="shared" si="3"/>
        <v>+/-</v>
      </c>
      <c r="J17" t="str">
        <f t="shared" si="4"/>
        <v>0.2</v>
      </c>
      <c r="K17" s="1">
        <f t="shared" si="5"/>
        <v>0.12158054711246201</v>
      </c>
      <c r="L17" s="1">
        <f t="shared" si="6"/>
        <v>-1.5</v>
      </c>
      <c r="M17" s="1">
        <f t="shared" si="7"/>
        <v>0.1359311840425404</v>
      </c>
      <c r="N17" s="1">
        <f t="shared" si="8"/>
        <v>-11.034995468961462</v>
      </c>
      <c r="O17" t="s">
        <v>66</v>
      </c>
    </row>
    <row r="18" spans="1:15" x14ac:dyDescent="0.35">
      <c r="A18" s="13">
        <v>8</v>
      </c>
      <c r="B18" s="12" t="s">
        <v>53</v>
      </c>
      <c r="C18" s="11">
        <v>17.600000000000001</v>
      </c>
      <c r="D18" s="10" t="s">
        <v>134</v>
      </c>
      <c r="E18" s="9" t="str">
        <f t="shared" si="0"/>
        <v>Not Significantly Different</v>
      </c>
      <c r="G18">
        <f t="shared" si="1"/>
        <v>17.600000000000001</v>
      </c>
      <c r="H18">
        <f t="shared" si="2"/>
        <v>6</v>
      </c>
      <c r="I18" t="str">
        <f t="shared" si="3"/>
        <v>+/-</v>
      </c>
      <c r="J18" t="str">
        <f t="shared" si="4"/>
        <v>1.3</v>
      </c>
      <c r="K18" s="1">
        <f t="shared" si="5"/>
        <v>0.79027355623100304</v>
      </c>
      <c r="L18" s="1">
        <f t="shared" si="6"/>
        <v>-1.1000000000000014</v>
      </c>
      <c r="M18" s="1">
        <f t="shared" si="7"/>
        <v>0.79260819516141623</v>
      </c>
      <c r="N18" s="1">
        <f t="shared" si="8"/>
        <v>-1.3878231473193186</v>
      </c>
      <c r="O18" t="s">
        <v>60</v>
      </c>
    </row>
    <row r="19" spans="1:15" x14ac:dyDescent="0.35">
      <c r="A19" s="13">
        <v>9</v>
      </c>
      <c r="B19" s="12" t="s">
        <v>56</v>
      </c>
      <c r="C19" s="11">
        <v>17.5</v>
      </c>
      <c r="D19" s="10" t="s">
        <v>83</v>
      </c>
      <c r="E19" s="9" t="str">
        <f t="shared" si="0"/>
        <v>Significantly Different</v>
      </c>
      <c r="G19">
        <f t="shared" si="1"/>
        <v>17.5</v>
      </c>
      <c r="H19">
        <f t="shared" si="2"/>
        <v>6</v>
      </c>
      <c r="I19" t="str">
        <f t="shared" si="3"/>
        <v>+/-</v>
      </c>
      <c r="J19" t="str">
        <f t="shared" si="4"/>
        <v>0.5</v>
      </c>
      <c r="K19" s="1">
        <f t="shared" si="5"/>
        <v>0.303951367781155</v>
      </c>
      <c r="L19" s="1">
        <f t="shared" si="6"/>
        <v>-1</v>
      </c>
      <c r="M19" s="1">
        <f t="shared" si="7"/>
        <v>0.30997079109986531</v>
      </c>
      <c r="N19" s="1">
        <f t="shared" si="8"/>
        <v>-3.2261104230231274</v>
      </c>
      <c r="O19" t="s">
        <v>31</v>
      </c>
    </row>
    <row r="20" spans="1:15" x14ac:dyDescent="0.35">
      <c r="A20" s="13">
        <v>9</v>
      </c>
      <c r="B20" s="12" t="s">
        <v>32</v>
      </c>
      <c r="C20" s="11">
        <v>17.5</v>
      </c>
      <c r="D20" s="14" t="s">
        <v>36</v>
      </c>
      <c r="E20" s="9" t="str">
        <f t="shared" si="0"/>
        <v>Significantly Different</v>
      </c>
      <c r="G20">
        <f t="shared" si="1"/>
        <v>17.5</v>
      </c>
      <c r="H20">
        <f t="shared" si="2"/>
        <v>6</v>
      </c>
      <c r="I20" t="str">
        <f t="shared" si="3"/>
        <v>+/-</v>
      </c>
      <c r="J20" t="str">
        <f t="shared" si="4"/>
        <v>0.7</v>
      </c>
      <c r="K20" s="1">
        <f t="shared" si="5"/>
        <v>0.42553191489361697</v>
      </c>
      <c r="L20" s="1">
        <f t="shared" si="6"/>
        <v>-1</v>
      </c>
      <c r="M20" s="1">
        <f t="shared" si="7"/>
        <v>0.42985214661796195</v>
      </c>
      <c r="N20" s="1">
        <f t="shared" si="8"/>
        <v>-2.3263813101037418</v>
      </c>
      <c r="O20" t="s">
        <v>50</v>
      </c>
    </row>
    <row r="21" spans="1:15" x14ac:dyDescent="0.35">
      <c r="A21" s="13">
        <v>11</v>
      </c>
      <c r="B21" s="12" t="s">
        <v>58</v>
      </c>
      <c r="C21" s="11">
        <v>17.2</v>
      </c>
      <c r="D21" s="10" t="s">
        <v>83</v>
      </c>
      <c r="E21" s="9" t="str">
        <f t="shared" si="0"/>
        <v>Significantly Different</v>
      </c>
      <c r="G21">
        <f t="shared" si="1"/>
        <v>17.2</v>
      </c>
      <c r="H21">
        <f t="shared" si="2"/>
        <v>6</v>
      </c>
      <c r="I21" t="str">
        <f t="shared" si="3"/>
        <v>+/-</v>
      </c>
      <c r="J21" t="str">
        <f t="shared" si="4"/>
        <v>0.5</v>
      </c>
      <c r="K21" s="1">
        <f t="shared" si="5"/>
        <v>0.303951367781155</v>
      </c>
      <c r="L21" s="1">
        <f t="shared" si="6"/>
        <v>-0.69999999999999929</v>
      </c>
      <c r="M21" s="1">
        <f t="shared" si="7"/>
        <v>0.30997079109986531</v>
      </c>
      <c r="N21" s="1">
        <f t="shared" si="8"/>
        <v>-2.2582772961161872</v>
      </c>
      <c r="O21" t="s">
        <v>46</v>
      </c>
    </row>
    <row r="22" spans="1:15" x14ac:dyDescent="0.35">
      <c r="A22" s="13">
        <v>12</v>
      </c>
      <c r="B22" s="12" t="s">
        <v>82</v>
      </c>
      <c r="C22" s="11">
        <v>17.100000000000001</v>
      </c>
      <c r="D22" s="10" t="s">
        <v>26</v>
      </c>
      <c r="E22" s="9" t="str">
        <f t="shared" si="0"/>
        <v>Not Significantly Different</v>
      </c>
      <c r="G22">
        <f t="shared" si="1"/>
        <v>17.100000000000001</v>
      </c>
      <c r="H22">
        <f t="shared" si="2"/>
        <v>6</v>
      </c>
      <c r="I22" t="str">
        <f t="shared" si="3"/>
        <v>+/-</v>
      </c>
      <c r="J22" t="str">
        <f t="shared" si="4"/>
        <v>0.6</v>
      </c>
      <c r="K22" s="1">
        <f t="shared" si="5"/>
        <v>0.36474164133738601</v>
      </c>
      <c r="L22" s="1">
        <f t="shared" si="6"/>
        <v>-0.60000000000000142</v>
      </c>
      <c r="M22" s="1">
        <f t="shared" si="7"/>
        <v>0.36977279819442066</v>
      </c>
      <c r="N22" s="1">
        <f t="shared" si="8"/>
        <v>-1.6226180047038803</v>
      </c>
      <c r="O22" t="s">
        <v>29</v>
      </c>
    </row>
    <row r="23" spans="1:15" x14ac:dyDescent="0.35">
      <c r="A23" s="13">
        <v>13</v>
      </c>
      <c r="B23" s="12" t="s">
        <v>70</v>
      </c>
      <c r="C23" s="11">
        <v>17</v>
      </c>
      <c r="D23" s="10" t="s">
        <v>84</v>
      </c>
      <c r="E23" s="9" t="str">
        <f t="shared" si="0"/>
        <v>Not Significantly Different</v>
      </c>
      <c r="G23">
        <f t="shared" si="1"/>
        <v>17</v>
      </c>
      <c r="H23">
        <f t="shared" si="2"/>
        <v>6</v>
      </c>
      <c r="I23" t="str">
        <f t="shared" si="3"/>
        <v>+/-</v>
      </c>
      <c r="J23" t="str">
        <f t="shared" si="4"/>
        <v>0.9</v>
      </c>
      <c r="K23" s="1">
        <f t="shared" si="5"/>
        <v>0.54711246200607899</v>
      </c>
      <c r="L23" s="1">
        <f t="shared" si="6"/>
        <v>-0.5</v>
      </c>
      <c r="M23" s="1">
        <f t="shared" si="7"/>
        <v>0.55047933970440222</v>
      </c>
      <c r="N23" s="1">
        <f t="shared" si="8"/>
        <v>-0.90829930196561282</v>
      </c>
      <c r="O23" t="s">
        <v>82</v>
      </c>
    </row>
    <row r="24" spans="1:15" x14ac:dyDescent="0.35">
      <c r="A24" s="13">
        <v>13</v>
      </c>
      <c r="B24" s="12" t="s">
        <v>57</v>
      </c>
      <c r="C24" s="11">
        <v>17</v>
      </c>
      <c r="D24" s="10" t="s">
        <v>83</v>
      </c>
      <c r="E24" s="9" t="str">
        <f t="shared" si="0"/>
        <v>Not Significantly Different</v>
      </c>
      <c r="G24">
        <f t="shared" si="1"/>
        <v>17</v>
      </c>
      <c r="H24">
        <f t="shared" si="2"/>
        <v>6</v>
      </c>
      <c r="I24" t="str">
        <f t="shared" si="3"/>
        <v>+/-</v>
      </c>
      <c r="J24" t="str">
        <f t="shared" si="4"/>
        <v>0.5</v>
      </c>
      <c r="K24" s="1">
        <f t="shared" si="5"/>
        <v>0.303951367781155</v>
      </c>
      <c r="L24" s="1">
        <f t="shared" si="6"/>
        <v>-0.5</v>
      </c>
      <c r="M24" s="1">
        <f t="shared" si="7"/>
        <v>0.30997079109986531</v>
      </c>
      <c r="N24" s="1">
        <f t="shared" si="8"/>
        <v>-1.6130552115115637</v>
      </c>
      <c r="O24" t="s">
        <v>65</v>
      </c>
    </row>
    <row r="25" spans="1:15" x14ac:dyDescent="0.35">
      <c r="A25" s="13">
        <v>15</v>
      </c>
      <c r="B25" s="12" t="s">
        <v>60</v>
      </c>
      <c r="C25" s="11">
        <v>16.899999999999999</v>
      </c>
      <c r="D25" s="10" t="s">
        <v>121</v>
      </c>
      <c r="E25" s="9" t="str">
        <f t="shared" si="0"/>
        <v>Not Significantly Different</v>
      </c>
      <c r="G25">
        <f t="shared" si="1"/>
        <v>16.899999999999999</v>
      </c>
      <c r="H25">
        <f t="shared" si="2"/>
        <v>6</v>
      </c>
      <c r="I25" t="str">
        <f t="shared" si="3"/>
        <v>+/-</v>
      </c>
      <c r="J25" t="str">
        <f t="shared" si="4"/>
        <v>1.1</v>
      </c>
      <c r="K25" s="1">
        <f t="shared" si="5"/>
        <v>0.66869300911854113</v>
      </c>
      <c r="L25" s="1">
        <f t="shared" si="6"/>
        <v>-0.39999999999999858</v>
      </c>
      <c r="M25" s="1">
        <f t="shared" si="7"/>
        <v>0.67145051776214359</v>
      </c>
      <c r="N25" s="1">
        <f t="shared" si="8"/>
        <v>-0.59572520895976977</v>
      </c>
      <c r="O25" t="s">
        <v>81</v>
      </c>
    </row>
    <row r="26" spans="1:15" x14ac:dyDescent="0.35">
      <c r="A26" s="13">
        <v>16</v>
      </c>
      <c r="B26" s="12" t="s">
        <v>76</v>
      </c>
      <c r="C26" s="11">
        <v>16.7</v>
      </c>
      <c r="D26" s="10" t="s">
        <v>28</v>
      </c>
      <c r="E26" s="9" t="str">
        <f t="shared" si="0"/>
        <v>Not Significantly Different</v>
      </c>
      <c r="G26">
        <f t="shared" si="1"/>
        <v>16.7</v>
      </c>
      <c r="H26">
        <f t="shared" si="2"/>
        <v>6</v>
      </c>
      <c r="I26" t="str">
        <f t="shared" si="3"/>
        <v>+/-</v>
      </c>
      <c r="J26" t="str">
        <f t="shared" si="4"/>
        <v>0.3</v>
      </c>
      <c r="K26" s="1">
        <f t="shared" si="5"/>
        <v>0.18237082066869301</v>
      </c>
      <c r="L26" s="1">
        <f t="shared" si="6"/>
        <v>-0.19999999999999929</v>
      </c>
      <c r="M26" s="1">
        <f t="shared" si="7"/>
        <v>0.19223572402239389</v>
      </c>
      <c r="N26" s="1">
        <f t="shared" si="8"/>
        <v>-1.0403893501953931</v>
      </c>
      <c r="O26" t="s">
        <v>80</v>
      </c>
    </row>
    <row r="27" spans="1:15" x14ac:dyDescent="0.35">
      <c r="A27" s="13">
        <v>17</v>
      </c>
      <c r="B27" s="12" t="s">
        <v>66</v>
      </c>
      <c r="C27" s="11">
        <v>16.399999999999999</v>
      </c>
      <c r="D27" s="10" t="s">
        <v>26</v>
      </c>
      <c r="E27" s="9" t="str">
        <f t="shared" si="0"/>
        <v>Not Significantly Different</v>
      </c>
      <c r="G27">
        <f t="shared" si="1"/>
        <v>16.399999999999999</v>
      </c>
      <c r="H27">
        <f t="shared" si="2"/>
        <v>6</v>
      </c>
      <c r="I27" t="str">
        <f t="shared" si="3"/>
        <v>+/-</v>
      </c>
      <c r="J27" t="str">
        <f t="shared" si="4"/>
        <v>0.6</v>
      </c>
      <c r="K27" s="1">
        <f t="shared" si="5"/>
        <v>0.36474164133738601</v>
      </c>
      <c r="L27" s="1">
        <f t="shared" si="6"/>
        <v>0.10000000000000142</v>
      </c>
      <c r="M27" s="1">
        <f t="shared" si="7"/>
        <v>0.36977279819442066</v>
      </c>
      <c r="N27" s="1">
        <f t="shared" si="8"/>
        <v>0.2704363341173166</v>
      </c>
      <c r="O27" t="s">
        <v>78</v>
      </c>
    </row>
    <row r="28" spans="1:15" x14ac:dyDescent="0.35">
      <c r="A28" s="13">
        <v>17</v>
      </c>
      <c r="B28" s="12" t="s">
        <v>72</v>
      </c>
      <c r="C28" s="11">
        <v>16.399999999999999</v>
      </c>
      <c r="D28" s="10" t="s">
        <v>83</v>
      </c>
      <c r="E28" s="9" t="str">
        <f t="shared" si="0"/>
        <v>Not Significantly Different</v>
      </c>
      <c r="G28">
        <f t="shared" si="1"/>
        <v>16.399999999999999</v>
      </c>
      <c r="H28">
        <f t="shared" si="2"/>
        <v>6</v>
      </c>
      <c r="I28" t="str">
        <f t="shared" si="3"/>
        <v>+/-</v>
      </c>
      <c r="J28" t="str">
        <f t="shared" si="4"/>
        <v>0.5</v>
      </c>
      <c r="K28" s="1">
        <f t="shared" si="5"/>
        <v>0.303951367781155</v>
      </c>
      <c r="L28" s="1">
        <f t="shared" si="6"/>
        <v>0.10000000000000142</v>
      </c>
      <c r="M28" s="1">
        <f t="shared" si="7"/>
        <v>0.30997079109986531</v>
      </c>
      <c r="N28" s="1">
        <f t="shared" si="8"/>
        <v>0.32261104230231735</v>
      </c>
      <c r="O28" t="s">
        <v>79</v>
      </c>
    </row>
    <row r="29" spans="1:15" x14ac:dyDescent="0.35">
      <c r="A29" s="13">
        <v>19</v>
      </c>
      <c r="B29" s="12" t="s">
        <v>59</v>
      </c>
      <c r="C29" s="11">
        <v>16.3</v>
      </c>
      <c r="D29" s="10" t="s">
        <v>44</v>
      </c>
      <c r="E29" s="9" t="str">
        <f t="shared" si="0"/>
        <v>Not Significantly Different</v>
      </c>
      <c r="G29">
        <f t="shared" si="1"/>
        <v>16.3</v>
      </c>
      <c r="H29">
        <f t="shared" si="2"/>
        <v>6</v>
      </c>
      <c r="I29" t="str">
        <f t="shared" si="3"/>
        <v>+/-</v>
      </c>
      <c r="J29" t="str">
        <f t="shared" si="4"/>
        <v>0.4</v>
      </c>
      <c r="K29" s="1">
        <f t="shared" si="5"/>
        <v>0.24316109422492402</v>
      </c>
      <c r="L29" s="1">
        <f t="shared" si="6"/>
        <v>0.19999999999999929</v>
      </c>
      <c r="M29" s="1">
        <f t="shared" si="7"/>
        <v>0.25064471888253259</v>
      </c>
      <c r="N29" s="1">
        <f t="shared" si="8"/>
        <v>0.7979422063695325</v>
      </c>
      <c r="O29" t="s">
        <v>56</v>
      </c>
    </row>
    <row r="30" spans="1:15" x14ac:dyDescent="0.35">
      <c r="A30" s="13">
        <v>20</v>
      </c>
      <c r="B30" s="12" t="s">
        <v>71</v>
      </c>
      <c r="C30" s="11">
        <v>16.2</v>
      </c>
      <c r="D30" s="10" t="s">
        <v>44</v>
      </c>
      <c r="E30" s="9" t="str">
        <f t="shared" si="0"/>
        <v>Not Significantly Different</v>
      </c>
      <c r="G30">
        <f t="shared" si="1"/>
        <v>16.2</v>
      </c>
      <c r="H30">
        <f t="shared" si="2"/>
        <v>6</v>
      </c>
      <c r="I30" t="str">
        <f t="shared" si="3"/>
        <v>+/-</v>
      </c>
      <c r="J30" t="str">
        <f t="shared" si="4"/>
        <v>0.4</v>
      </c>
      <c r="K30" s="1">
        <f t="shared" si="5"/>
        <v>0.24316109422492402</v>
      </c>
      <c r="L30" s="1">
        <f t="shared" si="6"/>
        <v>0.30000000000000071</v>
      </c>
      <c r="M30" s="1">
        <f t="shared" si="7"/>
        <v>0.25064471888253259</v>
      </c>
      <c r="N30" s="1">
        <f t="shared" si="8"/>
        <v>1.1969133095543059</v>
      </c>
      <c r="O30" t="s">
        <v>77</v>
      </c>
    </row>
    <row r="31" spans="1:15" x14ac:dyDescent="0.35">
      <c r="A31" s="13">
        <v>20</v>
      </c>
      <c r="B31" s="12" t="s">
        <v>54</v>
      </c>
      <c r="C31" s="11">
        <v>16.2</v>
      </c>
      <c r="D31" s="10" t="s">
        <v>26</v>
      </c>
      <c r="E31" s="9" t="str">
        <f t="shared" si="0"/>
        <v>Not Significantly Different</v>
      </c>
      <c r="G31">
        <f t="shared" si="1"/>
        <v>16.2</v>
      </c>
      <c r="H31">
        <f t="shared" si="2"/>
        <v>6</v>
      </c>
      <c r="I31" t="str">
        <f t="shared" si="3"/>
        <v>+/-</v>
      </c>
      <c r="J31" t="str">
        <f t="shared" si="4"/>
        <v>0.6</v>
      </c>
      <c r="K31" s="1">
        <f t="shared" si="5"/>
        <v>0.36474164133738601</v>
      </c>
      <c r="L31" s="1">
        <f t="shared" si="6"/>
        <v>0.30000000000000071</v>
      </c>
      <c r="M31" s="1">
        <f t="shared" si="7"/>
        <v>0.36977279819442066</v>
      </c>
      <c r="N31" s="1">
        <f t="shared" si="8"/>
        <v>0.81130900235194015</v>
      </c>
      <c r="O31" t="s">
        <v>40</v>
      </c>
    </row>
    <row r="32" spans="1:15" x14ac:dyDescent="0.35">
      <c r="A32" s="13">
        <v>20</v>
      </c>
      <c r="B32" s="12" t="s">
        <v>63</v>
      </c>
      <c r="C32" s="11">
        <v>16.2</v>
      </c>
      <c r="D32" s="10" t="s">
        <v>84</v>
      </c>
      <c r="E32" s="9" t="str">
        <f t="shared" si="0"/>
        <v>Not Significantly Different</v>
      </c>
      <c r="G32">
        <f t="shared" si="1"/>
        <v>16.2</v>
      </c>
      <c r="H32">
        <f t="shared" si="2"/>
        <v>6</v>
      </c>
      <c r="I32" t="str">
        <f t="shared" si="3"/>
        <v>+/-</v>
      </c>
      <c r="J32" t="str">
        <f t="shared" si="4"/>
        <v>0.9</v>
      </c>
      <c r="K32" s="1">
        <f t="shared" si="5"/>
        <v>0.54711246200607899</v>
      </c>
      <c r="L32" s="1">
        <f t="shared" si="6"/>
        <v>0.30000000000000071</v>
      </c>
      <c r="M32" s="1">
        <f t="shared" si="7"/>
        <v>0.55047933970440222</v>
      </c>
      <c r="N32" s="1">
        <f t="shared" si="8"/>
        <v>0.54497958117936895</v>
      </c>
      <c r="O32" t="s">
        <v>71</v>
      </c>
    </row>
    <row r="33" spans="1:15" x14ac:dyDescent="0.35">
      <c r="A33" s="13">
        <v>20</v>
      </c>
      <c r="B33" s="12" t="s">
        <v>41</v>
      </c>
      <c r="C33" s="11">
        <v>16.2</v>
      </c>
      <c r="D33" s="10" t="s">
        <v>122</v>
      </c>
      <c r="E33" s="9" t="str">
        <f t="shared" si="0"/>
        <v>Not Significantly Different</v>
      </c>
      <c r="G33">
        <f t="shared" si="1"/>
        <v>16.2</v>
      </c>
      <c r="H33">
        <f t="shared" si="2"/>
        <v>6</v>
      </c>
      <c r="I33" t="str">
        <f t="shared" si="3"/>
        <v>+/-</v>
      </c>
      <c r="J33" t="str">
        <f t="shared" si="4"/>
        <v>1.0</v>
      </c>
      <c r="K33" s="1">
        <f t="shared" si="5"/>
        <v>0.60790273556231</v>
      </c>
      <c r="L33" s="1">
        <f t="shared" si="6"/>
        <v>0.30000000000000071</v>
      </c>
      <c r="M33" s="1">
        <f t="shared" si="7"/>
        <v>0.61093468821403585</v>
      </c>
      <c r="N33" s="1">
        <f t="shared" si="8"/>
        <v>0.4910508533686308</v>
      </c>
      <c r="O33" t="s">
        <v>76</v>
      </c>
    </row>
    <row r="34" spans="1:15" x14ac:dyDescent="0.35">
      <c r="A34" s="13">
        <v>24</v>
      </c>
      <c r="B34" s="12" t="s">
        <v>73</v>
      </c>
      <c r="C34" s="11">
        <v>16.100000000000001</v>
      </c>
      <c r="D34" s="10" t="s">
        <v>26</v>
      </c>
      <c r="E34" s="9" t="str">
        <f t="shared" si="0"/>
        <v>Not Significantly Different</v>
      </c>
      <c r="G34">
        <f t="shared" si="1"/>
        <v>16.100000000000001</v>
      </c>
      <c r="H34">
        <f t="shared" si="2"/>
        <v>6</v>
      </c>
      <c r="I34" t="str">
        <f t="shared" si="3"/>
        <v>+/-</v>
      </c>
      <c r="J34" t="str">
        <f t="shared" si="4"/>
        <v>0.6</v>
      </c>
      <c r="K34" s="1">
        <f t="shared" si="5"/>
        <v>0.36474164133738601</v>
      </c>
      <c r="L34" s="1">
        <f t="shared" si="6"/>
        <v>0.39999999999999858</v>
      </c>
      <c r="M34" s="1">
        <f t="shared" si="7"/>
        <v>0.36977279819442066</v>
      </c>
      <c r="N34" s="1">
        <f t="shared" si="8"/>
        <v>1.0817453364692471</v>
      </c>
      <c r="O34" t="s">
        <v>74</v>
      </c>
    </row>
    <row r="35" spans="1:15" x14ac:dyDescent="0.35">
      <c r="A35" s="13">
        <v>24</v>
      </c>
      <c r="B35" s="12" t="s">
        <v>55</v>
      </c>
      <c r="C35" s="11">
        <v>16.100000000000001</v>
      </c>
      <c r="D35" s="10" t="s">
        <v>28</v>
      </c>
      <c r="E35" s="9" t="str">
        <f t="shared" si="0"/>
        <v>Significantly Different</v>
      </c>
      <c r="G35">
        <f t="shared" si="1"/>
        <v>16.100000000000001</v>
      </c>
      <c r="H35">
        <f t="shared" si="2"/>
        <v>6</v>
      </c>
      <c r="I35" t="str">
        <f t="shared" si="3"/>
        <v>+/-</v>
      </c>
      <c r="J35" t="str">
        <f t="shared" si="4"/>
        <v>0.3</v>
      </c>
      <c r="K35" s="1">
        <f t="shared" si="5"/>
        <v>0.18237082066869301</v>
      </c>
      <c r="L35" s="1">
        <f t="shared" si="6"/>
        <v>0.39999999999999858</v>
      </c>
      <c r="M35" s="1">
        <f t="shared" si="7"/>
        <v>0.19223572402239389</v>
      </c>
      <c r="N35" s="1">
        <f t="shared" si="8"/>
        <v>2.0807787003907863</v>
      </c>
      <c r="O35" t="s">
        <v>54</v>
      </c>
    </row>
    <row r="36" spans="1:15" x14ac:dyDescent="0.35">
      <c r="A36" s="13">
        <v>26</v>
      </c>
      <c r="B36" s="12" t="s">
        <v>40</v>
      </c>
      <c r="C36" s="11">
        <v>16</v>
      </c>
      <c r="D36" s="10" t="s">
        <v>83</v>
      </c>
      <c r="E36" s="9" t="str">
        <f t="shared" si="0"/>
        <v>Not Significantly Different</v>
      </c>
      <c r="G36">
        <f t="shared" si="1"/>
        <v>16</v>
      </c>
      <c r="H36">
        <f t="shared" si="2"/>
        <v>6</v>
      </c>
      <c r="I36" t="str">
        <f t="shared" si="3"/>
        <v>+/-</v>
      </c>
      <c r="J36" t="str">
        <f t="shared" si="4"/>
        <v>0.5</v>
      </c>
      <c r="K36" s="1">
        <f t="shared" si="5"/>
        <v>0.303951367781155</v>
      </c>
      <c r="L36" s="1">
        <f t="shared" si="6"/>
        <v>0.5</v>
      </c>
      <c r="M36" s="1">
        <f t="shared" si="7"/>
        <v>0.30997079109986531</v>
      </c>
      <c r="N36" s="1">
        <f t="shared" si="8"/>
        <v>1.6130552115115637</v>
      </c>
      <c r="O36" t="s">
        <v>72</v>
      </c>
    </row>
    <row r="37" spans="1:15" x14ac:dyDescent="0.35">
      <c r="A37" s="13">
        <v>26</v>
      </c>
      <c r="B37" s="12" t="s">
        <v>42</v>
      </c>
      <c r="C37" s="11">
        <v>16</v>
      </c>
      <c r="D37" s="10" t="s">
        <v>39</v>
      </c>
      <c r="E37" s="9" t="str">
        <f t="shared" si="0"/>
        <v>Significantly Different</v>
      </c>
      <c r="G37">
        <f t="shared" si="1"/>
        <v>16</v>
      </c>
      <c r="H37">
        <f t="shared" si="2"/>
        <v>6</v>
      </c>
      <c r="I37" t="str">
        <f t="shared" si="3"/>
        <v>+/-</v>
      </c>
      <c r="J37" t="str">
        <f t="shared" si="4"/>
        <v>0.2</v>
      </c>
      <c r="K37" s="1">
        <f t="shared" si="5"/>
        <v>0.12158054711246201</v>
      </c>
      <c r="L37" s="1">
        <f t="shared" si="6"/>
        <v>0.5</v>
      </c>
      <c r="M37" s="1">
        <f t="shared" si="7"/>
        <v>0.1359311840425404</v>
      </c>
      <c r="N37" s="1">
        <f t="shared" si="8"/>
        <v>3.6783318229871544</v>
      </c>
      <c r="O37" t="s">
        <v>70</v>
      </c>
    </row>
    <row r="38" spans="1:15" x14ac:dyDescent="0.35">
      <c r="A38" s="13">
        <v>28</v>
      </c>
      <c r="B38" s="12" t="s">
        <v>77</v>
      </c>
      <c r="C38" s="11">
        <v>15.9</v>
      </c>
      <c r="D38" s="10" t="s">
        <v>116</v>
      </c>
      <c r="E38" s="9" t="str">
        <f t="shared" si="0"/>
        <v>Not Significantly Different</v>
      </c>
      <c r="G38">
        <f t="shared" si="1"/>
        <v>15.9</v>
      </c>
      <c r="H38">
        <f t="shared" si="2"/>
        <v>6</v>
      </c>
      <c r="I38" t="str">
        <f t="shared" si="3"/>
        <v>+/-</v>
      </c>
      <c r="J38" t="str">
        <f t="shared" si="4"/>
        <v>0.8</v>
      </c>
      <c r="K38" s="1">
        <f t="shared" si="5"/>
        <v>0.48632218844984804</v>
      </c>
      <c r="L38" s="1">
        <f t="shared" si="6"/>
        <v>0.59999999999999964</v>
      </c>
      <c r="M38" s="1">
        <f t="shared" si="7"/>
        <v>0.49010685399991183</v>
      </c>
      <c r="N38" s="1">
        <f t="shared" si="8"/>
        <v>1.2242228303954867</v>
      </c>
      <c r="O38" t="s">
        <v>69</v>
      </c>
    </row>
    <row r="39" spans="1:15" x14ac:dyDescent="0.35">
      <c r="A39" s="13">
        <v>28</v>
      </c>
      <c r="B39" s="12" t="s">
        <v>64</v>
      </c>
      <c r="C39" s="11">
        <v>15.9</v>
      </c>
      <c r="D39" s="10" t="s">
        <v>28</v>
      </c>
      <c r="E39" s="9" t="str">
        <f t="shared" si="0"/>
        <v>Significantly Different</v>
      </c>
      <c r="G39">
        <f t="shared" si="1"/>
        <v>15.9</v>
      </c>
      <c r="H39">
        <f t="shared" si="2"/>
        <v>6</v>
      </c>
      <c r="I39" t="str">
        <f t="shared" si="3"/>
        <v>+/-</v>
      </c>
      <c r="J39" t="str">
        <f t="shared" si="4"/>
        <v>0.3</v>
      </c>
      <c r="K39" s="1">
        <f t="shared" si="5"/>
        <v>0.18237082066869301</v>
      </c>
      <c r="L39" s="1">
        <f t="shared" si="6"/>
        <v>0.59999999999999964</v>
      </c>
      <c r="M39" s="1">
        <f t="shared" si="7"/>
        <v>0.19223572402239389</v>
      </c>
      <c r="N39" s="1">
        <f t="shared" si="8"/>
        <v>3.1211680505861885</v>
      </c>
      <c r="O39" t="s">
        <v>45</v>
      </c>
    </row>
    <row r="40" spans="1:15" x14ac:dyDescent="0.35">
      <c r="A40" s="13">
        <v>28</v>
      </c>
      <c r="B40" s="12" t="s">
        <v>61</v>
      </c>
      <c r="C40" s="11">
        <v>15.9</v>
      </c>
      <c r="D40" s="10" t="s">
        <v>28</v>
      </c>
      <c r="E40" s="9" t="str">
        <f t="shared" si="0"/>
        <v>Significantly Different</v>
      </c>
      <c r="G40">
        <f t="shared" si="1"/>
        <v>15.9</v>
      </c>
      <c r="H40">
        <f t="shared" si="2"/>
        <v>6</v>
      </c>
      <c r="I40" t="str">
        <f t="shared" si="3"/>
        <v>+/-</v>
      </c>
      <c r="J40" t="str">
        <f t="shared" si="4"/>
        <v>0.3</v>
      </c>
      <c r="K40" s="1">
        <f t="shared" si="5"/>
        <v>0.18237082066869301</v>
      </c>
      <c r="L40" s="1">
        <f t="shared" si="6"/>
        <v>0.59999999999999964</v>
      </c>
      <c r="M40" s="1">
        <f t="shared" si="7"/>
        <v>0.19223572402239389</v>
      </c>
      <c r="N40" s="1">
        <f t="shared" si="8"/>
        <v>3.1211680505861885</v>
      </c>
      <c r="O40" t="s">
        <v>67</v>
      </c>
    </row>
    <row r="41" spans="1:15" x14ac:dyDescent="0.35">
      <c r="A41" s="13">
        <v>31</v>
      </c>
      <c r="B41" s="12" t="s">
        <v>49</v>
      </c>
      <c r="C41" s="11">
        <v>15.8</v>
      </c>
      <c r="D41" s="10" t="s">
        <v>84</v>
      </c>
      <c r="E41" s="9" t="str">
        <f t="shared" si="0"/>
        <v>Not Significantly Different</v>
      </c>
      <c r="G41">
        <f t="shared" si="1"/>
        <v>15.8</v>
      </c>
      <c r="H41">
        <f t="shared" si="2"/>
        <v>6</v>
      </c>
      <c r="I41" t="str">
        <f t="shared" si="3"/>
        <v>+/-</v>
      </c>
      <c r="J41" t="str">
        <f t="shared" si="4"/>
        <v>0.9</v>
      </c>
      <c r="K41" s="1">
        <f t="shared" si="5"/>
        <v>0.54711246200607899</v>
      </c>
      <c r="L41" s="1">
        <f t="shared" si="6"/>
        <v>0.69999999999999929</v>
      </c>
      <c r="M41" s="1">
        <f t="shared" si="7"/>
        <v>0.55047933970440222</v>
      </c>
      <c r="N41" s="1">
        <f t="shared" si="8"/>
        <v>1.2716190227518567</v>
      </c>
      <c r="O41" t="s">
        <v>48</v>
      </c>
    </row>
    <row r="42" spans="1:15" x14ac:dyDescent="0.35">
      <c r="A42" s="13">
        <v>31</v>
      </c>
      <c r="B42" s="12" t="s">
        <v>35</v>
      </c>
      <c r="C42" s="11">
        <v>15.8</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15.8</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0.69999999999999929</v>
      </c>
      <c r="M42" s="1">
        <f t="shared" ref="M42:M62" si="16">IF(AND(ISNUMBER(K42),ISNUMBER($I$7)),SQRT(K42^2+($I$7)^2),"N/A")</f>
        <v>0.25064471888253259</v>
      </c>
      <c r="N42" s="1">
        <f t="shared" ref="N42:N73" si="17">IF(AND(ISNUMBER(L42),ISNUMBER(M42),M42&lt;&gt;0),L42/M42,"NA")</f>
        <v>2.7927977222933711</v>
      </c>
      <c r="O42" t="s">
        <v>37</v>
      </c>
    </row>
    <row r="43" spans="1:15" x14ac:dyDescent="0.35">
      <c r="A43" s="13">
        <v>31</v>
      </c>
      <c r="B43" s="12" t="s">
        <v>27</v>
      </c>
      <c r="C43" s="11">
        <v>15.8</v>
      </c>
      <c r="D43" s="10" t="s">
        <v>139</v>
      </c>
      <c r="E43" s="9" t="str">
        <f t="shared" si="9"/>
        <v>Not Significantly Different</v>
      </c>
      <c r="G43">
        <f t="shared" si="10"/>
        <v>15.8</v>
      </c>
      <c r="H43">
        <f t="shared" si="11"/>
        <v>6</v>
      </c>
      <c r="I43" t="str">
        <f t="shared" si="12"/>
        <v>+/-</v>
      </c>
      <c r="J43" t="str">
        <f t="shared" si="13"/>
        <v>1.4</v>
      </c>
      <c r="K43" s="1">
        <f t="shared" si="14"/>
        <v>0.85106382978723394</v>
      </c>
      <c r="L43" s="1">
        <f t="shared" si="15"/>
        <v>0.69999999999999929</v>
      </c>
      <c r="M43" s="1">
        <f t="shared" si="16"/>
        <v>0.85323214879137987</v>
      </c>
      <c r="N43" s="1">
        <f t="shared" si="17"/>
        <v>0.82040978061077874</v>
      </c>
      <c r="O43" t="s">
        <v>52</v>
      </c>
    </row>
    <row r="44" spans="1:15" x14ac:dyDescent="0.35">
      <c r="A44" s="13">
        <v>34</v>
      </c>
      <c r="B44" s="12" t="s">
        <v>65</v>
      </c>
      <c r="C44" s="11">
        <v>15.7</v>
      </c>
      <c r="D44" s="10" t="s">
        <v>28</v>
      </c>
      <c r="E44" s="9" t="str">
        <f t="shared" si="9"/>
        <v>Significantly Different</v>
      </c>
      <c r="G44">
        <f t="shared" si="10"/>
        <v>15.7</v>
      </c>
      <c r="H44">
        <f t="shared" si="11"/>
        <v>6</v>
      </c>
      <c r="I44" t="str">
        <f t="shared" si="12"/>
        <v>+/-</v>
      </c>
      <c r="J44" t="str">
        <f t="shared" si="13"/>
        <v>0.3</v>
      </c>
      <c r="K44" s="1">
        <f t="shared" si="14"/>
        <v>0.18237082066869301</v>
      </c>
      <c r="L44" s="1">
        <f t="shared" si="15"/>
        <v>0.80000000000000071</v>
      </c>
      <c r="M44" s="1">
        <f t="shared" si="16"/>
        <v>0.19223572402239389</v>
      </c>
      <c r="N44" s="1">
        <f t="shared" si="17"/>
        <v>4.1615574007815903</v>
      </c>
      <c r="O44" t="s">
        <v>64</v>
      </c>
    </row>
    <row r="45" spans="1:15" x14ac:dyDescent="0.35">
      <c r="A45" s="13">
        <v>34</v>
      </c>
      <c r="B45" s="12" t="s">
        <v>81</v>
      </c>
      <c r="C45" s="11">
        <v>15.7</v>
      </c>
      <c r="D45" s="10" t="s">
        <v>44</v>
      </c>
      <c r="E45" s="9" t="str">
        <f t="shared" si="9"/>
        <v>Significantly Different</v>
      </c>
      <c r="G45">
        <f t="shared" si="10"/>
        <v>15.7</v>
      </c>
      <c r="H45">
        <f t="shared" si="11"/>
        <v>6</v>
      </c>
      <c r="I45" t="str">
        <f t="shared" si="12"/>
        <v>+/-</v>
      </c>
      <c r="J45" t="str">
        <f t="shared" si="13"/>
        <v>0.4</v>
      </c>
      <c r="K45" s="1">
        <f t="shared" si="14"/>
        <v>0.24316109422492402</v>
      </c>
      <c r="L45" s="1">
        <f t="shared" si="15"/>
        <v>0.80000000000000071</v>
      </c>
      <c r="M45" s="1">
        <f t="shared" si="16"/>
        <v>0.25064471888253259</v>
      </c>
      <c r="N45" s="1">
        <f t="shared" si="17"/>
        <v>3.1917688254781442</v>
      </c>
      <c r="O45" t="s">
        <v>63</v>
      </c>
    </row>
    <row r="46" spans="1:15" x14ac:dyDescent="0.35">
      <c r="A46" s="13">
        <v>34</v>
      </c>
      <c r="B46" s="12" t="s">
        <v>69</v>
      </c>
      <c r="C46" s="11">
        <v>15.7</v>
      </c>
      <c r="D46" s="10" t="s">
        <v>36</v>
      </c>
      <c r="E46" s="9" t="str">
        <f t="shared" si="9"/>
        <v>Significantly Different</v>
      </c>
      <c r="G46">
        <f t="shared" si="10"/>
        <v>15.7</v>
      </c>
      <c r="H46">
        <f t="shared" si="11"/>
        <v>6</v>
      </c>
      <c r="I46" t="str">
        <f t="shared" si="12"/>
        <v>+/-</v>
      </c>
      <c r="J46" t="str">
        <f t="shared" si="13"/>
        <v>0.7</v>
      </c>
      <c r="K46" s="1">
        <f t="shared" si="14"/>
        <v>0.42553191489361697</v>
      </c>
      <c r="L46" s="1">
        <f t="shared" si="15"/>
        <v>0.80000000000000071</v>
      </c>
      <c r="M46" s="1">
        <f t="shared" si="16"/>
        <v>0.42985214661796195</v>
      </c>
      <c r="N46" s="1">
        <f t="shared" si="17"/>
        <v>1.8611050480829952</v>
      </c>
      <c r="O46" t="s">
        <v>61</v>
      </c>
    </row>
    <row r="47" spans="1:15" x14ac:dyDescent="0.35">
      <c r="A47" s="13">
        <v>34</v>
      </c>
      <c r="B47" s="12" t="s">
        <v>51</v>
      </c>
      <c r="C47" s="11">
        <v>15.7</v>
      </c>
      <c r="D47" s="10" t="s">
        <v>83</v>
      </c>
      <c r="E47" s="9" t="str">
        <f t="shared" si="9"/>
        <v>Significantly Different</v>
      </c>
      <c r="G47">
        <f t="shared" si="10"/>
        <v>15.7</v>
      </c>
      <c r="H47">
        <f t="shared" si="11"/>
        <v>6</v>
      </c>
      <c r="I47" t="str">
        <f t="shared" si="12"/>
        <v>+/-</v>
      </c>
      <c r="J47" t="str">
        <f t="shared" si="13"/>
        <v>0.5</v>
      </c>
      <c r="K47" s="1">
        <f t="shared" si="14"/>
        <v>0.303951367781155</v>
      </c>
      <c r="L47" s="1">
        <f t="shared" si="15"/>
        <v>0.80000000000000071</v>
      </c>
      <c r="M47" s="1">
        <f t="shared" si="16"/>
        <v>0.30997079109986531</v>
      </c>
      <c r="N47" s="1">
        <f t="shared" si="17"/>
        <v>2.5808883384185046</v>
      </c>
      <c r="O47" t="s">
        <v>59</v>
      </c>
    </row>
    <row r="48" spans="1:15" x14ac:dyDescent="0.35">
      <c r="A48" s="13">
        <v>38</v>
      </c>
      <c r="B48" s="12" t="s">
        <v>47</v>
      </c>
      <c r="C48" s="11">
        <v>15.6</v>
      </c>
      <c r="D48" s="10" t="s">
        <v>44</v>
      </c>
      <c r="E48" s="9" t="str">
        <f t="shared" si="9"/>
        <v>Significantly Different</v>
      </c>
      <c r="G48">
        <f t="shared" si="10"/>
        <v>15.6</v>
      </c>
      <c r="H48">
        <f t="shared" si="11"/>
        <v>6</v>
      </c>
      <c r="I48" t="str">
        <f t="shared" si="12"/>
        <v>+/-</v>
      </c>
      <c r="J48" t="str">
        <f t="shared" si="13"/>
        <v>0.4</v>
      </c>
      <c r="K48" s="1">
        <f t="shared" si="14"/>
        <v>0.24316109422492402</v>
      </c>
      <c r="L48" s="1">
        <f t="shared" si="15"/>
        <v>0.90000000000000036</v>
      </c>
      <c r="M48" s="1">
        <f t="shared" si="16"/>
        <v>0.25064471888253259</v>
      </c>
      <c r="N48" s="1">
        <f t="shared" si="17"/>
        <v>3.5907399286629107</v>
      </c>
      <c r="O48" t="s">
        <v>57</v>
      </c>
    </row>
    <row r="49" spans="1:15" x14ac:dyDescent="0.35">
      <c r="A49" s="13">
        <v>39</v>
      </c>
      <c r="B49" s="12" t="s">
        <v>80</v>
      </c>
      <c r="C49" s="11">
        <v>15.4</v>
      </c>
      <c r="D49" s="10" t="s">
        <v>83</v>
      </c>
      <c r="E49" s="9" t="str">
        <f t="shared" si="9"/>
        <v>Significantly Different</v>
      </c>
      <c r="G49">
        <f t="shared" si="10"/>
        <v>15.4</v>
      </c>
      <c r="H49">
        <f t="shared" si="11"/>
        <v>6</v>
      </c>
      <c r="I49" t="str">
        <f t="shared" si="12"/>
        <v>+/-</v>
      </c>
      <c r="J49" t="str">
        <f t="shared" si="13"/>
        <v>0.5</v>
      </c>
      <c r="K49" s="1">
        <f t="shared" si="14"/>
        <v>0.303951367781155</v>
      </c>
      <c r="L49" s="1">
        <f t="shared" si="15"/>
        <v>1.0999999999999996</v>
      </c>
      <c r="M49" s="1">
        <f t="shared" si="16"/>
        <v>0.30997079109986531</v>
      </c>
      <c r="N49" s="1">
        <f t="shared" si="17"/>
        <v>3.5487214653254391</v>
      </c>
      <c r="O49" t="s">
        <v>55</v>
      </c>
    </row>
    <row r="50" spans="1:15" x14ac:dyDescent="0.35">
      <c r="A50" s="13">
        <v>39</v>
      </c>
      <c r="B50" s="12" t="s">
        <v>79</v>
      </c>
      <c r="C50" s="11">
        <v>15.4</v>
      </c>
      <c r="D50" s="10" t="s">
        <v>83</v>
      </c>
      <c r="E50" s="9" t="str">
        <f t="shared" si="9"/>
        <v>Significantly Different</v>
      </c>
      <c r="G50">
        <f t="shared" si="10"/>
        <v>15.4</v>
      </c>
      <c r="H50">
        <f t="shared" si="11"/>
        <v>6</v>
      </c>
      <c r="I50" t="str">
        <f t="shared" si="12"/>
        <v>+/-</v>
      </c>
      <c r="J50" t="str">
        <f t="shared" si="13"/>
        <v>0.5</v>
      </c>
      <c r="K50" s="1">
        <f t="shared" si="14"/>
        <v>0.303951367781155</v>
      </c>
      <c r="L50" s="1">
        <f t="shared" si="15"/>
        <v>1.0999999999999996</v>
      </c>
      <c r="M50" s="1">
        <f t="shared" si="16"/>
        <v>0.30997079109986531</v>
      </c>
      <c r="N50" s="1">
        <f t="shared" si="17"/>
        <v>3.5487214653254391</v>
      </c>
      <c r="O50" t="s">
        <v>53</v>
      </c>
    </row>
    <row r="51" spans="1:15" x14ac:dyDescent="0.35">
      <c r="A51" s="13">
        <v>39</v>
      </c>
      <c r="B51" s="12" t="s">
        <v>38</v>
      </c>
      <c r="C51" s="11">
        <v>15.4</v>
      </c>
      <c r="D51" s="10" t="s">
        <v>44</v>
      </c>
      <c r="E51" s="9" t="str">
        <f t="shared" si="9"/>
        <v>Significantly Different</v>
      </c>
      <c r="G51">
        <f t="shared" si="10"/>
        <v>15.4</v>
      </c>
      <c r="H51">
        <f t="shared" si="11"/>
        <v>6</v>
      </c>
      <c r="I51" t="str">
        <f t="shared" si="12"/>
        <v>+/-</v>
      </c>
      <c r="J51" t="str">
        <f t="shared" si="13"/>
        <v>0.4</v>
      </c>
      <c r="K51" s="1">
        <f t="shared" si="14"/>
        <v>0.24316109422492402</v>
      </c>
      <c r="L51" s="1">
        <f t="shared" si="15"/>
        <v>1.0999999999999996</v>
      </c>
      <c r="M51" s="1">
        <f t="shared" si="16"/>
        <v>0.25064471888253259</v>
      </c>
      <c r="N51" s="1">
        <f t="shared" si="17"/>
        <v>4.3886821350324432</v>
      </c>
      <c r="O51" t="s">
        <v>51</v>
      </c>
    </row>
    <row r="52" spans="1:15" x14ac:dyDescent="0.35">
      <c r="A52" s="13">
        <v>39</v>
      </c>
      <c r="B52" s="12" t="s">
        <v>30</v>
      </c>
      <c r="C52" s="11">
        <v>15.4</v>
      </c>
      <c r="D52" s="10" t="s">
        <v>44</v>
      </c>
      <c r="E52" s="9" t="str">
        <f t="shared" si="9"/>
        <v>Significantly Different</v>
      </c>
      <c r="G52">
        <f t="shared" si="10"/>
        <v>15.4</v>
      </c>
      <c r="H52">
        <f t="shared" si="11"/>
        <v>6</v>
      </c>
      <c r="I52" t="str">
        <f t="shared" si="12"/>
        <v>+/-</v>
      </c>
      <c r="J52" t="str">
        <f t="shared" si="13"/>
        <v>0.4</v>
      </c>
      <c r="K52" s="1">
        <f t="shared" si="14"/>
        <v>0.24316109422492402</v>
      </c>
      <c r="L52" s="1">
        <f t="shared" si="15"/>
        <v>1.0999999999999996</v>
      </c>
      <c r="M52" s="1">
        <f t="shared" si="16"/>
        <v>0.25064471888253259</v>
      </c>
      <c r="N52" s="1">
        <f t="shared" si="17"/>
        <v>4.3886821350324432</v>
      </c>
      <c r="O52" t="s">
        <v>49</v>
      </c>
    </row>
    <row r="53" spans="1:15" x14ac:dyDescent="0.35">
      <c r="A53" s="13">
        <v>43</v>
      </c>
      <c r="B53" s="12" t="s">
        <v>48</v>
      </c>
      <c r="C53" s="11">
        <v>15.2</v>
      </c>
      <c r="D53" s="10" t="s">
        <v>28</v>
      </c>
      <c r="E53" s="9" t="str">
        <f t="shared" si="9"/>
        <v>Significantly Different</v>
      </c>
      <c r="G53">
        <f t="shared" si="10"/>
        <v>15.2</v>
      </c>
      <c r="H53">
        <f t="shared" si="11"/>
        <v>6</v>
      </c>
      <c r="I53" t="str">
        <f t="shared" si="12"/>
        <v>+/-</v>
      </c>
      <c r="J53" t="str">
        <f t="shared" si="13"/>
        <v>0.3</v>
      </c>
      <c r="K53" s="1">
        <f t="shared" si="14"/>
        <v>0.18237082066869301</v>
      </c>
      <c r="L53" s="1">
        <f t="shared" si="15"/>
        <v>1.3000000000000007</v>
      </c>
      <c r="M53" s="1">
        <f t="shared" si="16"/>
        <v>0.19223572402239389</v>
      </c>
      <c r="N53" s="1">
        <f t="shared" si="17"/>
        <v>6.7625307762700828</v>
      </c>
      <c r="O53" t="s">
        <v>47</v>
      </c>
    </row>
    <row r="54" spans="1:15" x14ac:dyDescent="0.35">
      <c r="A54" s="13">
        <v>44</v>
      </c>
      <c r="B54" s="12" t="s">
        <v>78</v>
      </c>
      <c r="C54" s="11">
        <v>15.1</v>
      </c>
      <c r="D54" s="10" t="s">
        <v>44</v>
      </c>
      <c r="E54" s="9" t="str">
        <f t="shared" si="9"/>
        <v>Significantly Different</v>
      </c>
      <c r="G54">
        <f t="shared" si="10"/>
        <v>15.1</v>
      </c>
      <c r="H54">
        <f t="shared" si="11"/>
        <v>6</v>
      </c>
      <c r="I54" t="str">
        <f t="shared" si="12"/>
        <v>+/-</v>
      </c>
      <c r="J54" t="str">
        <f t="shared" si="13"/>
        <v>0.4</v>
      </c>
      <c r="K54" s="1">
        <f t="shared" si="14"/>
        <v>0.24316109422492402</v>
      </c>
      <c r="L54" s="1">
        <f t="shared" si="15"/>
        <v>1.4000000000000004</v>
      </c>
      <c r="M54" s="1">
        <f t="shared" si="16"/>
        <v>0.25064471888253259</v>
      </c>
      <c r="N54" s="1">
        <f t="shared" si="17"/>
        <v>5.5855954445867493</v>
      </c>
      <c r="O54" t="s">
        <v>42</v>
      </c>
    </row>
    <row r="55" spans="1:15" x14ac:dyDescent="0.35">
      <c r="A55" s="13">
        <v>45</v>
      </c>
      <c r="B55" s="12" t="s">
        <v>68</v>
      </c>
      <c r="C55" s="11">
        <v>15</v>
      </c>
      <c r="D55" s="10" t="s">
        <v>44</v>
      </c>
      <c r="E55" s="9" t="str">
        <f t="shared" si="9"/>
        <v>Significantly Different</v>
      </c>
      <c r="G55">
        <f t="shared" si="10"/>
        <v>15</v>
      </c>
      <c r="H55">
        <f t="shared" si="11"/>
        <v>6</v>
      </c>
      <c r="I55" t="str">
        <f t="shared" si="12"/>
        <v>+/-</v>
      </c>
      <c r="J55" t="str">
        <f t="shared" si="13"/>
        <v>0.4</v>
      </c>
      <c r="K55" s="1">
        <f t="shared" si="14"/>
        <v>0.24316109422492402</v>
      </c>
      <c r="L55" s="1">
        <f t="shared" si="15"/>
        <v>1.5</v>
      </c>
      <c r="M55" s="1">
        <f t="shared" si="16"/>
        <v>0.25064471888253259</v>
      </c>
      <c r="N55" s="1">
        <f t="shared" si="17"/>
        <v>5.9845665477715153</v>
      </c>
      <c r="O55" t="s">
        <v>43</v>
      </c>
    </row>
    <row r="56" spans="1:15" x14ac:dyDescent="0.35">
      <c r="A56" s="13">
        <v>45</v>
      </c>
      <c r="B56" s="12" t="s">
        <v>75</v>
      </c>
      <c r="C56" s="11">
        <v>15</v>
      </c>
      <c r="D56" s="10" t="s">
        <v>44</v>
      </c>
      <c r="E56" s="9" t="str">
        <f t="shared" si="9"/>
        <v>Significantly Different</v>
      </c>
      <c r="G56">
        <f t="shared" si="10"/>
        <v>15</v>
      </c>
      <c r="H56">
        <f t="shared" si="11"/>
        <v>6</v>
      </c>
      <c r="I56" t="str">
        <f t="shared" si="12"/>
        <v>+/-</v>
      </c>
      <c r="J56" t="str">
        <f t="shared" si="13"/>
        <v>0.4</v>
      </c>
      <c r="K56" s="1">
        <f t="shared" si="14"/>
        <v>0.24316109422492402</v>
      </c>
      <c r="L56" s="1">
        <f t="shared" si="15"/>
        <v>1.5</v>
      </c>
      <c r="M56" s="1">
        <f t="shared" si="16"/>
        <v>0.25064471888253259</v>
      </c>
      <c r="N56" s="1">
        <f t="shared" si="17"/>
        <v>5.9845665477715153</v>
      </c>
      <c r="O56" t="s">
        <v>41</v>
      </c>
    </row>
    <row r="57" spans="1:15" x14ac:dyDescent="0.35">
      <c r="A57" s="13">
        <v>45</v>
      </c>
      <c r="B57" s="12" t="s">
        <v>43</v>
      </c>
      <c r="C57" s="11">
        <v>15</v>
      </c>
      <c r="D57" s="10" t="s">
        <v>83</v>
      </c>
      <c r="E57" s="9" t="str">
        <f t="shared" si="9"/>
        <v>Significantly Different</v>
      </c>
      <c r="G57">
        <f t="shared" si="10"/>
        <v>15</v>
      </c>
      <c r="H57">
        <f t="shared" si="11"/>
        <v>6</v>
      </c>
      <c r="I57" t="str">
        <f t="shared" si="12"/>
        <v>+/-</v>
      </c>
      <c r="J57" t="str">
        <f t="shared" si="13"/>
        <v>0.5</v>
      </c>
      <c r="K57" s="1">
        <f t="shared" si="14"/>
        <v>0.303951367781155</v>
      </c>
      <c r="L57" s="1">
        <f t="shared" si="15"/>
        <v>1.5</v>
      </c>
      <c r="M57" s="1">
        <f t="shared" si="16"/>
        <v>0.30997079109986531</v>
      </c>
      <c r="N57" s="1">
        <f t="shared" si="17"/>
        <v>4.8391656345346918</v>
      </c>
      <c r="O57" t="s">
        <v>38</v>
      </c>
    </row>
    <row r="58" spans="1:15" x14ac:dyDescent="0.35">
      <c r="A58" s="13">
        <v>48</v>
      </c>
      <c r="B58" s="12" t="s">
        <v>74</v>
      </c>
      <c r="C58" s="11">
        <v>14.9</v>
      </c>
      <c r="D58" s="10" t="s">
        <v>28</v>
      </c>
      <c r="E58" s="9" t="str">
        <f t="shared" si="9"/>
        <v>Significantly Different</v>
      </c>
      <c r="G58">
        <f t="shared" si="10"/>
        <v>14.9</v>
      </c>
      <c r="H58">
        <f t="shared" si="11"/>
        <v>6</v>
      </c>
      <c r="I58" t="str">
        <f t="shared" si="12"/>
        <v>+/-</v>
      </c>
      <c r="J58" t="str">
        <f t="shared" si="13"/>
        <v>0.3</v>
      </c>
      <c r="K58" s="1">
        <f t="shared" si="14"/>
        <v>0.18237082066869301</v>
      </c>
      <c r="L58" s="1">
        <f t="shared" si="15"/>
        <v>1.5999999999999996</v>
      </c>
      <c r="M58" s="1">
        <f t="shared" si="16"/>
        <v>0.19223572402239389</v>
      </c>
      <c r="N58" s="1">
        <f t="shared" si="17"/>
        <v>8.3231148015631717</v>
      </c>
      <c r="O58" t="s">
        <v>35</v>
      </c>
    </row>
    <row r="59" spans="1:15" x14ac:dyDescent="0.35">
      <c r="A59" s="13">
        <v>48</v>
      </c>
      <c r="B59" s="12" t="s">
        <v>67</v>
      </c>
      <c r="C59" s="11">
        <v>14.9</v>
      </c>
      <c r="D59" s="10" t="s">
        <v>116</v>
      </c>
      <c r="E59" s="9" t="str">
        <f t="shared" si="9"/>
        <v>Significantly Different</v>
      </c>
      <c r="G59">
        <f t="shared" si="10"/>
        <v>14.9</v>
      </c>
      <c r="H59">
        <f t="shared" si="11"/>
        <v>6</v>
      </c>
      <c r="I59" t="str">
        <f t="shared" si="12"/>
        <v>+/-</v>
      </c>
      <c r="J59" t="str">
        <f t="shared" si="13"/>
        <v>0.8</v>
      </c>
      <c r="K59" s="1">
        <f t="shared" si="14"/>
        <v>0.48632218844984804</v>
      </c>
      <c r="L59" s="1">
        <f t="shared" si="15"/>
        <v>1.5999999999999996</v>
      </c>
      <c r="M59" s="1">
        <f t="shared" si="16"/>
        <v>0.49010685399991183</v>
      </c>
      <c r="N59" s="1">
        <f t="shared" si="17"/>
        <v>3.2645942143879658</v>
      </c>
      <c r="O59" t="s">
        <v>32</v>
      </c>
    </row>
    <row r="60" spans="1:15" x14ac:dyDescent="0.35">
      <c r="A60" s="13">
        <v>50</v>
      </c>
      <c r="B60" s="12" t="s">
        <v>46</v>
      </c>
      <c r="C60" s="11">
        <v>14.8</v>
      </c>
      <c r="D60" s="10" t="s">
        <v>28</v>
      </c>
      <c r="E60" s="9" t="str">
        <f t="shared" si="9"/>
        <v>Significantly Different</v>
      </c>
      <c r="G60">
        <f t="shared" si="10"/>
        <v>14.8</v>
      </c>
      <c r="H60">
        <f t="shared" si="11"/>
        <v>6</v>
      </c>
      <c r="I60" t="str">
        <f t="shared" si="12"/>
        <v>+/-</v>
      </c>
      <c r="J60" t="str">
        <f t="shared" si="13"/>
        <v>0.3</v>
      </c>
      <c r="K60" s="1">
        <f t="shared" si="14"/>
        <v>0.18237082066869301</v>
      </c>
      <c r="L60" s="1">
        <f t="shared" si="15"/>
        <v>1.6999999999999993</v>
      </c>
      <c r="M60" s="1">
        <f t="shared" si="16"/>
        <v>0.19223572402239389</v>
      </c>
      <c r="N60" s="1">
        <f t="shared" si="17"/>
        <v>8.8433094766608686</v>
      </c>
      <c r="O60" t="s">
        <v>30</v>
      </c>
    </row>
    <row r="61" spans="1:15" x14ac:dyDescent="0.35">
      <c r="A61" s="13">
        <v>51</v>
      </c>
      <c r="B61" s="12" t="s">
        <v>31</v>
      </c>
      <c r="C61" s="11">
        <v>11.8</v>
      </c>
      <c r="D61" s="10" t="s">
        <v>134</v>
      </c>
      <c r="E61" s="9" t="str">
        <f t="shared" si="9"/>
        <v>Significantly Different</v>
      </c>
      <c r="G61">
        <f t="shared" si="10"/>
        <v>11.8</v>
      </c>
      <c r="H61">
        <f t="shared" si="11"/>
        <v>6</v>
      </c>
      <c r="I61" t="str">
        <f t="shared" si="12"/>
        <v>+/-</v>
      </c>
      <c r="J61" t="str">
        <f t="shared" si="13"/>
        <v>1.3</v>
      </c>
      <c r="K61" s="1">
        <f t="shared" si="14"/>
        <v>0.79027355623100304</v>
      </c>
      <c r="L61" s="1">
        <f t="shared" si="15"/>
        <v>4.6999999999999993</v>
      </c>
      <c r="M61" s="1">
        <f t="shared" si="16"/>
        <v>0.79260819516141623</v>
      </c>
      <c r="N61" s="1">
        <f t="shared" si="17"/>
        <v>5.9297898112734435</v>
      </c>
      <c r="O61" t="s">
        <v>27</v>
      </c>
    </row>
    <row r="62" spans="1:15" ht="15" thickBot="1" x14ac:dyDescent="0.4">
      <c r="A62" s="8"/>
      <c r="B62" s="7" t="s">
        <v>25</v>
      </c>
      <c r="C62" s="6">
        <v>21.1</v>
      </c>
      <c r="D62" s="5" t="s">
        <v>116</v>
      </c>
      <c r="E62" s="4" t="str">
        <f t="shared" si="9"/>
        <v>Significantly Different</v>
      </c>
      <c r="G62">
        <f t="shared" si="10"/>
        <v>21.1</v>
      </c>
      <c r="H62">
        <f t="shared" si="11"/>
        <v>6</v>
      </c>
      <c r="I62" t="str">
        <f t="shared" si="12"/>
        <v>+/-</v>
      </c>
      <c r="J62" t="str">
        <f t="shared" si="13"/>
        <v>0.8</v>
      </c>
      <c r="K62" s="1">
        <f t="shared" si="14"/>
        <v>0.48632218844984804</v>
      </c>
      <c r="L62" s="1">
        <f t="shared" si="15"/>
        <v>-4.6000000000000014</v>
      </c>
      <c r="M62" s="1">
        <f t="shared" si="16"/>
        <v>0.49010685399991183</v>
      </c>
      <c r="N62" s="1">
        <f t="shared" si="17"/>
        <v>-9.3857083663654066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14" priority="1" operator="equal">
      <formula>"OTHER ERROR"</formula>
    </cfRule>
    <cfRule type="cellIs" dxfId="113" priority="2" operator="equal">
      <formula>"Statistical Test not applicable"</formula>
    </cfRule>
    <cfRule type="cellIs" dxfId="112" priority="3" operator="equal">
      <formula>"Geography Selected"</formula>
    </cfRule>
  </conditionalFormatting>
  <conditionalFormatting sqref="E10:J62">
    <cfRule type="cellIs" dxfId="111" priority="4" operator="equal">
      <formula>"Not Significantly Different"</formula>
    </cfRule>
  </conditionalFormatting>
  <conditionalFormatting sqref="F10:J62">
    <cfRule type="cellIs" dxfId="1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405531B-1CA4-455F-B0B6-3F6B1201BEA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33A5A27-8EFD-41D2-8519-AF620F1B7257}"/>
    <hyperlink ref="A68" r:id="rId2" xr:uid="{F99BAD0B-B736-4D1D-AB33-7CEBF0E88151}"/>
    <hyperlink ref="A66" r:id="rId3" xr:uid="{A616127F-289B-45A1-B093-A2C743D70246}"/>
    <hyperlink ref="A67" r:id="rId4" xr:uid="{9A51FDDD-F426-4F83-9FDA-7FC05FFFDF8F}"/>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47F66-A73B-4D94-A222-27B128650DFA}">
  <sheetPr codeName="Sheet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120</v>
      </c>
    </row>
    <row r="2" spans="1:16" x14ac:dyDescent="0.35">
      <c r="A2" s="27" t="s">
        <v>109</v>
      </c>
      <c r="B2" t="s">
        <v>119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0.2</v>
      </c>
      <c r="C6" t="s">
        <v>103</v>
      </c>
      <c r="H6" s="15" t="s">
        <v>102</v>
      </c>
      <c r="I6">
        <f>VLOOKUP($B$4,$B$9:$K$62,6,FALSE)</f>
        <v>0.2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0.2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0.2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9.5</v>
      </c>
      <c r="D11" s="14" t="s">
        <v>44</v>
      </c>
      <c r="E11" s="9" t="str">
        <f t="shared" si="0"/>
        <v>Significantly Different</v>
      </c>
      <c r="G11">
        <f t="shared" si="1"/>
        <v>9.5</v>
      </c>
      <c r="H11">
        <f t="shared" si="2"/>
        <v>6</v>
      </c>
      <c r="I11" t="str">
        <f t="shared" si="3"/>
        <v>+/-</v>
      </c>
      <c r="J11" t="str">
        <f t="shared" si="4"/>
        <v>0.4</v>
      </c>
      <c r="K11" s="1">
        <f t="shared" si="5"/>
        <v>0.24316109422492402</v>
      </c>
      <c r="L11" s="1">
        <f t="shared" si="6"/>
        <v>-9.3000000000000007</v>
      </c>
      <c r="M11" s="1">
        <f t="shared" si="7"/>
        <v>0.25064471888253259</v>
      </c>
      <c r="N11" s="1">
        <f t="shared" si="8"/>
        <v>-37.104312596183398</v>
      </c>
      <c r="O11" t="s">
        <v>68</v>
      </c>
    </row>
    <row r="12" spans="1:16" x14ac:dyDescent="0.35">
      <c r="A12" s="13">
        <v>2</v>
      </c>
      <c r="B12" s="12" t="s">
        <v>62</v>
      </c>
      <c r="C12" s="11">
        <v>1.7</v>
      </c>
      <c r="D12" s="10" t="s">
        <v>39</v>
      </c>
      <c r="E12" s="9" t="str">
        <f t="shared" si="0"/>
        <v>Significantly Different</v>
      </c>
      <c r="G12">
        <f t="shared" si="1"/>
        <v>1.7</v>
      </c>
      <c r="H12">
        <f t="shared" si="2"/>
        <v>6</v>
      </c>
      <c r="I12" t="str">
        <f t="shared" si="3"/>
        <v>+/-</v>
      </c>
      <c r="J12" t="str">
        <f t="shared" si="4"/>
        <v>0.2</v>
      </c>
      <c r="K12" s="1">
        <f t="shared" si="5"/>
        <v>0.12158054711246201</v>
      </c>
      <c r="L12" s="1">
        <f t="shared" si="6"/>
        <v>-1.5</v>
      </c>
      <c r="M12" s="1">
        <f t="shared" si="7"/>
        <v>0.1359311840425404</v>
      </c>
      <c r="N12" s="1">
        <f t="shared" si="8"/>
        <v>-11.034995468961462</v>
      </c>
      <c r="O12" t="s">
        <v>62</v>
      </c>
    </row>
    <row r="13" spans="1:16" x14ac:dyDescent="0.35">
      <c r="A13" s="13">
        <v>3</v>
      </c>
      <c r="B13" s="12" t="s">
        <v>43</v>
      </c>
      <c r="C13" s="11">
        <v>0.9</v>
      </c>
      <c r="D13" s="10" t="s">
        <v>33</v>
      </c>
      <c r="E13" s="9" t="str">
        <f t="shared" si="0"/>
        <v>Significantly Different</v>
      </c>
      <c r="G13">
        <f t="shared" si="1"/>
        <v>0.9</v>
      </c>
      <c r="H13">
        <f t="shared" si="2"/>
        <v>6</v>
      </c>
      <c r="I13" t="str">
        <f t="shared" si="3"/>
        <v>+/-</v>
      </c>
      <c r="J13" t="str">
        <f t="shared" si="4"/>
        <v>0.1</v>
      </c>
      <c r="K13" s="1">
        <f t="shared" si="5"/>
        <v>6.0790273556231005E-2</v>
      </c>
      <c r="L13" s="1">
        <f t="shared" si="6"/>
        <v>-0.7</v>
      </c>
      <c r="M13" s="1">
        <f t="shared" si="7"/>
        <v>8.5970429323592404E-2</v>
      </c>
      <c r="N13" s="1">
        <f t="shared" si="8"/>
        <v>-8.1423345853630948</v>
      </c>
      <c r="O13" t="s">
        <v>58</v>
      </c>
    </row>
    <row r="14" spans="1:16" x14ac:dyDescent="0.35">
      <c r="A14" s="13">
        <v>4</v>
      </c>
      <c r="B14" s="12" t="s">
        <v>45</v>
      </c>
      <c r="C14" s="11">
        <v>0.8</v>
      </c>
      <c r="D14" s="10" t="s">
        <v>33</v>
      </c>
      <c r="E14" s="9" t="str">
        <f t="shared" si="0"/>
        <v>Significantly Different</v>
      </c>
      <c r="G14">
        <f t="shared" si="1"/>
        <v>0.8</v>
      </c>
      <c r="H14">
        <f t="shared" si="2"/>
        <v>6</v>
      </c>
      <c r="I14" t="str">
        <f t="shared" si="3"/>
        <v>+/-</v>
      </c>
      <c r="J14" t="str">
        <f t="shared" si="4"/>
        <v>0.1</v>
      </c>
      <c r="K14" s="1">
        <f t="shared" si="5"/>
        <v>6.0790273556231005E-2</v>
      </c>
      <c r="L14" s="1">
        <f t="shared" si="6"/>
        <v>-0.60000000000000009</v>
      </c>
      <c r="M14" s="1">
        <f t="shared" si="7"/>
        <v>8.5970429323592404E-2</v>
      </c>
      <c r="N14" s="1">
        <f t="shared" si="8"/>
        <v>-6.979143930311225</v>
      </c>
      <c r="O14" t="s">
        <v>73</v>
      </c>
    </row>
    <row r="15" spans="1:16" x14ac:dyDescent="0.35">
      <c r="A15" s="13">
        <v>4</v>
      </c>
      <c r="B15" s="12" t="s">
        <v>35</v>
      </c>
      <c r="C15" s="11">
        <v>0.8</v>
      </c>
      <c r="D15" s="10" t="s">
        <v>33</v>
      </c>
      <c r="E15" s="9" t="str">
        <f t="shared" si="0"/>
        <v>Significantly Different</v>
      </c>
      <c r="G15">
        <f t="shared" si="1"/>
        <v>0.8</v>
      </c>
      <c r="H15">
        <f t="shared" si="2"/>
        <v>6</v>
      </c>
      <c r="I15" t="str">
        <f t="shared" si="3"/>
        <v>+/-</v>
      </c>
      <c r="J15" t="str">
        <f t="shared" si="4"/>
        <v>0.1</v>
      </c>
      <c r="K15" s="1">
        <f t="shared" si="5"/>
        <v>6.0790273556231005E-2</v>
      </c>
      <c r="L15" s="1">
        <f t="shared" si="6"/>
        <v>-0.60000000000000009</v>
      </c>
      <c r="M15" s="1">
        <f t="shared" si="7"/>
        <v>8.5970429323592404E-2</v>
      </c>
      <c r="N15" s="1">
        <f t="shared" si="8"/>
        <v>-6.979143930311225</v>
      </c>
      <c r="O15" t="s">
        <v>34</v>
      </c>
    </row>
    <row r="16" spans="1:16" x14ac:dyDescent="0.35">
      <c r="A16" s="13">
        <v>6</v>
      </c>
      <c r="B16" s="12" t="s">
        <v>73</v>
      </c>
      <c r="C16" s="11">
        <v>0.4</v>
      </c>
      <c r="D16" s="10" t="s">
        <v>33</v>
      </c>
      <c r="E16" s="9" t="str">
        <f t="shared" si="0"/>
        <v>Significantly Different</v>
      </c>
      <c r="G16">
        <f t="shared" si="1"/>
        <v>0.4</v>
      </c>
      <c r="H16">
        <f t="shared" si="2"/>
        <v>6</v>
      </c>
      <c r="I16" t="str">
        <f t="shared" si="3"/>
        <v>+/-</v>
      </c>
      <c r="J16" t="str">
        <f t="shared" si="4"/>
        <v>0.1</v>
      </c>
      <c r="K16" s="1">
        <f t="shared" si="5"/>
        <v>6.0790273556231005E-2</v>
      </c>
      <c r="L16" s="1">
        <f t="shared" si="6"/>
        <v>-0.2</v>
      </c>
      <c r="M16" s="1">
        <f t="shared" si="7"/>
        <v>8.5970429323592404E-2</v>
      </c>
      <c r="N16" s="1">
        <f t="shared" si="8"/>
        <v>-2.3263813101037414</v>
      </c>
      <c r="O16" t="s">
        <v>75</v>
      </c>
    </row>
    <row r="17" spans="1:15" x14ac:dyDescent="0.35">
      <c r="A17" s="13">
        <v>6</v>
      </c>
      <c r="B17" s="12" t="s">
        <v>34</v>
      </c>
      <c r="C17" s="11">
        <v>0.4</v>
      </c>
      <c r="D17" s="10" t="s">
        <v>33</v>
      </c>
      <c r="E17" s="9" t="str">
        <f t="shared" si="0"/>
        <v>Significantly Different</v>
      </c>
      <c r="G17">
        <f t="shared" si="1"/>
        <v>0.4</v>
      </c>
      <c r="H17">
        <f t="shared" si="2"/>
        <v>6</v>
      </c>
      <c r="I17" t="str">
        <f t="shared" si="3"/>
        <v>+/-</v>
      </c>
      <c r="J17" t="str">
        <f t="shared" si="4"/>
        <v>0.1</v>
      </c>
      <c r="K17" s="1">
        <f t="shared" si="5"/>
        <v>6.0790273556231005E-2</v>
      </c>
      <c r="L17" s="1">
        <f t="shared" si="6"/>
        <v>-0.2</v>
      </c>
      <c r="M17" s="1">
        <f t="shared" si="7"/>
        <v>8.5970429323592404E-2</v>
      </c>
      <c r="N17" s="1">
        <f t="shared" si="8"/>
        <v>-2.3263813101037414</v>
      </c>
      <c r="O17" t="s">
        <v>66</v>
      </c>
    </row>
    <row r="18" spans="1:15" x14ac:dyDescent="0.35">
      <c r="A18" s="13">
        <v>6</v>
      </c>
      <c r="B18" s="12" t="s">
        <v>57</v>
      </c>
      <c r="C18" s="11">
        <v>0.4</v>
      </c>
      <c r="D18" s="10" t="s">
        <v>33</v>
      </c>
      <c r="E18" s="9" t="str">
        <f t="shared" si="0"/>
        <v>Significantly Different</v>
      </c>
      <c r="G18">
        <f t="shared" si="1"/>
        <v>0.4</v>
      </c>
      <c r="H18">
        <f t="shared" si="2"/>
        <v>6</v>
      </c>
      <c r="I18" t="str">
        <f t="shared" si="3"/>
        <v>+/-</v>
      </c>
      <c r="J18" t="str">
        <f t="shared" si="4"/>
        <v>0.1</v>
      </c>
      <c r="K18" s="1">
        <f t="shared" si="5"/>
        <v>6.0790273556231005E-2</v>
      </c>
      <c r="L18" s="1">
        <f t="shared" si="6"/>
        <v>-0.2</v>
      </c>
      <c r="M18" s="1">
        <f t="shared" si="7"/>
        <v>8.5970429323592404E-2</v>
      </c>
      <c r="N18" s="1">
        <f t="shared" si="8"/>
        <v>-2.3263813101037414</v>
      </c>
      <c r="O18" t="s">
        <v>60</v>
      </c>
    </row>
    <row r="19" spans="1:15" x14ac:dyDescent="0.35">
      <c r="A19" s="13">
        <v>9</v>
      </c>
      <c r="B19" s="12" t="s">
        <v>59</v>
      </c>
      <c r="C19" s="11">
        <v>0.3</v>
      </c>
      <c r="D19" s="10" t="s">
        <v>33</v>
      </c>
      <c r="E19" s="9" t="str">
        <f t="shared" si="0"/>
        <v>Not Significantly Different</v>
      </c>
      <c r="G19">
        <f t="shared" si="1"/>
        <v>0.3</v>
      </c>
      <c r="H19">
        <f t="shared" si="2"/>
        <v>6</v>
      </c>
      <c r="I19" t="str">
        <f t="shared" si="3"/>
        <v>+/-</v>
      </c>
      <c r="J19" t="str">
        <f t="shared" si="4"/>
        <v>0.1</v>
      </c>
      <c r="K19" s="1">
        <f t="shared" si="5"/>
        <v>6.0790273556231005E-2</v>
      </c>
      <c r="L19" s="1">
        <f t="shared" si="6"/>
        <v>-9.9999999999999978E-2</v>
      </c>
      <c r="M19" s="1">
        <f t="shared" si="7"/>
        <v>8.5970429323592404E-2</v>
      </c>
      <c r="N19" s="1">
        <f t="shared" si="8"/>
        <v>-1.1631906550518705</v>
      </c>
      <c r="O19" t="s">
        <v>31</v>
      </c>
    </row>
    <row r="20" spans="1:15" x14ac:dyDescent="0.35">
      <c r="A20" s="13">
        <v>10</v>
      </c>
      <c r="B20" s="12" t="s">
        <v>58</v>
      </c>
      <c r="C20" s="11">
        <v>0.2</v>
      </c>
      <c r="D20" s="14" t="s">
        <v>33</v>
      </c>
      <c r="E20" s="9" t="str">
        <f t="shared" si="0"/>
        <v>Not Significantly Different</v>
      </c>
      <c r="G20">
        <f t="shared" si="1"/>
        <v>0.2</v>
      </c>
      <c r="H20">
        <f t="shared" si="2"/>
        <v>6</v>
      </c>
      <c r="I20" t="str">
        <f t="shared" si="3"/>
        <v>+/-</v>
      </c>
      <c r="J20" t="str">
        <f t="shared" si="4"/>
        <v>0.1</v>
      </c>
      <c r="K20" s="1">
        <f t="shared" si="5"/>
        <v>6.0790273556231005E-2</v>
      </c>
      <c r="L20" s="1">
        <f t="shared" si="6"/>
        <v>0</v>
      </c>
      <c r="M20" s="1">
        <f t="shared" si="7"/>
        <v>8.5970429323592404E-2</v>
      </c>
      <c r="N20" s="1">
        <f t="shared" si="8"/>
        <v>0</v>
      </c>
      <c r="O20" t="s">
        <v>50</v>
      </c>
    </row>
    <row r="21" spans="1:15" x14ac:dyDescent="0.35">
      <c r="A21" s="13">
        <v>10</v>
      </c>
      <c r="B21" s="12" t="s">
        <v>75</v>
      </c>
      <c r="C21" s="11">
        <v>0.2</v>
      </c>
      <c r="D21" s="10" t="s">
        <v>33</v>
      </c>
      <c r="E21" s="9" t="str">
        <f t="shared" si="0"/>
        <v>Not Significantly Different</v>
      </c>
      <c r="G21">
        <f t="shared" si="1"/>
        <v>0.2</v>
      </c>
      <c r="H21">
        <f t="shared" si="2"/>
        <v>6</v>
      </c>
      <c r="I21" t="str">
        <f t="shared" si="3"/>
        <v>+/-</v>
      </c>
      <c r="J21" t="str">
        <f t="shared" si="4"/>
        <v>0.1</v>
      </c>
      <c r="K21" s="1">
        <f t="shared" si="5"/>
        <v>6.0790273556231005E-2</v>
      </c>
      <c r="L21" s="1">
        <f t="shared" si="6"/>
        <v>0</v>
      </c>
      <c r="M21" s="1">
        <f t="shared" si="7"/>
        <v>8.5970429323592404E-2</v>
      </c>
      <c r="N21" s="1">
        <f t="shared" si="8"/>
        <v>0</v>
      </c>
      <c r="O21" t="s">
        <v>46</v>
      </c>
    </row>
    <row r="22" spans="1:15" x14ac:dyDescent="0.35">
      <c r="A22" s="13">
        <v>10</v>
      </c>
      <c r="B22" s="12" t="s">
        <v>82</v>
      </c>
      <c r="C22" s="11">
        <v>0.2</v>
      </c>
      <c r="D22" s="10" t="s">
        <v>33</v>
      </c>
      <c r="E22" s="9" t="str">
        <f t="shared" si="0"/>
        <v>Not Significantly Different</v>
      </c>
      <c r="G22">
        <f t="shared" si="1"/>
        <v>0.2</v>
      </c>
      <c r="H22">
        <f t="shared" si="2"/>
        <v>6</v>
      </c>
      <c r="I22" t="str">
        <f t="shared" si="3"/>
        <v>+/-</v>
      </c>
      <c r="J22" t="str">
        <f t="shared" si="4"/>
        <v>0.1</v>
      </c>
      <c r="K22" s="1">
        <f t="shared" si="5"/>
        <v>6.0790273556231005E-2</v>
      </c>
      <c r="L22" s="1">
        <f t="shared" si="6"/>
        <v>0</v>
      </c>
      <c r="M22" s="1">
        <f t="shared" si="7"/>
        <v>8.5970429323592404E-2</v>
      </c>
      <c r="N22" s="1">
        <f t="shared" si="8"/>
        <v>0</v>
      </c>
      <c r="O22" t="s">
        <v>29</v>
      </c>
    </row>
    <row r="23" spans="1:15" x14ac:dyDescent="0.35">
      <c r="A23" s="13">
        <v>10</v>
      </c>
      <c r="B23" s="12" t="s">
        <v>80</v>
      </c>
      <c r="C23" s="11">
        <v>0.2</v>
      </c>
      <c r="D23" s="10" t="s">
        <v>33</v>
      </c>
      <c r="E23" s="9" t="str">
        <f t="shared" si="0"/>
        <v>Not Significantly Different</v>
      </c>
      <c r="G23">
        <f t="shared" si="1"/>
        <v>0.2</v>
      </c>
      <c r="H23">
        <f t="shared" si="2"/>
        <v>6</v>
      </c>
      <c r="I23" t="str">
        <f t="shared" si="3"/>
        <v>+/-</v>
      </c>
      <c r="J23" t="str">
        <f t="shared" si="4"/>
        <v>0.1</v>
      </c>
      <c r="K23" s="1">
        <f t="shared" si="5"/>
        <v>6.0790273556231005E-2</v>
      </c>
      <c r="L23" s="1">
        <f t="shared" si="6"/>
        <v>0</v>
      </c>
      <c r="M23" s="1">
        <f t="shared" si="7"/>
        <v>8.5970429323592404E-2</v>
      </c>
      <c r="N23" s="1">
        <f t="shared" si="8"/>
        <v>0</v>
      </c>
      <c r="O23" t="s">
        <v>82</v>
      </c>
    </row>
    <row r="24" spans="1:15" x14ac:dyDescent="0.35">
      <c r="A24" s="13">
        <v>14</v>
      </c>
      <c r="B24" s="12" t="s">
        <v>68</v>
      </c>
      <c r="C24" s="11">
        <v>0.1</v>
      </c>
      <c r="D24" s="10" t="s">
        <v>33</v>
      </c>
      <c r="E24" s="9" t="str">
        <f t="shared" si="0"/>
        <v>Not Significantly Different</v>
      </c>
      <c r="G24">
        <f t="shared" si="1"/>
        <v>0.1</v>
      </c>
      <c r="H24">
        <f t="shared" si="2"/>
        <v>6</v>
      </c>
      <c r="I24" t="str">
        <f t="shared" si="3"/>
        <v>+/-</v>
      </c>
      <c r="J24" t="str">
        <f t="shared" si="4"/>
        <v>0.1</v>
      </c>
      <c r="K24" s="1">
        <f t="shared" si="5"/>
        <v>6.0790273556231005E-2</v>
      </c>
      <c r="L24" s="1">
        <f t="shared" si="6"/>
        <v>0.1</v>
      </c>
      <c r="M24" s="1">
        <f t="shared" si="7"/>
        <v>8.5970429323592404E-2</v>
      </c>
      <c r="N24" s="1">
        <f t="shared" si="8"/>
        <v>1.1631906550518707</v>
      </c>
      <c r="O24" t="s">
        <v>65</v>
      </c>
    </row>
    <row r="25" spans="1:15" x14ac:dyDescent="0.35">
      <c r="A25" s="13">
        <v>14</v>
      </c>
      <c r="B25" s="12" t="s">
        <v>60</v>
      </c>
      <c r="C25" s="11">
        <v>0.1</v>
      </c>
      <c r="D25" s="10" t="s">
        <v>33</v>
      </c>
      <c r="E25" s="9" t="str">
        <f t="shared" si="0"/>
        <v>Not Significantly Different</v>
      </c>
      <c r="G25">
        <f t="shared" si="1"/>
        <v>0.1</v>
      </c>
      <c r="H25">
        <f t="shared" si="2"/>
        <v>6</v>
      </c>
      <c r="I25" t="str">
        <f t="shared" si="3"/>
        <v>+/-</v>
      </c>
      <c r="J25" t="str">
        <f t="shared" si="4"/>
        <v>0.1</v>
      </c>
      <c r="K25" s="1">
        <f t="shared" si="5"/>
        <v>6.0790273556231005E-2</v>
      </c>
      <c r="L25" s="1">
        <f t="shared" si="6"/>
        <v>0.1</v>
      </c>
      <c r="M25" s="1">
        <f t="shared" si="7"/>
        <v>8.5970429323592404E-2</v>
      </c>
      <c r="N25" s="1">
        <f t="shared" si="8"/>
        <v>1.1631906550518707</v>
      </c>
      <c r="O25" t="s">
        <v>81</v>
      </c>
    </row>
    <row r="26" spans="1:15" x14ac:dyDescent="0.35">
      <c r="A26" s="13">
        <v>14</v>
      </c>
      <c r="B26" s="12" t="s">
        <v>50</v>
      </c>
      <c r="C26" s="11">
        <v>0.1</v>
      </c>
      <c r="D26" s="10" t="s">
        <v>33</v>
      </c>
      <c r="E26" s="9" t="str">
        <f t="shared" si="0"/>
        <v>Not Significantly Different</v>
      </c>
      <c r="G26">
        <f t="shared" si="1"/>
        <v>0.1</v>
      </c>
      <c r="H26">
        <f t="shared" si="2"/>
        <v>6</v>
      </c>
      <c r="I26" t="str">
        <f t="shared" si="3"/>
        <v>+/-</v>
      </c>
      <c r="J26" t="str">
        <f t="shared" si="4"/>
        <v>0.1</v>
      </c>
      <c r="K26" s="1">
        <f t="shared" si="5"/>
        <v>6.0790273556231005E-2</v>
      </c>
      <c r="L26" s="1">
        <f t="shared" si="6"/>
        <v>0.1</v>
      </c>
      <c r="M26" s="1">
        <f t="shared" si="7"/>
        <v>8.5970429323592404E-2</v>
      </c>
      <c r="N26" s="1">
        <f t="shared" si="8"/>
        <v>1.1631906550518707</v>
      </c>
      <c r="O26" t="s">
        <v>80</v>
      </c>
    </row>
    <row r="27" spans="1:15" x14ac:dyDescent="0.35">
      <c r="A27" s="13">
        <v>14</v>
      </c>
      <c r="B27" s="12" t="s">
        <v>46</v>
      </c>
      <c r="C27" s="11">
        <v>0.1</v>
      </c>
      <c r="D27" s="10" t="s">
        <v>33</v>
      </c>
      <c r="E27" s="9" t="str">
        <f t="shared" si="0"/>
        <v>Not Significantly Different</v>
      </c>
      <c r="G27">
        <f t="shared" si="1"/>
        <v>0.1</v>
      </c>
      <c r="H27">
        <f t="shared" si="2"/>
        <v>6</v>
      </c>
      <c r="I27" t="str">
        <f t="shared" si="3"/>
        <v>+/-</v>
      </c>
      <c r="J27" t="str">
        <f t="shared" si="4"/>
        <v>0.1</v>
      </c>
      <c r="K27" s="1">
        <f t="shared" si="5"/>
        <v>6.0790273556231005E-2</v>
      </c>
      <c r="L27" s="1">
        <f t="shared" si="6"/>
        <v>0.1</v>
      </c>
      <c r="M27" s="1">
        <f t="shared" si="7"/>
        <v>8.5970429323592404E-2</v>
      </c>
      <c r="N27" s="1">
        <f t="shared" si="8"/>
        <v>1.1631906550518707</v>
      </c>
      <c r="O27" t="s">
        <v>78</v>
      </c>
    </row>
    <row r="28" spans="1:15" x14ac:dyDescent="0.35">
      <c r="A28" s="13">
        <v>14</v>
      </c>
      <c r="B28" s="12" t="s">
        <v>81</v>
      </c>
      <c r="C28" s="11">
        <v>0.1</v>
      </c>
      <c r="D28" s="10" t="s">
        <v>33</v>
      </c>
      <c r="E28" s="9" t="str">
        <f t="shared" si="0"/>
        <v>Not Significantly Different</v>
      </c>
      <c r="G28">
        <f t="shared" si="1"/>
        <v>0.1</v>
      </c>
      <c r="H28">
        <f t="shared" si="2"/>
        <v>6</v>
      </c>
      <c r="I28" t="str">
        <f t="shared" si="3"/>
        <v>+/-</v>
      </c>
      <c r="J28" t="str">
        <f t="shared" si="4"/>
        <v>0.1</v>
      </c>
      <c r="K28" s="1">
        <f t="shared" si="5"/>
        <v>6.0790273556231005E-2</v>
      </c>
      <c r="L28" s="1">
        <f t="shared" si="6"/>
        <v>0.1</v>
      </c>
      <c r="M28" s="1">
        <f t="shared" si="7"/>
        <v>8.5970429323592404E-2</v>
      </c>
      <c r="N28" s="1">
        <f t="shared" si="8"/>
        <v>1.1631906550518707</v>
      </c>
      <c r="O28" t="s">
        <v>79</v>
      </c>
    </row>
    <row r="29" spans="1:15" x14ac:dyDescent="0.35">
      <c r="A29" s="13">
        <v>14</v>
      </c>
      <c r="B29" s="12" t="s">
        <v>78</v>
      </c>
      <c r="C29" s="11">
        <v>0.1</v>
      </c>
      <c r="D29" s="10" t="s">
        <v>33</v>
      </c>
      <c r="E29" s="9" t="str">
        <f t="shared" si="0"/>
        <v>Not Significantly Different</v>
      </c>
      <c r="G29">
        <f t="shared" si="1"/>
        <v>0.1</v>
      </c>
      <c r="H29">
        <f t="shared" si="2"/>
        <v>6</v>
      </c>
      <c r="I29" t="str">
        <f t="shared" si="3"/>
        <v>+/-</v>
      </c>
      <c r="J29" t="str">
        <f t="shared" si="4"/>
        <v>0.1</v>
      </c>
      <c r="K29" s="1">
        <f t="shared" si="5"/>
        <v>6.0790273556231005E-2</v>
      </c>
      <c r="L29" s="1">
        <f t="shared" si="6"/>
        <v>0.1</v>
      </c>
      <c r="M29" s="1">
        <f t="shared" si="7"/>
        <v>8.5970429323592404E-2</v>
      </c>
      <c r="N29" s="1">
        <f t="shared" si="8"/>
        <v>1.1631906550518707</v>
      </c>
      <c r="O29" t="s">
        <v>56</v>
      </c>
    </row>
    <row r="30" spans="1:15" x14ac:dyDescent="0.35">
      <c r="A30" s="13">
        <v>14</v>
      </c>
      <c r="B30" s="12" t="s">
        <v>40</v>
      </c>
      <c r="C30" s="11">
        <v>0.1</v>
      </c>
      <c r="D30" s="10" t="s">
        <v>33</v>
      </c>
      <c r="E30" s="9" t="str">
        <f t="shared" si="0"/>
        <v>Not Significantly Different</v>
      </c>
      <c r="G30">
        <f t="shared" si="1"/>
        <v>0.1</v>
      </c>
      <c r="H30">
        <f t="shared" si="2"/>
        <v>6</v>
      </c>
      <c r="I30" t="str">
        <f t="shared" si="3"/>
        <v>+/-</v>
      </c>
      <c r="J30" t="str">
        <f t="shared" si="4"/>
        <v>0.1</v>
      </c>
      <c r="K30" s="1">
        <f t="shared" si="5"/>
        <v>6.0790273556231005E-2</v>
      </c>
      <c r="L30" s="1">
        <f t="shared" si="6"/>
        <v>0.1</v>
      </c>
      <c r="M30" s="1">
        <f t="shared" si="7"/>
        <v>8.5970429323592404E-2</v>
      </c>
      <c r="N30" s="1">
        <f t="shared" si="8"/>
        <v>1.1631906550518707</v>
      </c>
      <c r="O30" t="s">
        <v>77</v>
      </c>
    </row>
    <row r="31" spans="1:15" x14ac:dyDescent="0.35">
      <c r="A31" s="13">
        <v>14</v>
      </c>
      <c r="B31" s="12" t="s">
        <v>74</v>
      </c>
      <c r="C31" s="11">
        <v>0.1</v>
      </c>
      <c r="D31" s="10" t="s">
        <v>33</v>
      </c>
      <c r="E31" s="9" t="str">
        <f t="shared" si="0"/>
        <v>Not Significantly Different</v>
      </c>
      <c r="G31">
        <f t="shared" si="1"/>
        <v>0.1</v>
      </c>
      <c r="H31">
        <f t="shared" si="2"/>
        <v>6</v>
      </c>
      <c r="I31" t="str">
        <f t="shared" si="3"/>
        <v>+/-</v>
      </c>
      <c r="J31" t="str">
        <f t="shared" si="4"/>
        <v>0.1</v>
      </c>
      <c r="K31" s="1">
        <f t="shared" si="5"/>
        <v>6.0790273556231005E-2</v>
      </c>
      <c r="L31" s="1">
        <f t="shared" si="6"/>
        <v>0.1</v>
      </c>
      <c r="M31" s="1">
        <f t="shared" si="7"/>
        <v>8.5970429323592404E-2</v>
      </c>
      <c r="N31" s="1">
        <f t="shared" si="8"/>
        <v>1.1631906550518707</v>
      </c>
      <c r="O31" t="s">
        <v>40</v>
      </c>
    </row>
    <row r="32" spans="1:15" x14ac:dyDescent="0.35">
      <c r="A32" s="13">
        <v>14</v>
      </c>
      <c r="B32" s="12" t="s">
        <v>72</v>
      </c>
      <c r="C32" s="11">
        <v>0.1</v>
      </c>
      <c r="D32" s="10" t="s">
        <v>33</v>
      </c>
      <c r="E32" s="9" t="str">
        <f t="shared" si="0"/>
        <v>Not Significantly Different</v>
      </c>
      <c r="G32">
        <f t="shared" si="1"/>
        <v>0.1</v>
      </c>
      <c r="H32">
        <f t="shared" si="2"/>
        <v>6</v>
      </c>
      <c r="I32" t="str">
        <f t="shared" si="3"/>
        <v>+/-</v>
      </c>
      <c r="J32" t="str">
        <f t="shared" si="4"/>
        <v>0.1</v>
      </c>
      <c r="K32" s="1">
        <f t="shared" si="5"/>
        <v>6.0790273556231005E-2</v>
      </c>
      <c r="L32" s="1">
        <f t="shared" si="6"/>
        <v>0.1</v>
      </c>
      <c r="M32" s="1">
        <f t="shared" si="7"/>
        <v>8.5970429323592404E-2</v>
      </c>
      <c r="N32" s="1">
        <f t="shared" si="8"/>
        <v>1.1631906550518707</v>
      </c>
      <c r="O32" t="s">
        <v>71</v>
      </c>
    </row>
    <row r="33" spans="1:15" x14ac:dyDescent="0.35">
      <c r="A33" s="13">
        <v>14</v>
      </c>
      <c r="B33" s="12" t="s">
        <v>70</v>
      </c>
      <c r="C33" s="11">
        <v>0.1</v>
      </c>
      <c r="D33" s="10" t="s">
        <v>33</v>
      </c>
      <c r="E33" s="9" t="str">
        <f t="shared" si="0"/>
        <v>Not Significantly Different</v>
      </c>
      <c r="G33">
        <f t="shared" si="1"/>
        <v>0.1</v>
      </c>
      <c r="H33">
        <f t="shared" si="2"/>
        <v>6</v>
      </c>
      <c r="I33" t="str">
        <f t="shared" si="3"/>
        <v>+/-</v>
      </c>
      <c r="J33" t="str">
        <f t="shared" si="4"/>
        <v>0.1</v>
      </c>
      <c r="K33" s="1">
        <f t="shared" si="5"/>
        <v>6.0790273556231005E-2</v>
      </c>
      <c r="L33" s="1">
        <f t="shared" si="6"/>
        <v>0.1</v>
      </c>
      <c r="M33" s="1">
        <f t="shared" si="7"/>
        <v>8.5970429323592404E-2</v>
      </c>
      <c r="N33" s="1">
        <f t="shared" si="8"/>
        <v>1.1631906550518707</v>
      </c>
      <c r="O33" t="s">
        <v>76</v>
      </c>
    </row>
    <row r="34" spans="1:15" x14ac:dyDescent="0.35">
      <c r="A34" s="13">
        <v>14</v>
      </c>
      <c r="B34" s="12" t="s">
        <v>69</v>
      </c>
      <c r="C34" s="11">
        <v>0.1</v>
      </c>
      <c r="D34" s="10" t="s">
        <v>33</v>
      </c>
      <c r="E34" s="9" t="str">
        <f t="shared" si="0"/>
        <v>Not Significantly Different</v>
      </c>
      <c r="G34">
        <f t="shared" si="1"/>
        <v>0.1</v>
      </c>
      <c r="H34">
        <f t="shared" si="2"/>
        <v>6</v>
      </c>
      <c r="I34" t="str">
        <f t="shared" si="3"/>
        <v>+/-</v>
      </c>
      <c r="J34" t="str">
        <f t="shared" si="4"/>
        <v>0.1</v>
      </c>
      <c r="K34" s="1">
        <f t="shared" si="5"/>
        <v>6.0790273556231005E-2</v>
      </c>
      <c r="L34" s="1">
        <f t="shared" si="6"/>
        <v>0.1</v>
      </c>
      <c r="M34" s="1">
        <f t="shared" si="7"/>
        <v>8.5970429323592404E-2</v>
      </c>
      <c r="N34" s="1">
        <f t="shared" si="8"/>
        <v>1.1631906550518707</v>
      </c>
      <c r="O34" t="s">
        <v>74</v>
      </c>
    </row>
    <row r="35" spans="1:15" x14ac:dyDescent="0.35">
      <c r="A35" s="13">
        <v>14</v>
      </c>
      <c r="B35" s="12" t="s">
        <v>37</v>
      </c>
      <c r="C35" s="11">
        <v>0.1</v>
      </c>
      <c r="D35" s="10" t="s">
        <v>33</v>
      </c>
      <c r="E35" s="9" t="str">
        <f t="shared" si="0"/>
        <v>Not Significantly Different</v>
      </c>
      <c r="G35">
        <f t="shared" si="1"/>
        <v>0.1</v>
      </c>
      <c r="H35">
        <f t="shared" si="2"/>
        <v>6</v>
      </c>
      <c r="I35" t="str">
        <f t="shared" si="3"/>
        <v>+/-</v>
      </c>
      <c r="J35" t="str">
        <f t="shared" si="4"/>
        <v>0.1</v>
      </c>
      <c r="K35" s="1">
        <f t="shared" si="5"/>
        <v>6.0790273556231005E-2</v>
      </c>
      <c r="L35" s="1">
        <f t="shared" si="6"/>
        <v>0.1</v>
      </c>
      <c r="M35" s="1">
        <f t="shared" si="7"/>
        <v>8.5970429323592404E-2</v>
      </c>
      <c r="N35" s="1">
        <f t="shared" si="8"/>
        <v>1.1631906550518707</v>
      </c>
      <c r="O35" t="s">
        <v>54</v>
      </c>
    </row>
    <row r="36" spans="1:15" x14ac:dyDescent="0.35">
      <c r="A36" s="13">
        <v>14</v>
      </c>
      <c r="B36" s="12" t="s">
        <v>64</v>
      </c>
      <c r="C36" s="11">
        <v>0.1</v>
      </c>
      <c r="D36" s="10" t="s">
        <v>33</v>
      </c>
      <c r="E36" s="9" t="str">
        <f t="shared" si="0"/>
        <v>Not Significantly Different</v>
      </c>
      <c r="G36">
        <f t="shared" si="1"/>
        <v>0.1</v>
      </c>
      <c r="H36">
        <f t="shared" si="2"/>
        <v>6</v>
      </c>
      <c r="I36" t="str">
        <f t="shared" si="3"/>
        <v>+/-</v>
      </c>
      <c r="J36" t="str">
        <f t="shared" si="4"/>
        <v>0.1</v>
      </c>
      <c r="K36" s="1">
        <f t="shared" si="5"/>
        <v>6.0790273556231005E-2</v>
      </c>
      <c r="L36" s="1">
        <f t="shared" si="6"/>
        <v>0.1</v>
      </c>
      <c r="M36" s="1">
        <f t="shared" si="7"/>
        <v>8.5970429323592404E-2</v>
      </c>
      <c r="N36" s="1">
        <f t="shared" si="8"/>
        <v>1.1631906550518707</v>
      </c>
      <c r="O36" t="s">
        <v>72</v>
      </c>
    </row>
    <row r="37" spans="1:15" x14ac:dyDescent="0.35">
      <c r="A37" s="13">
        <v>14</v>
      </c>
      <c r="B37" s="12" t="s">
        <v>63</v>
      </c>
      <c r="C37" s="11">
        <v>0.1</v>
      </c>
      <c r="D37" s="10" t="s">
        <v>33</v>
      </c>
      <c r="E37" s="9" t="str">
        <f t="shared" si="0"/>
        <v>Not Significantly Different</v>
      </c>
      <c r="G37">
        <f t="shared" si="1"/>
        <v>0.1</v>
      </c>
      <c r="H37">
        <f t="shared" si="2"/>
        <v>6</v>
      </c>
      <c r="I37" t="str">
        <f t="shared" si="3"/>
        <v>+/-</v>
      </c>
      <c r="J37" t="str">
        <f t="shared" si="4"/>
        <v>0.1</v>
      </c>
      <c r="K37" s="1">
        <f t="shared" si="5"/>
        <v>6.0790273556231005E-2</v>
      </c>
      <c r="L37" s="1">
        <f t="shared" si="6"/>
        <v>0.1</v>
      </c>
      <c r="M37" s="1">
        <f t="shared" si="7"/>
        <v>8.5970429323592404E-2</v>
      </c>
      <c r="N37" s="1">
        <f t="shared" si="8"/>
        <v>1.1631906550518707</v>
      </c>
      <c r="O37" t="s">
        <v>70</v>
      </c>
    </row>
    <row r="38" spans="1:15" x14ac:dyDescent="0.35">
      <c r="A38" s="13">
        <v>14</v>
      </c>
      <c r="B38" s="12" t="s">
        <v>61</v>
      </c>
      <c r="C38" s="11">
        <v>0.1</v>
      </c>
      <c r="D38" s="10" t="s">
        <v>33</v>
      </c>
      <c r="E38" s="9" t="str">
        <f t="shared" si="0"/>
        <v>Not Significantly Different</v>
      </c>
      <c r="G38">
        <f t="shared" si="1"/>
        <v>0.1</v>
      </c>
      <c r="H38">
        <f t="shared" si="2"/>
        <v>6</v>
      </c>
      <c r="I38" t="str">
        <f t="shared" si="3"/>
        <v>+/-</v>
      </c>
      <c r="J38" t="str">
        <f t="shared" si="4"/>
        <v>0.1</v>
      </c>
      <c r="K38" s="1">
        <f t="shared" si="5"/>
        <v>6.0790273556231005E-2</v>
      </c>
      <c r="L38" s="1">
        <f t="shared" si="6"/>
        <v>0.1</v>
      </c>
      <c r="M38" s="1">
        <f t="shared" si="7"/>
        <v>8.5970429323592404E-2</v>
      </c>
      <c r="N38" s="1">
        <f t="shared" si="8"/>
        <v>1.1631906550518707</v>
      </c>
      <c r="O38" t="s">
        <v>69</v>
      </c>
    </row>
    <row r="39" spans="1:15" x14ac:dyDescent="0.35">
      <c r="A39" s="13">
        <v>14</v>
      </c>
      <c r="B39" s="12" t="s">
        <v>53</v>
      </c>
      <c r="C39" s="11">
        <v>0.1</v>
      </c>
      <c r="D39" s="10" t="s">
        <v>33</v>
      </c>
      <c r="E39" s="9" t="str">
        <f t="shared" si="0"/>
        <v>Not Significantly Different</v>
      </c>
      <c r="G39">
        <f t="shared" si="1"/>
        <v>0.1</v>
      </c>
      <c r="H39">
        <f t="shared" si="2"/>
        <v>6</v>
      </c>
      <c r="I39" t="str">
        <f t="shared" si="3"/>
        <v>+/-</v>
      </c>
      <c r="J39" t="str">
        <f t="shared" si="4"/>
        <v>0.1</v>
      </c>
      <c r="K39" s="1">
        <f t="shared" si="5"/>
        <v>6.0790273556231005E-2</v>
      </c>
      <c r="L39" s="1">
        <f t="shared" si="6"/>
        <v>0.1</v>
      </c>
      <c r="M39" s="1">
        <f t="shared" si="7"/>
        <v>8.5970429323592404E-2</v>
      </c>
      <c r="N39" s="1">
        <f t="shared" si="8"/>
        <v>1.1631906550518707</v>
      </c>
      <c r="O39" t="s">
        <v>45</v>
      </c>
    </row>
    <row r="40" spans="1:15" x14ac:dyDescent="0.35">
      <c r="A40" s="13">
        <v>14</v>
      </c>
      <c r="B40" s="12" t="s">
        <v>51</v>
      </c>
      <c r="C40" s="11">
        <v>0.1</v>
      </c>
      <c r="D40" s="10" t="s">
        <v>33</v>
      </c>
      <c r="E40" s="9" t="str">
        <f t="shared" si="0"/>
        <v>Not Significantly Different</v>
      </c>
      <c r="G40">
        <f t="shared" si="1"/>
        <v>0.1</v>
      </c>
      <c r="H40">
        <f t="shared" si="2"/>
        <v>6</v>
      </c>
      <c r="I40" t="str">
        <f t="shared" si="3"/>
        <v>+/-</v>
      </c>
      <c r="J40" t="str">
        <f t="shared" si="4"/>
        <v>0.1</v>
      </c>
      <c r="K40" s="1">
        <f t="shared" si="5"/>
        <v>6.0790273556231005E-2</v>
      </c>
      <c r="L40" s="1">
        <f t="shared" si="6"/>
        <v>0.1</v>
      </c>
      <c r="M40" s="1">
        <f t="shared" si="7"/>
        <v>8.5970429323592404E-2</v>
      </c>
      <c r="N40" s="1">
        <f t="shared" si="8"/>
        <v>1.1631906550518707</v>
      </c>
      <c r="O40" t="s">
        <v>67</v>
      </c>
    </row>
    <row r="41" spans="1:15" x14ac:dyDescent="0.35">
      <c r="A41" s="13">
        <v>14</v>
      </c>
      <c r="B41" s="12" t="s">
        <v>42</v>
      </c>
      <c r="C41" s="11">
        <v>0.1</v>
      </c>
      <c r="D41" s="10" t="s">
        <v>33</v>
      </c>
      <c r="E41" s="9" t="str">
        <f t="shared" si="0"/>
        <v>Not Significantly Different</v>
      </c>
      <c r="G41">
        <f t="shared" si="1"/>
        <v>0.1</v>
      </c>
      <c r="H41">
        <f t="shared" si="2"/>
        <v>6</v>
      </c>
      <c r="I41" t="str">
        <f t="shared" si="3"/>
        <v>+/-</v>
      </c>
      <c r="J41" t="str">
        <f t="shared" si="4"/>
        <v>0.1</v>
      </c>
      <c r="K41" s="1">
        <f t="shared" si="5"/>
        <v>6.0790273556231005E-2</v>
      </c>
      <c r="L41" s="1">
        <f t="shared" si="6"/>
        <v>0.1</v>
      </c>
      <c r="M41" s="1">
        <f t="shared" si="7"/>
        <v>8.5970429323592404E-2</v>
      </c>
      <c r="N41" s="1">
        <f t="shared" si="8"/>
        <v>1.1631906550518707</v>
      </c>
      <c r="O41" t="s">
        <v>48</v>
      </c>
    </row>
    <row r="42" spans="1:15" x14ac:dyDescent="0.35">
      <c r="A42" s="13">
        <v>14</v>
      </c>
      <c r="B42" s="12" t="s">
        <v>38</v>
      </c>
      <c r="C42" s="11">
        <v>0.1</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0.1</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0.1</v>
      </c>
      <c r="M42" s="1">
        <f t="shared" ref="M42:M62" si="16">IF(AND(ISNUMBER(K42),ISNUMBER($I$7)),SQRT(K42^2+($I$7)^2),"N/A")</f>
        <v>8.5970429323592404E-2</v>
      </c>
      <c r="N42" s="1">
        <f t="shared" ref="N42:N73" si="17">IF(AND(ISNUMBER(L42),ISNUMBER(M42),M42&lt;&gt;0),L42/M42,"NA")</f>
        <v>1.1631906550518707</v>
      </c>
      <c r="O42" t="s">
        <v>37</v>
      </c>
    </row>
    <row r="43" spans="1:15" x14ac:dyDescent="0.35">
      <c r="A43" s="13">
        <v>14</v>
      </c>
      <c r="B43" s="12" t="s">
        <v>30</v>
      </c>
      <c r="C43" s="11">
        <v>0.1</v>
      </c>
      <c r="D43" s="10" t="s">
        <v>33</v>
      </c>
      <c r="E43" s="9" t="str">
        <f t="shared" si="9"/>
        <v>Not Significantly Different</v>
      </c>
      <c r="G43">
        <f t="shared" si="10"/>
        <v>0.1</v>
      </c>
      <c r="H43">
        <f t="shared" si="11"/>
        <v>6</v>
      </c>
      <c r="I43" t="str">
        <f t="shared" si="12"/>
        <v>+/-</v>
      </c>
      <c r="J43" t="str">
        <f t="shared" si="13"/>
        <v>0.1</v>
      </c>
      <c r="K43" s="1">
        <f t="shared" si="14"/>
        <v>6.0790273556231005E-2</v>
      </c>
      <c r="L43" s="1">
        <f t="shared" si="15"/>
        <v>0.1</v>
      </c>
      <c r="M43" s="1">
        <f t="shared" si="16"/>
        <v>8.5970429323592404E-2</v>
      </c>
      <c r="N43" s="1">
        <f t="shared" si="17"/>
        <v>1.1631906550518707</v>
      </c>
      <c r="O43" t="s">
        <v>52</v>
      </c>
    </row>
    <row r="44" spans="1:15" x14ac:dyDescent="0.35">
      <c r="A44" s="13">
        <v>14</v>
      </c>
      <c r="B44" s="12" t="s">
        <v>27</v>
      </c>
      <c r="C44" s="11">
        <v>0.1</v>
      </c>
      <c r="D44" s="10" t="s">
        <v>33</v>
      </c>
      <c r="E44" s="9" t="str">
        <f t="shared" si="9"/>
        <v>Not Significantly Different</v>
      </c>
      <c r="G44">
        <f t="shared" si="10"/>
        <v>0.1</v>
      </c>
      <c r="H44">
        <f t="shared" si="11"/>
        <v>6</v>
      </c>
      <c r="I44" t="str">
        <f t="shared" si="12"/>
        <v>+/-</v>
      </c>
      <c r="J44" t="str">
        <f t="shared" si="13"/>
        <v>0.1</v>
      </c>
      <c r="K44" s="1">
        <f t="shared" si="14"/>
        <v>6.0790273556231005E-2</v>
      </c>
      <c r="L44" s="1">
        <f t="shared" si="15"/>
        <v>0.1</v>
      </c>
      <c r="M44" s="1">
        <f t="shared" si="16"/>
        <v>8.5970429323592404E-2</v>
      </c>
      <c r="N44" s="1">
        <f t="shared" si="17"/>
        <v>1.1631906550518707</v>
      </c>
      <c r="O44" t="s">
        <v>64</v>
      </c>
    </row>
    <row r="45" spans="1:15" x14ac:dyDescent="0.35">
      <c r="A45" s="13">
        <v>35</v>
      </c>
      <c r="B45" s="12" t="s">
        <v>66</v>
      </c>
      <c r="C45" s="11">
        <v>0</v>
      </c>
      <c r="D45" s="10" t="s">
        <v>33</v>
      </c>
      <c r="E45" s="9" t="str">
        <f t="shared" si="9"/>
        <v>Significantly Different</v>
      </c>
      <c r="G45">
        <f t="shared" si="10"/>
        <v>0</v>
      </c>
      <c r="H45">
        <f t="shared" si="11"/>
        <v>6</v>
      </c>
      <c r="I45" t="str">
        <f t="shared" si="12"/>
        <v>+/-</v>
      </c>
      <c r="J45" t="str">
        <f t="shared" si="13"/>
        <v>0.1</v>
      </c>
      <c r="K45" s="1">
        <f t="shared" si="14"/>
        <v>6.0790273556231005E-2</v>
      </c>
      <c r="L45" s="1">
        <f t="shared" si="15"/>
        <v>0.2</v>
      </c>
      <c r="M45" s="1">
        <f t="shared" si="16"/>
        <v>8.5970429323592404E-2</v>
      </c>
      <c r="N45" s="1">
        <f t="shared" si="17"/>
        <v>2.3263813101037414</v>
      </c>
      <c r="O45" t="s">
        <v>63</v>
      </c>
    </row>
    <row r="46" spans="1:15" x14ac:dyDescent="0.35">
      <c r="A46" s="13">
        <v>35</v>
      </c>
      <c r="B46" s="12" t="s">
        <v>31</v>
      </c>
      <c r="C46" s="11">
        <v>0</v>
      </c>
      <c r="D46" s="10" t="s">
        <v>33</v>
      </c>
      <c r="E46" s="9" t="str">
        <f t="shared" si="9"/>
        <v>Significantly Different</v>
      </c>
      <c r="G46">
        <f t="shared" si="10"/>
        <v>0</v>
      </c>
      <c r="H46">
        <f t="shared" si="11"/>
        <v>6</v>
      </c>
      <c r="I46" t="str">
        <f t="shared" si="12"/>
        <v>+/-</v>
      </c>
      <c r="J46" t="str">
        <f t="shared" si="13"/>
        <v>0.1</v>
      </c>
      <c r="K46" s="1">
        <f t="shared" si="14"/>
        <v>6.0790273556231005E-2</v>
      </c>
      <c r="L46" s="1">
        <f t="shared" si="15"/>
        <v>0.2</v>
      </c>
      <c r="M46" s="1">
        <f t="shared" si="16"/>
        <v>8.5970429323592404E-2</v>
      </c>
      <c r="N46" s="1">
        <f t="shared" si="17"/>
        <v>2.3263813101037414</v>
      </c>
      <c r="O46" t="s">
        <v>61</v>
      </c>
    </row>
    <row r="47" spans="1:15" x14ac:dyDescent="0.35">
      <c r="A47" s="13">
        <v>35</v>
      </c>
      <c r="B47" s="12" t="s">
        <v>65</v>
      </c>
      <c r="C47" s="11">
        <v>0</v>
      </c>
      <c r="D47" s="10" t="s">
        <v>33</v>
      </c>
      <c r="E47" s="9" t="str">
        <f t="shared" si="9"/>
        <v>Significantly Different</v>
      </c>
      <c r="G47">
        <f t="shared" si="10"/>
        <v>0</v>
      </c>
      <c r="H47">
        <f t="shared" si="11"/>
        <v>6</v>
      </c>
      <c r="I47" t="str">
        <f t="shared" si="12"/>
        <v>+/-</v>
      </c>
      <c r="J47" t="str">
        <f t="shared" si="13"/>
        <v>0.1</v>
      </c>
      <c r="K47" s="1">
        <f t="shared" si="14"/>
        <v>6.0790273556231005E-2</v>
      </c>
      <c r="L47" s="1">
        <f t="shared" si="15"/>
        <v>0.2</v>
      </c>
      <c r="M47" s="1">
        <f t="shared" si="16"/>
        <v>8.5970429323592404E-2</v>
      </c>
      <c r="N47" s="1">
        <f t="shared" si="17"/>
        <v>2.3263813101037414</v>
      </c>
      <c r="O47" t="s">
        <v>59</v>
      </c>
    </row>
    <row r="48" spans="1:15" x14ac:dyDescent="0.35">
      <c r="A48" s="13">
        <v>35</v>
      </c>
      <c r="B48" s="12" t="s">
        <v>79</v>
      </c>
      <c r="C48" s="11">
        <v>0</v>
      </c>
      <c r="D48" s="10" t="s">
        <v>33</v>
      </c>
      <c r="E48" s="9" t="str">
        <f t="shared" si="9"/>
        <v>Significantly Different</v>
      </c>
      <c r="G48">
        <f t="shared" si="10"/>
        <v>0</v>
      </c>
      <c r="H48">
        <f t="shared" si="11"/>
        <v>6</v>
      </c>
      <c r="I48" t="str">
        <f t="shared" si="12"/>
        <v>+/-</v>
      </c>
      <c r="J48" t="str">
        <f t="shared" si="13"/>
        <v>0.1</v>
      </c>
      <c r="K48" s="1">
        <f t="shared" si="14"/>
        <v>6.0790273556231005E-2</v>
      </c>
      <c r="L48" s="1">
        <f t="shared" si="15"/>
        <v>0.2</v>
      </c>
      <c r="M48" s="1">
        <f t="shared" si="16"/>
        <v>8.5970429323592404E-2</v>
      </c>
      <c r="N48" s="1">
        <f t="shared" si="17"/>
        <v>2.3263813101037414</v>
      </c>
      <c r="O48" t="s">
        <v>57</v>
      </c>
    </row>
    <row r="49" spans="1:15" x14ac:dyDescent="0.35">
      <c r="A49" s="13">
        <v>35</v>
      </c>
      <c r="B49" s="12" t="s">
        <v>56</v>
      </c>
      <c r="C49" s="11">
        <v>0</v>
      </c>
      <c r="D49" s="10" t="s">
        <v>33</v>
      </c>
      <c r="E49" s="9" t="str">
        <f t="shared" si="9"/>
        <v>Significantly Different</v>
      </c>
      <c r="G49">
        <f t="shared" si="10"/>
        <v>0</v>
      </c>
      <c r="H49">
        <f t="shared" si="11"/>
        <v>6</v>
      </c>
      <c r="I49" t="str">
        <f t="shared" si="12"/>
        <v>+/-</v>
      </c>
      <c r="J49" t="str">
        <f t="shared" si="13"/>
        <v>0.1</v>
      </c>
      <c r="K49" s="1">
        <f t="shared" si="14"/>
        <v>6.0790273556231005E-2</v>
      </c>
      <c r="L49" s="1">
        <f t="shared" si="15"/>
        <v>0.2</v>
      </c>
      <c r="M49" s="1">
        <f t="shared" si="16"/>
        <v>8.5970429323592404E-2</v>
      </c>
      <c r="N49" s="1">
        <f t="shared" si="17"/>
        <v>2.3263813101037414</v>
      </c>
      <c r="O49" t="s">
        <v>55</v>
      </c>
    </row>
    <row r="50" spans="1:15" x14ac:dyDescent="0.35">
      <c r="A50" s="13">
        <v>35</v>
      </c>
      <c r="B50" s="12" t="s">
        <v>77</v>
      </c>
      <c r="C50" s="11">
        <v>0</v>
      </c>
      <c r="D50" s="10" t="s">
        <v>33</v>
      </c>
      <c r="E50" s="9" t="str">
        <f t="shared" si="9"/>
        <v>Significantly Different</v>
      </c>
      <c r="G50">
        <f t="shared" si="10"/>
        <v>0</v>
      </c>
      <c r="H50">
        <f t="shared" si="11"/>
        <v>6</v>
      </c>
      <c r="I50" t="str">
        <f t="shared" si="12"/>
        <v>+/-</v>
      </c>
      <c r="J50" t="str">
        <f t="shared" si="13"/>
        <v>0.1</v>
      </c>
      <c r="K50" s="1">
        <f t="shared" si="14"/>
        <v>6.0790273556231005E-2</v>
      </c>
      <c r="L50" s="1">
        <f t="shared" si="15"/>
        <v>0.2</v>
      </c>
      <c r="M50" s="1">
        <f t="shared" si="16"/>
        <v>8.5970429323592404E-2</v>
      </c>
      <c r="N50" s="1">
        <f t="shared" si="17"/>
        <v>2.3263813101037414</v>
      </c>
      <c r="O50" t="s">
        <v>53</v>
      </c>
    </row>
    <row r="51" spans="1:15" x14ac:dyDescent="0.35">
      <c r="A51" s="13">
        <v>35</v>
      </c>
      <c r="B51" s="12" t="s">
        <v>71</v>
      </c>
      <c r="C51" s="11">
        <v>0</v>
      </c>
      <c r="D51" s="10" t="s">
        <v>33</v>
      </c>
      <c r="E51" s="9" t="str">
        <f t="shared" si="9"/>
        <v>Significantly Different</v>
      </c>
      <c r="G51">
        <f t="shared" si="10"/>
        <v>0</v>
      </c>
      <c r="H51">
        <f t="shared" si="11"/>
        <v>6</v>
      </c>
      <c r="I51" t="str">
        <f t="shared" si="12"/>
        <v>+/-</v>
      </c>
      <c r="J51" t="str">
        <f t="shared" si="13"/>
        <v>0.1</v>
      </c>
      <c r="K51" s="1">
        <f t="shared" si="14"/>
        <v>6.0790273556231005E-2</v>
      </c>
      <c r="L51" s="1">
        <f t="shared" si="15"/>
        <v>0.2</v>
      </c>
      <c r="M51" s="1">
        <f t="shared" si="16"/>
        <v>8.5970429323592404E-2</v>
      </c>
      <c r="N51" s="1">
        <f t="shared" si="17"/>
        <v>2.3263813101037414</v>
      </c>
      <c r="O51" t="s">
        <v>51</v>
      </c>
    </row>
    <row r="52" spans="1:15" x14ac:dyDescent="0.35">
      <c r="A52" s="13">
        <v>35</v>
      </c>
      <c r="B52" s="12" t="s">
        <v>76</v>
      </c>
      <c r="C52" s="11">
        <v>0</v>
      </c>
      <c r="D52" s="10" t="s">
        <v>33</v>
      </c>
      <c r="E52" s="9" t="str">
        <f t="shared" si="9"/>
        <v>Significantly Different</v>
      </c>
      <c r="G52">
        <f t="shared" si="10"/>
        <v>0</v>
      </c>
      <c r="H52">
        <f t="shared" si="11"/>
        <v>6</v>
      </c>
      <c r="I52" t="str">
        <f t="shared" si="12"/>
        <v>+/-</v>
      </c>
      <c r="J52" t="str">
        <f t="shared" si="13"/>
        <v>0.1</v>
      </c>
      <c r="K52" s="1">
        <f t="shared" si="14"/>
        <v>6.0790273556231005E-2</v>
      </c>
      <c r="L52" s="1">
        <f t="shared" si="15"/>
        <v>0.2</v>
      </c>
      <c r="M52" s="1">
        <f t="shared" si="16"/>
        <v>8.5970429323592404E-2</v>
      </c>
      <c r="N52" s="1">
        <f t="shared" si="17"/>
        <v>2.3263813101037414</v>
      </c>
      <c r="O52" t="s">
        <v>49</v>
      </c>
    </row>
    <row r="53" spans="1:15" x14ac:dyDescent="0.35">
      <c r="A53" s="13">
        <v>35</v>
      </c>
      <c r="B53" s="12" t="s">
        <v>54</v>
      </c>
      <c r="C53" s="11">
        <v>0</v>
      </c>
      <c r="D53" s="10" t="s">
        <v>33</v>
      </c>
      <c r="E53" s="9" t="str">
        <f t="shared" si="9"/>
        <v>Significantly Different</v>
      </c>
      <c r="G53">
        <f t="shared" si="10"/>
        <v>0</v>
      </c>
      <c r="H53">
        <f t="shared" si="11"/>
        <v>6</v>
      </c>
      <c r="I53" t="str">
        <f t="shared" si="12"/>
        <v>+/-</v>
      </c>
      <c r="J53" t="str">
        <f t="shared" si="13"/>
        <v>0.1</v>
      </c>
      <c r="K53" s="1">
        <f t="shared" si="14"/>
        <v>6.0790273556231005E-2</v>
      </c>
      <c r="L53" s="1">
        <f t="shared" si="15"/>
        <v>0.2</v>
      </c>
      <c r="M53" s="1">
        <f t="shared" si="16"/>
        <v>8.5970429323592404E-2</v>
      </c>
      <c r="N53" s="1">
        <f t="shared" si="17"/>
        <v>2.3263813101037414</v>
      </c>
      <c r="O53" t="s">
        <v>47</v>
      </c>
    </row>
    <row r="54" spans="1:15" x14ac:dyDescent="0.35">
      <c r="A54" s="13">
        <v>35</v>
      </c>
      <c r="B54" s="12" t="s">
        <v>67</v>
      </c>
      <c r="C54" s="11">
        <v>0</v>
      </c>
      <c r="D54" s="10" t="s">
        <v>33</v>
      </c>
      <c r="E54" s="9" t="str">
        <f t="shared" si="9"/>
        <v>Significantly Different</v>
      </c>
      <c r="G54">
        <f t="shared" si="10"/>
        <v>0</v>
      </c>
      <c r="H54">
        <f t="shared" si="11"/>
        <v>6</v>
      </c>
      <c r="I54" t="str">
        <f t="shared" si="12"/>
        <v>+/-</v>
      </c>
      <c r="J54" t="str">
        <f t="shared" si="13"/>
        <v>0.1</v>
      </c>
      <c r="K54" s="1">
        <f t="shared" si="14"/>
        <v>6.0790273556231005E-2</v>
      </c>
      <c r="L54" s="1">
        <f t="shared" si="15"/>
        <v>0.2</v>
      </c>
      <c r="M54" s="1">
        <f t="shared" si="16"/>
        <v>8.5970429323592404E-2</v>
      </c>
      <c r="N54" s="1">
        <f t="shared" si="17"/>
        <v>2.3263813101037414</v>
      </c>
      <c r="O54" t="s">
        <v>42</v>
      </c>
    </row>
    <row r="55" spans="1:15" x14ac:dyDescent="0.35">
      <c r="A55" s="13">
        <v>35</v>
      </c>
      <c r="B55" s="12" t="s">
        <v>48</v>
      </c>
      <c r="C55" s="11">
        <v>0</v>
      </c>
      <c r="D55" s="10" t="s">
        <v>33</v>
      </c>
      <c r="E55" s="9" t="str">
        <f t="shared" si="9"/>
        <v>Significantly Different</v>
      </c>
      <c r="G55">
        <f t="shared" si="10"/>
        <v>0</v>
      </c>
      <c r="H55">
        <f t="shared" si="11"/>
        <v>6</v>
      </c>
      <c r="I55" t="str">
        <f t="shared" si="12"/>
        <v>+/-</v>
      </c>
      <c r="J55" t="str">
        <f t="shared" si="13"/>
        <v>0.1</v>
      </c>
      <c r="K55" s="1">
        <f t="shared" si="14"/>
        <v>6.0790273556231005E-2</v>
      </c>
      <c r="L55" s="1">
        <f t="shared" si="15"/>
        <v>0.2</v>
      </c>
      <c r="M55" s="1">
        <f t="shared" si="16"/>
        <v>8.5970429323592404E-2</v>
      </c>
      <c r="N55" s="1">
        <f t="shared" si="17"/>
        <v>2.3263813101037414</v>
      </c>
      <c r="O55" t="s">
        <v>43</v>
      </c>
    </row>
    <row r="56" spans="1:15" x14ac:dyDescent="0.35">
      <c r="A56" s="13">
        <v>35</v>
      </c>
      <c r="B56" s="12" t="s">
        <v>52</v>
      </c>
      <c r="C56" s="11">
        <v>0</v>
      </c>
      <c r="D56" s="10" t="s">
        <v>33</v>
      </c>
      <c r="E56" s="9" t="str">
        <f t="shared" si="9"/>
        <v>Significantly Different</v>
      </c>
      <c r="G56">
        <f t="shared" si="10"/>
        <v>0</v>
      </c>
      <c r="H56">
        <f t="shared" si="11"/>
        <v>6</v>
      </c>
      <c r="I56" t="str">
        <f t="shared" si="12"/>
        <v>+/-</v>
      </c>
      <c r="J56" t="str">
        <f t="shared" si="13"/>
        <v>0.1</v>
      </c>
      <c r="K56" s="1">
        <f t="shared" si="14"/>
        <v>6.0790273556231005E-2</v>
      </c>
      <c r="L56" s="1">
        <f t="shared" si="15"/>
        <v>0.2</v>
      </c>
      <c r="M56" s="1">
        <f t="shared" si="16"/>
        <v>8.5970429323592404E-2</v>
      </c>
      <c r="N56" s="1">
        <f t="shared" si="17"/>
        <v>2.3263813101037414</v>
      </c>
      <c r="O56" t="s">
        <v>41</v>
      </c>
    </row>
    <row r="57" spans="1:15" x14ac:dyDescent="0.35">
      <c r="A57" s="13">
        <v>35</v>
      </c>
      <c r="B57" s="12" t="s">
        <v>55</v>
      </c>
      <c r="C57" s="11">
        <v>0</v>
      </c>
      <c r="D57" s="10" t="s">
        <v>33</v>
      </c>
      <c r="E57" s="9" t="str">
        <f t="shared" si="9"/>
        <v>Significantly Different</v>
      </c>
      <c r="G57">
        <f t="shared" si="10"/>
        <v>0</v>
      </c>
      <c r="H57">
        <f t="shared" si="11"/>
        <v>6</v>
      </c>
      <c r="I57" t="str">
        <f t="shared" si="12"/>
        <v>+/-</v>
      </c>
      <c r="J57" t="str">
        <f t="shared" si="13"/>
        <v>0.1</v>
      </c>
      <c r="K57" s="1">
        <f t="shared" si="14"/>
        <v>6.0790273556231005E-2</v>
      </c>
      <c r="L57" s="1">
        <f t="shared" si="15"/>
        <v>0.2</v>
      </c>
      <c r="M57" s="1">
        <f t="shared" si="16"/>
        <v>8.5970429323592404E-2</v>
      </c>
      <c r="N57" s="1">
        <f t="shared" si="17"/>
        <v>2.3263813101037414</v>
      </c>
      <c r="O57" t="s">
        <v>38</v>
      </c>
    </row>
    <row r="58" spans="1:15" x14ac:dyDescent="0.35">
      <c r="A58" s="13">
        <v>35</v>
      </c>
      <c r="B58" s="12" t="s">
        <v>49</v>
      </c>
      <c r="C58" s="11">
        <v>0</v>
      </c>
      <c r="D58" s="10" t="s">
        <v>33</v>
      </c>
      <c r="E58" s="9" t="str">
        <f t="shared" si="9"/>
        <v>Significantly Different</v>
      </c>
      <c r="G58">
        <f t="shared" si="10"/>
        <v>0</v>
      </c>
      <c r="H58">
        <f t="shared" si="11"/>
        <v>6</v>
      </c>
      <c r="I58" t="str">
        <f t="shared" si="12"/>
        <v>+/-</v>
      </c>
      <c r="J58" t="str">
        <f t="shared" si="13"/>
        <v>0.1</v>
      </c>
      <c r="K58" s="1">
        <f t="shared" si="14"/>
        <v>6.0790273556231005E-2</v>
      </c>
      <c r="L58" s="1">
        <f t="shared" si="15"/>
        <v>0.2</v>
      </c>
      <c r="M58" s="1">
        <f t="shared" si="16"/>
        <v>8.5970429323592404E-2</v>
      </c>
      <c r="N58" s="1">
        <f t="shared" si="17"/>
        <v>2.3263813101037414</v>
      </c>
      <c r="O58" t="s">
        <v>35</v>
      </c>
    </row>
    <row r="59" spans="1:15" x14ac:dyDescent="0.35">
      <c r="A59" s="13">
        <v>35</v>
      </c>
      <c r="B59" s="12" t="s">
        <v>47</v>
      </c>
      <c r="C59" s="11">
        <v>0</v>
      </c>
      <c r="D59" s="10" t="s">
        <v>33</v>
      </c>
      <c r="E59" s="9" t="str">
        <f t="shared" si="9"/>
        <v>Significantly Different</v>
      </c>
      <c r="G59">
        <f t="shared" si="10"/>
        <v>0</v>
      </c>
      <c r="H59">
        <f t="shared" si="11"/>
        <v>6</v>
      </c>
      <c r="I59" t="str">
        <f t="shared" si="12"/>
        <v>+/-</v>
      </c>
      <c r="J59" t="str">
        <f t="shared" si="13"/>
        <v>0.1</v>
      </c>
      <c r="K59" s="1">
        <f t="shared" si="14"/>
        <v>6.0790273556231005E-2</v>
      </c>
      <c r="L59" s="1">
        <f t="shared" si="15"/>
        <v>0.2</v>
      </c>
      <c r="M59" s="1">
        <f t="shared" si="16"/>
        <v>8.5970429323592404E-2</v>
      </c>
      <c r="N59" s="1">
        <f t="shared" si="17"/>
        <v>2.3263813101037414</v>
      </c>
      <c r="O59" t="s">
        <v>32</v>
      </c>
    </row>
    <row r="60" spans="1:15" x14ac:dyDescent="0.35">
      <c r="A60" s="13">
        <v>35</v>
      </c>
      <c r="B60" s="12" t="s">
        <v>41</v>
      </c>
      <c r="C60" s="11">
        <v>0</v>
      </c>
      <c r="D60" s="10" t="s">
        <v>33</v>
      </c>
      <c r="E60" s="9" t="str">
        <f t="shared" si="9"/>
        <v>Significantly Different</v>
      </c>
      <c r="G60">
        <f t="shared" si="10"/>
        <v>0</v>
      </c>
      <c r="H60">
        <f t="shared" si="11"/>
        <v>6</v>
      </c>
      <c r="I60" t="str">
        <f t="shared" si="12"/>
        <v>+/-</v>
      </c>
      <c r="J60" t="str">
        <f t="shared" si="13"/>
        <v>0.1</v>
      </c>
      <c r="K60" s="1">
        <f t="shared" si="14"/>
        <v>6.0790273556231005E-2</v>
      </c>
      <c r="L60" s="1">
        <f t="shared" si="15"/>
        <v>0.2</v>
      </c>
      <c r="M60" s="1">
        <f t="shared" si="16"/>
        <v>8.5970429323592404E-2</v>
      </c>
      <c r="N60" s="1">
        <f t="shared" si="17"/>
        <v>2.3263813101037414</v>
      </c>
      <c r="O60" t="s">
        <v>30</v>
      </c>
    </row>
    <row r="61" spans="1:15" x14ac:dyDescent="0.35">
      <c r="A61" s="13">
        <v>35</v>
      </c>
      <c r="B61" s="12" t="s">
        <v>32</v>
      </c>
      <c r="C61" s="11">
        <v>0</v>
      </c>
      <c r="D61" s="10" t="s">
        <v>33</v>
      </c>
      <c r="E61" s="9" t="str">
        <f t="shared" si="9"/>
        <v>Significantly Different</v>
      </c>
      <c r="G61">
        <f t="shared" si="10"/>
        <v>0</v>
      </c>
      <c r="H61">
        <f t="shared" si="11"/>
        <v>6</v>
      </c>
      <c r="I61" t="str">
        <f t="shared" si="12"/>
        <v>+/-</v>
      </c>
      <c r="J61" t="str">
        <f t="shared" si="13"/>
        <v>0.1</v>
      </c>
      <c r="K61" s="1">
        <f t="shared" si="14"/>
        <v>6.0790273556231005E-2</v>
      </c>
      <c r="L61" s="1">
        <f t="shared" si="15"/>
        <v>0.2</v>
      </c>
      <c r="M61" s="1">
        <f t="shared" si="16"/>
        <v>8.5970429323592404E-2</v>
      </c>
      <c r="N61" s="1">
        <f t="shared" si="17"/>
        <v>2.3263813101037414</v>
      </c>
      <c r="O61" t="s">
        <v>27</v>
      </c>
    </row>
    <row r="62" spans="1:15" ht="15" thickBot="1" x14ac:dyDescent="0.4">
      <c r="A62" s="8"/>
      <c r="B62" s="7" t="s">
        <v>25</v>
      </c>
      <c r="C62" s="6">
        <v>0</v>
      </c>
      <c r="D62" s="5" t="s">
        <v>33</v>
      </c>
      <c r="E62" s="4" t="str">
        <f t="shared" si="9"/>
        <v>Significantly Different</v>
      </c>
      <c r="G62">
        <f t="shared" si="10"/>
        <v>0</v>
      </c>
      <c r="H62">
        <f t="shared" si="11"/>
        <v>6</v>
      </c>
      <c r="I62" t="str">
        <f t="shared" si="12"/>
        <v>+/-</v>
      </c>
      <c r="J62" t="str">
        <f t="shared" si="13"/>
        <v>0.1</v>
      </c>
      <c r="K62" s="1">
        <f t="shared" si="14"/>
        <v>6.0790273556231005E-2</v>
      </c>
      <c r="L62" s="1">
        <f t="shared" si="15"/>
        <v>0.2</v>
      </c>
      <c r="M62" s="1">
        <f t="shared" si="16"/>
        <v>8.5970429323592404E-2</v>
      </c>
      <c r="N62" s="1">
        <f t="shared" si="17"/>
        <v>2.3263813101037414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24" priority="1" operator="equal">
      <formula>"OTHER ERROR"</formula>
    </cfRule>
    <cfRule type="cellIs" dxfId="423" priority="2" operator="equal">
      <formula>"Statistical Test not applicable"</formula>
    </cfRule>
    <cfRule type="cellIs" dxfId="422" priority="3" operator="equal">
      <formula>"Geography Selected"</formula>
    </cfRule>
  </conditionalFormatting>
  <conditionalFormatting sqref="E10:J62">
    <cfRule type="cellIs" dxfId="421" priority="4" operator="equal">
      <formula>"Not Significantly Different"</formula>
    </cfRule>
  </conditionalFormatting>
  <conditionalFormatting sqref="F10:J62">
    <cfRule type="cellIs" dxfId="4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93C5DD3-A928-413E-B950-9D03D2CBBFB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E69B3C0-A8F3-4EFF-A0D5-6A0D775CA743}"/>
    <hyperlink ref="A68" r:id="rId2" xr:uid="{5F0A3DA5-8EDB-4C4C-9CFF-8A4E1062EBBB}"/>
    <hyperlink ref="A66" r:id="rId3" xr:uid="{0C4F2C1F-F4F6-4D6E-81AB-ACED5493AD0C}"/>
    <hyperlink ref="A67" r:id="rId4" xr:uid="{935C71C2-97EC-4199-B5F0-862E8DAEB693}"/>
  </hyperlinks>
  <pageMargins left="0.7" right="0.7" top="0.75" bottom="0.75" header="0.3" footer="0.3"/>
  <pageSetup orientation="portrait" r:id="rId5"/>
  <drawing r:id="rId6"/>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C6FFA-7FCF-4F5B-A835-81AF0DBCE565}">
  <sheetPr codeName="Sheet70"/>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584</v>
      </c>
    </row>
    <row r="2" spans="1:16" x14ac:dyDescent="0.35">
      <c r="A2" s="27" t="s">
        <v>109</v>
      </c>
      <c r="B2" t="s">
        <v>583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9.6</v>
      </c>
      <c r="C6" t="s">
        <v>103</v>
      </c>
      <c r="H6" s="15" t="s">
        <v>102</v>
      </c>
      <c r="I6">
        <f>VLOOKUP($B$4,$B$9:$K$62,6,FALSE)</f>
        <v>9.6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81</v>
      </c>
      <c r="C11" s="11">
        <v>17.7</v>
      </c>
      <c r="D11" s="14" t="s">
        <v>44</v>
      </c>
      <c r="E11" s="9" t="str">
        <f t="shared" si="0"/>
        <v>Significantly Different</v>
      </c>
      <c r="G11">
        <f t="shared" si="1"/>
        <v>17.7</v>
      </c>
      <c r="H11">
        <f t="shared" si="2"/>
        <v>6</v>
      </c>
      <c r="I11" t="str">
        <f t="shared" si="3"/>
        <v>+/-</v>
      </c>
      <c r="J11" t="str">
        <f t="shared" si="4"/>
        <v>0.4</v>
      </c>
      <c r="K11" s="1">
        <f t="shared" si="5"/>
        <v>0.24316109422492402</v>
      </c>
      <c r="L11" s="1">
        <f t="shared" si="6"/>
        <v>-8.1</v>
      </c>
      <c r="M11" s="1">
        <f t="shared" si="7"/>
        <v>0.25064471888253259</v>
      </c>
      <c r="N11" s="1">
        <f t="shared" si="8"/>
        <v>-32.316659357966181</v>
      </c>
      <c r="O11" t="s">
        <v>68</v>
      </c>
    </row>
    <row r="12" spans="1:16" x14ac:dyDescent="0.35">
      <c r="A12" s="13">
        <v>1</v>
      </c>
      <c r="B12" s="12" t="s">
        <v>76</v>
      </c>
      <c r="C12" s="11">
        <v>17.7</v>
      </c>
      <c r="D12" s="10" t="s">
        <v>28</v>
      </c>
      <c r="E12" s="9" t="str">
        <f t="shared" si="0"/>
        <v>Significantly Different</v>
      </c>
      <c r="G12">
        <f t="shared" si="1"/>
        <v>17.7</v>
      </c>
      <c r="H12">
        <f t="shared" si="2"/>
        <v>6</v>
      </c>
      <c r="I12" t="str">
        <f t="shared" si="3"/>
        <v>+/-</v>
      </c>
      <c r="J12" t="str">
        <f t="shared" si="4"/>
        <v>0.3</v>
      </c>
      <c r="K12" s="1">
        <f t="shared" si="5"/>
        <v>0.18237082066869301</v>
      </c>
      <c r="L12" s="1">
        <f t="shared" si="6"/>
        <v>-8.1</v>
      </c>
      <c r="M12" s="1">
        <f t="shared" si="7"/>
        <v>0.19223572402239389</v>
      </c>
      <c r="N12" s="1">
        <f t="shared" si="8"/>
        <v>-42.135768682913564</v>
      </c>
      <c r="O12" t="s">
        <v>62</v>
      </c>
    </row>
    <row r="13" spans="1:16" x14ac:dyDescent="0.35">
      <c r="A13" s="13">
        <v>3</v>
      </c>
      <c r="B13" s="12" t="s">
        <v>30</v>
      </c>
      <c r="C13" s="11">
        <v>17.399999999999999</v>
      </c>
      <c r="D13" s="10" t="s">
        <v>44</v>
      </c>
      <c r="E13" s="9" t="str">
        <f t="shared" si="0"/>
        <v>Significantly Different</v>
      </c>
      <c r="G13">
        <f t="shared" si="1"/>
        <v>17.399999999999999</v>
      </c>
      <c r="H13">
        <f t="shared" si="2"/>
        <v>6</v>
      </c>
      <c r="I13" t="str">
        <f t="shared" si="3"/>
        <v>+/-</v>
      </c>
      <c r="J13" t="str">
        <f t="shared" si="4"/>
        <v>0.4</v>
      </c>
      <c r="K13" s="1">
        <f t="shared" si="5"/>
        <v>0.24316109422492402</v>
      </c>
      <c r="L13" s="1">
        <f t="shared" si="6"/>
        <v>-7.7999999999999989</v>
      </c>
      <c r="M13" s="1">
        <f t="shared" si="7"/>
        <v>0.25064471888253259</v>
      </c>
      <c r="N13" s="1">
        <f t="shared" si="8"/>
        <v>-31.119746048411876</v>
      </c>
      <c r="O13" t="s">
        <v>58</v>
      </c>
    </row>
    <row r="14" spans="1:16" x14ac:dyDescent="0.35">
      <c r="A14" s="13">
        <v>4</v>
      </c>
      <c r="B14" s="12" t="s">
        <v>79</v>
      </c>
      <c r="C14" s="11">
        <v>14.7</v>
      </c>
      <c r="D14" s="10" t="s">
        <v>44</v>
      </c>
      <c r="E14" s="9" t="str">
        <f t="shared" si="0"/>
        <v>Significantly Different</v>
      </c>
      <c r="G14">
        <f t="shared" si="1"/>
        <v>14.7</v>
      </c>
      <c r="H14">
        <f t="shared" si="2"/>
        <v>6</v>
      </c>
      <c r="I14" t="str">
        <f t="shared" si="3"/>
        <v>+/-</v>
      </c>
      <c r="J14" t="str">
        <f t="shared" si="4"/>
        <v>0.4</v>
      </c>
      <c r="K14" s="1">
        <f t="shared" si="5"/>
        <v>0.24316109422492402</v>
      </c>
      <c r="L14" s="1">
        <f t="shared" si="6"/>
        <v>-5.0999999999999996</v>
      </c>
      <c r="M14" s="1">
        <f t="shared" si="7"/>
        <v>0.25064471888253259</v>
      </c>
      <c r="N14" s="1">
        <f t="shared" si="8"/>
        <v>-20.347526262423152</v>
      </c>
      <c r="O14" t="s">
        <v>73</v>
      </c>
    </row>
    <row r="15" spans="1:16" x14ac:dyDescent="0.35">
      <c r="A15" s="13">
        <v>5</v>
      </c>
      <c r="B15" s="12" t="s">
        <v>80</v>
      </c>
      <c r="C15" s="11">
        <v>14.6</v>
      </c>
      <c r="D15" s="10" t="s">
        <v>44</v>
      </c>
      <c r="E15" s="9" t="str">
        <f t="shared" si="0"/>
        <v>Significantly Different</v>
      </c>
      <c r="G15">
        <f t="shared" si="1"/>
        <v>14.6</v>
      </c>
      <c r="H15">
        <f t="shared" si="2"/>
        <v>6</v>
      </c>
      <c r="I15" t="str">
        <f t="shared" si="3"/>
        <v>+/-</v>
      </c>
      <c r="J15" t="str">
        <f t="shared" si="4"/>
        <v>0.4</v>
      </c>
      <c r="K15" s="1">
        <f t="shared" si="5"/>
        <v>0.24316109422492402</v>
      </c>
      <c r="L15" s="1">
        <f t="shared" si="6"/>
        <v>-5</v>
      </c>
      <c r="M15" s="1">
        <f t="shared" si="7"/>
        <v>0.25064471888253259</v>
      </c>
      <c r="N15" s="1">
        <f t="shared" si="8"/>
        <v>-19.948555159238385</v>
      </c>
      <c r="O15" t="s">
        <v>34</v>
      </c>
    </row>
    <row r="16" spans="1:16" x14ac:dyDescent="0.35">
      <c r="A16" s="13">
        <v>6</v>
      </c>
      <c r="B16" s="12" t="s">
        <v>61</v>
      </c>
      <c r="C16" s="11">
        <v>14.5</v>
      </c>
      <c r="D16" s="10" t="s">
        <v>39</v>
      </c>
      <c r="E16" s="9" t="str">
        <f t="shared" si="0"/>
        <v>Significantly Different</v>
      </c>
      <c r="G16">
        <f t="shared" si="1"/>
        <v>14.5</v>
      </c>
      <c r="H16">
        <f t="shared" si="2"/>
        <v>6</v>
      </c>
      <c r="I16" t="str">
        <f t="shared" si="3"/>
        <v>+/-</v>
      </c>
      <c r="J16" t="str">
        <f t="shared" si="4"/>
        <v>0.2</v>
      </c>
      <c r="K16" s="1">
        <f t="shared" si="5"/>
        <v>0.12158054711246201</v>
      </c>
      <c r="L16" s="1">
        <f t="shared" si="6"/>
        <v>-4.9000000000000004</v>
      </c>
      <c r="M16" s="1">
        <f t="shared" si="7"/>
        <v>0.1359311840425404</v>
      </c>
      <c r="N16" s="1">
        <f t="shared" si="8"/>
        <v>-36.047651865274112</v>
      </c>
      <c r="O16" t="s">
        <v>75</v>
      </c>
    </row>
    <row r="17" spans="1:15" x14ac:dyDescent="0.35">
      <c r="A17" s="13">
        <v>7</v>
      </c>
      <c r="B17" s="12" t="s">
        <v>68</v>
      </c>
      <c r="C17" s="11">
        <v>14</v>
      </c>
      <c r="D17" s="10" t="s">
        <v>44</v>
      </c>
      <c r="E17" s="9" t="str">
        <f t="shared" si="0"/>
        <v>Significantly Different</v>
      </c>
      <c r="G17">
        <f t="shared" si="1"/>
        <v>14</v>
      </c>
      <c r="H17">
        <f t="shared" si="2"/>
        <v>6</v>
      </c>
      <c r="I17" t="str">
        <f t="shared" si="3"/>
        <v>+/-</v>
      </c>
      <c r="J17" t="str">
        <f t="shared" si="4"/>
        <v>0.4</v>
      </c>
      <c r="K17" s="1">
        <f t="shared" si="5"/>
        <v>0.24316109422492402</v>
      </c>
      <c r="L17" s="1">
        <f t="shared" si="6"/>
        <v>-4.4000000000000004</v>
      </c>
      <c r="M17" s="1">
        <f t="shared" si="7"/>
        <v>0.25064471888253259</v>
      </c>
      <c r="N17" s="1">
        <f t="shared" si="8"/>
        <v>-17.55472854012978</v>
      </c>
      <c r="O17" t="s">
        <v>66</v>
      </c>
    </row>
    <row r="18" spans="1:15" x14ac:dyDescent="0.35">
      <c r="A18" s="13">
        <v>8</v>
      </c>
      <c r="B18" s="12" t="s">
        <v>67</v>
      </c>
      <c r="C18" s="11">
        <v>13.1</v>
      </c>
      <c r="D18" s="10" t="s">
        <v>36</v>
      </c>
      <c r="E18" s="9" t="str">
        <f t="shared" si="0"/>
        <v>Significantly Different</v>
      </c>
      <c r="G18">
        <f t="shared" si="1"/>
        <v>13.1</v>
      </c>
      <c r="H18">
        <f t="shared" si="2"/>
        <v>6</v>
      </c>
      <c r="I18" t="str">
        <f t="shared" si="3"/>
        <v>+/-</v>
      </c>
      <c r="J18" t="str">
        <f t="shared" si="4"/>
        <v>0.7</v>
      </c>
      <c r="K18" s="1">
        <f t="shared" si="5"/>
        <v>0.42553191489361697</v>
      </c>
      <c r="L18" s="1">
        <f t="shared" si="6"/>
        <v>-3.5</v>
      </c>
      <c r="M18" s="1">
        <f t="shared" si="7"/>
        <v>0.42985214661796195</v>
      </c>
      <c r="N18" s="1">
        <f t="shared" si="8"/>
        <v>-8.1423345853630966</v>
      </c>
      <c r="O18" t="s">
        <v>60</v>
      </c>
    </row>
    <row r="19" spans="1:15" x14ac:dyDescent="0.35">
      <c r="A19" s="13">
        <v>9</v>
      </c>
      <c r="B19" s="12" t="s">
        <v>74</v>
      </c>
      <c r="C19" s="11">
        <v>12.8</v>
      </c>
      <c r="D19" s="10" t="s">
        <v>28</v>
      </c>
      <c r="E19" s="9" t="str">
        <f t="shared" si="0"/>
        <v>Significantly Different</v>
      </c>
      <c r="G19">
        <f t="shared" si="1"/>
        <v>12.8</v>
      </c>
      <c r="H19">
        <f t="shared" si="2"/>
        <v>6</v>
      </c>
      <c r="I19" t="str">
        <f t="shared" si="3"/>
        <v>+/-</v>
      </c>
      <c r="J19" t="str">
        <f t="shared" si="4"/>
        <v>0.3</v>
      </c>
      <c r="K19" s="1">
        <f t="shared" si="5"/>
        <v>0.18237082066869301</v>
      </c>
      <c r="L19" s="1">
        <f t="shared" si="6"/>
        <v>-3.2000000000000011</v>
      </c>
      <c r="M19" s="1">
        <f t="shared" si="7"/>
        <v>0.19223572402239389</v>
      </c>
      <c r="N19" s="1">
        <f t="shared" si="8"/>
        <v>-16.646229603126354</v>
      </c>
      <c r="O19" t="s">
        <v>31</v>
      </c>
    </row>
    <row r="20" spans="1:15" x14ac:dyDescent="0.35">
      <c r="A20" s="13">
        <v>10</v>
      </c>
      <c r="B20" s="12" t="s">
        <v>51</v>
      </c>
      <c r="C20" s="11">
        <v>12.7</v>
      </c>
      <c r="D20" s="14" t="s">
        <v>44</v>
      </c>
      <c r="E20" s="9" t="str">
        <f t="shared" si="0"/>
        <v>Significantly Different</v>
      </c>
      <c r="G20">
        <f t="shared" si="1"/>
        <v>12.7</v>
      </c>
      <c r="H20">
        <f t="shared" si="2"/>
        <v>6</v>
      </c>
      <c r="I20" t="str">
        <f t="shared" si="3"/>
        <v>+/-</v>
      </c>
      <c r="J20" t="str">
        <f t="shared" si="4"/>
        <v>0.4</v>
      </c>
      <c r="K20" s="1">
        <f t="shared" si="5"/>
        <v>0.24316109422492402</v>
      </c>
      <c r="L20" s="1">
        <f t="shared" si="6"/>
        <v>-3.0999999999999996</v>
      </c>
      <c r="M20" s="1">
        <f t="shared" si="7"/>
        <v>0.25064471888253259</v>
      </c>
      <c r="N20" s="1">
        <f t="shared" si="8"/>
        <v>-12.368104198727798</v>
      </c>
      <c r="O20" t="s">
        <v>50</v>
      </c>
    </row>
    <row r="21" spans="1:15" x14ac:dyDescent="0.35">
      <c r="A21" s="13">
        <v>11</v>
      </c>
      <c r="B21" s="12" t="s">
        <v>73</v>
      </c>
      <c r="C21" s="11">
        <v>12.6</v>
      </c>
      <c r="D21" s="10" t="s">
        <v>83</v>
      </c>
      <c r="E21" s="9" t="str">
        <f t="shared" si="0"/>
        <v>Significantly Different</v>
      </c>
      <c r="G21">
        <f t="shared" si="1"/>
        <v>12.6</v>
      </c>
      <c r="H21">
        <f t="shared" si="2"/>
        <v>6</v>
      </c>
      <c r="I21" t="str">
        <f t="shared" si="3"/>
        <v>+/-</v>
      </c>
      <c r="J21" t="str">
        <f t="shared" si="4"/>
        <v>0.5</v>
      </c>
      <c r="K21" s="1">
        <f t="shared" si="5"/>
        <v>0.303951367781155</v>
      </c>
      <c r="L21" s="1">
        <f t="shared" si="6"/>
        <v>-3</v>
      </c>
      <c r="M21" s="1">
        <f t="shared" si="7"/>
        <v>0.30997079109986531</v>
      </c>
      <c r="N21" s="1">
        <f t="shared" si="8"/>
        <v>-9.6783312690693837</v>
      </c>
      <c r="O21" t="s">
        <v>46</v>
      </c>
    </row>
    <row r="22" spans="1:15" x14ac:dyDescent="0.35">
      <c r="A22" s="13">
        <v>12</v>
      </c>
      <c r="B22" s="12" t="s">
        <v>78</v>
      </c>
      <c r="C22" s="11">
        <v>12.5</v>
      </c>
      <c r="D22" s="10" t="s">
        <v>83</v>
      </c>
      <c r="E22" s="9" t="str">
        <f t="shared" si="0"/>
        <v>Significantly Different</v>
      </c>
      <c r="G22">
        <f t="shared" si="1"/>
        <v>12.5</v>
      </c>
      <c r="H22">
        <f t="shared" si="2"/>
        <v>6</v>
      </c>
      <c r="I22" t="str">
        <f t="shared" si="3"/>
        <v>+/-</v>
      </c>
      <c r="J22" t="str">
        <f t="shared" si="4"/>
        <v>0.5</v>
      </c>
      <c r="K22" s="1">
        <f t="shared" si="5"/>
        <v>0.303951367781155</v>
      </c>
      <c r="L22" s="1">
        <f t="shared" si="6"/>
        <v>-2.9000000000000004</v>
      </c>
      <c r="M22" s="1">
        <f t="shared" si="7"/>
        <v>0.30997079109986531</v>
      </c>
      <c r="N22" s="1">
        <f t="shared" si="8"/>
        <v>-9.3557202267670707</v>
      </c>
      <c r="O22" t="s">
        <v>29</v>
      </c>
    </row>
    <row r="23" spans="1:15" x14ac:dyDescent="0.35">
      <c r="A23" s="13">
        <v>13</v>
      </c>
      <c r="B23" s="12" t="s">
        <v>54</v>
      </c>
      <c r="C23" s="11">
        <v>12.3</v>
      </c>
      <c r="D23" s="10" t="s">
        <v>26</v>
      </c>
      <c r="E23" s="9" t="str">
        <f t="shared" si="0"/>
        <v>Significantly Different</v>
      </c>
      <c r="G23">
        <f t="shared" si="1"/>
        <v>12.3</v>
      </c>
      <c r="H23">
        <f t="shared" si="2"/>
        <v>6</v>
      </c>
      <c r="I23" t="str">
        <f t="shared" si="3"/>
        <v>+/-</v>
      </c>
      <c r="J23" t="str">
        <f t="shared" si="4"/>
        <v>0.6</v>
      </c>
      <c r="K23" s="1">
        <f t="shared" si="5"/>
        <v>0.36474164133738601</v>
      </c>
      <c r="L23" s="1">
        <f t="shared" si="6"/>
        <v>-2.7000000000000011</v>
      </c>
      <c r="M23" s="1">
        <f t="shared" si="7"/>
        <v>0.36977279819442066</v>
      </c>
      <c r="N23" s="1">
        <f t="shared" si="8"/>
        <v>-7.3017810211674465</v>
      </c>
      <c r="O23" t="s">
        <v>82</v>
      </c>
    </row>
    <row r="24" spans="1:15" x14ac:dyDescent="0.35">
      <c r="A24" s="13">
        <v>14</v>
      </c>
      <c r="B24" s="12" t="s">
        <v>47</v>
      </c>
      <c r="C24" s="11">
        <v>11.8</v>
      </c>
      <c r="D24" s="10" t="s">
        <v>28</v>
      </c>
      <c r="E24" s="9" t="str">
        <f t="shared" si="0"/>
        <v>Significantly Different</v>
      </c>
      <c r="G24">
        <f t="shared" si="1"/>
        <v>11.8</v>
      </c>
      <c r="H24">
        <f t="shared" si="2"/>
        <v>6</v>
      </c>
      <c r="I24" t="str">
        <f t="shared" si="3"/>
        <v>+/-</v>
      </c>
      <c r="J24" t="str">
        <f t="shared" si="4"/>
        <v>0.3</v>
      </c>
      <c r="K24" s="1">
        <f t="shared" si="5"/>
        <v>0.18237082066869301</v>
      </c>
      <c r="L24" s="1">
        <f t="shared" si="6"/>
        <v>-2.2000000000000011</v>
      </c>
      <c r="M24" s="1">
        <f t="shared" si="7"/>
        <v>0.19223572402239389</v>
      </c>
      <c r="N24" s="1">
        <f t="shared" si="8"/>
        <v>-11.444282852149369</v>
      </c>
      <c r="O24" t="s">
        <v>65</v>
      </c>
    </row>
    <row r="25" spans="1:15" x14ac:dyDescent="0.35">
      <c r="A25" s="13">
        <v>15</v>
      </c>
      <c r="B25" s="12" t="s">
        <v>65</v>
      </c>
      <c r="C25" s="11">
        <v>11.3</v>
      </c>
      <c r="D25" s="10" t="s">
        <v>39</v>
      </c>
      <c r="E25" s="9" t="str">
        <f t="shared" si="0"/>
        <v>Significantly Different</v>
      </c>
      <c r="G25">
        <f t="shared" si="1"/>
        <v>11.3</v>
      </c>
      <c r="H25">
        <f t="shared" si="2"/>
        <v>6</v>
      </c>
      <c r="I25" t="str">
        <f t="shared" si="3"/>
        <v>+/-</v>
      </c>
      <c r="J25" t="str">
        <f t="shared" si="4"/>
        <v>0.2</v>
      </c>
      <c r="K25" s="1">
        <f t="shared" si="5"/>
        <v>0.12158054711246201</v>
      </c>
      <c r="L25" s="1">
        <f t="shared" si="6"/>
        <v>-1.7000000000000011</v>
      </c>
      <c r="M25" s="1">
        <f t="shared" si="7"/>
        <v>0.1359311840425404</v>
      </c>
      <c r="N25" s="1">
        <f t="shared" si="8"/>
        <v>-12.506328198156332</v>
      </c>
      <c r="O25" t="s">
        <v>81</v>
      </c>
    </row>
    <row r="26" spans="1:15" x14ac:dyDescent="0.35">
      <c r="A26" s="13">
        <v>16</v>
      </c>
      <c r="B26" s="12" t="s">
        <v>72</v>
      </c>
      <c r="C26" s="11">
        <v>11</v>
      </c>
      <c r="D26" s="10" t="s">
        <v>39</v>
      </c>
      <c r="E26" s="9" t="str">
        <f t="shared" si="0"/>
        <v>Significantly Different</v>
      </c>
      <c r="G26">
        <f t="shared" si="1"/>
        <v>11</v>
      </c>
      <c r="H26">
        <f t="shared" si="2"/>
        <v>6</v>
      </c>
      <c r="I26" t="str">
        <f t="shared" si="3"/>
        <v>+/-</v>
      </c>
      <c r="J26" t="str">
        <f t="shared" si="4"/>
        <v>0.2</v>
      </c>
      <c r="K26" s="1">
        <f t="shared" si="5"/>
        <v>0.12158054711246201</v>
      </c>
      <c r="L26" s="1">
        <f t="shared" si="6"/>
        <v>-1.4000000000000004</v>
      </c>
      <c r="M26" s="1">
        <f t="shared" si="7"/>
        <v>0.1359311840425404</v>
      </c>
      <c r="N26" s="1">
        <f t="shared" si="8"/>
        <v>-10.299329104364034</v>
      </c>
      <c r="O26" t="s">
        <v>80</v>
      </c>
    </row>
    <row r="27" spans="1:15" x14ac:dyDescent="0.35">
      <c r="A27" s="13">
        <v>16</v>
      </c>
      <c r="B27" s="12" t="s">
        <v>64</v>
      </c>
      <c r="C27" s="11">
        <v>11</v>
      </c>
      <c r="D27" s="10" t="s">
        <v>28</v>
      </c>
      <c r="E27" s="9" t="str">
        <f t="shared" si="0"/>
        <v>Significantly Different</v>
      </c>
      <c r="G27">
        <f t="shared" si="1"/>
        <v>11</v>
      </c>
      <c r="H27">
        <f t="shared" si="2"/>
        <v>6</v>
      </c>
      <c r="I27" t="str">
        <f t="shared" si="3"/>
        <v>+/-</v>
      </c>
      <c r="J27" t="str">
        <f t="shared" si="4"/>
        <v>0.3</v>
      </c>
      <c r="K27" s="1">
        <f t="shared" si="5"/>
        <v>0.18237082066869301</v>
      </c>
      <c r="L27" s="1">
        <f t="shared" si="6"/>
        <v>-1.4000000000000004</v>
      </c>
      <c r="M27" s="1">
        <f t="shared" si="7"/>
        <v>0.19223572402239389</v>
      </c>
      <c r="N27" s="1">
        <f t="shared" si="8"/>
        <v>-7.2827254513677788</v>
      </c>
      <c r="O27" t="s">
        <v>78</v>
      </c>
    </row>
    <row r="28" spans="1:15" x14ac:dyDescent="0.35">
      <c r="A28" s="13">
        <v>16</v>
      </c>
      <c r="B28" s="12" t="s">
        <v>55</v>
      </c>
      <c r="C28" s="11">
        <v>11</v>
      </c>
      <c r="D28" s="10" t="s">
        <v>39</v>
      </c>
      <c r="E28" s="9" t="str">
        <f t="shared" si="0"/>
        <v>Significantly Different</v>
      </c>
      <c r="G28">
        <f t="shared" si="1"/>
        <v>11</v>
      </c>
      <c r="H28">
        <f t="shared" si="2"/>
        <v>6</v>
      </c>
      <c r="I28" t="str">
        <f t="shared" si="3"/>
        <v>+/-</v>
      </c>
      <c r="J28" t="str">
        <f t="shared" si="4"/>
        <v>0.2</v>
      </c>
      <c r="K28" s="1">
        <f t="shared" si="5"/>
        <v>0.12158054711246201</v>
      </c>
      <c r="L28" s="1">
        <f t="shared" si="6"/>
        <v>-1.4000000000000004</v>
      </c>
      <c r="M28" s="1">
        <f t="shared" si="7"/>
        <v>0.1359311840425404</v>
      </c>
      <c r="N28" s="1">
        <f t="shared" si="8"/>
        <v>-10.299329104364034</v>
      </c>
      <c r="O28" t="s">
        <v>79</v>
      </c>
    </row>
    <row r="29" spans="1:15" x14ac:dyDescent="0.35">
      <c r="A29" s="13">
        <v>19</v>
      </c>
      <c r="B29" s="12" t="s">
        <v>53</v>
      </c>
      <c r="C29" s="11">
        <v>10.8</v>
      </c>
      <c r="D29" s="10" t="s">
        <v>122</v>
      </c>
      <c r="E29" s="9" t="str">
        <f t="shared" si="0"/>
        <v>Significantly Different</v>
      </c>
      <c r="G29">
        <f t="shared" si="1"/>
        <v>10.8</v>
      </c>
      <c r="H29">
        <f t="shared" si="2"/>
        <v>6</v>
      </c>
      <c r="I29" t="str">
        <f t="shared" si="3"/>
        <v>+/-</v>
      </c>
      <c r="J29" t="str">
        <f t="shared" si="4"/>
        <v>1.0</v>
      </c>
      <c r="K29" s="1">
        <f t="shared" si="5"/>
        <v>0.60790273556231</v>
      </c>
      <c r="L29" s="1">
        <f t="shared" si="6"/>
        <v>-1.2000000000000011</v>
      </c>
      <c r="M29" s="1">
        <f t="shared" si="7"/>
        <v>0.61093468821403585</v>
      </c>
      <c r="N29" s="1">
        <f t="shared" si="8"/>
        <v>-1.9642034134745203</v>
      </c>
      <c r="O29" t="s">
        <v>56</v>
      </c>
    </row>
    <row r="30" spans="1:15" x14ac:dyDescent="0.35">
      <c r="A30" s="13">
        <v>20</v>
      </c>
      <c r="B30" s="12" t="s">
        <v>66</v>
      </c>
      <c r="C30" s="11">
        <v>10.6</v>
      </c>
      <c r="D30" s="10" t="s">
        <v>44</v>
      </c>
      <c r="E30" s="9" t="str">
        <f t="shared" si="0"/>
        <v>Significantly Different</v>
      </c>
      <c r="G30">
        <f t="shared" si="1"/>
        <v>10.6</v>
      </c>
      <c r="H30">
        <f t="shared" si="2"/>
        <v>6</v>
      </c>
      <c r="I30" t="str">
        <f t="shared" si="3"/>
        <v>+/-</v>
      </c>
      <c r="J30" t="str">
        <f t="shared" si="4"/>
        <v>0.4</v>
      </c>
      <c r="K30" s="1">
        <f t="shared" si="5"/>
        <v>0.24316109422492402</v>
      </c>
      <c r="L30" s="1">
        <f t="shared" si="6"/>
        <v>-1</v>
      </c>
      <c r="M30" s="1">
        <f t="shared" si="7"/>
        <v>0.25064471888253259</v>
      </c>
      <c r="N30" s="1">
        <f t="shared" si="8"/>
        <v>-3.9897110318476767</v>
      </c>
      <c r="O30" t="s">
        <v>77</v>
      </c>
    </row>
    <row r="31" spans="1:15" x14ac:dyDescent="0.35">
      <c r="A31" s="13">
        <v>21</v>
      </c>
      <c r="B31" s="12" t="s">
        <v>57</v>
      </c>
      <c r="C31" s="11">
        <v>10.4</v>
      </c>
      <c r="D31" s="10" t="s">
        <v>44</v>
      </c>
      <c r="E31" s="9" t="str">
        <f t="shared" si="0"/>
        <v>Significantly Different</v>
      </c>
      <c r="G31">
        <f t="shared" si="1"/>
        <v>10.4</v>
      </c>
      <c r="H31">
        <f t="shared" si="2"/>
        <v>6</v>
      </c>
      <c r="I31" t="str">
        <f t="shared" si="3"/>
        <v>+/-</v>
      </c>
      <c r="J31" t="str">
        <f t="shared" si="4"/>
        <v>0.4</v>
      </c>
      <c r="K31" s="1">
        <f t="shared" si="5"/>
        <v>0.24316109422492402</v>
      </c>
      <c r="L31" s="1">
        <f t="shared" si="6"/>
        <v>-0.80000000000000071</v>
      </c>
      <c r="M31" s="1">
        <f t="shared" si="7"/>
        <v>0.25064471888253259</v>
      </c>
      <c r="N31" s="1">
        <f t="shared" si="8"/>
        <v>-3.1917688254781442</v>
      </c>
      <c r="O31" t="s">
        <v>40</v>
      </c>
    </row>
    <row r="32" spans="1:15" x14ac:dyDescent="0.35">
      <c r="A32" s="13">
        <v>22</v>
      </c>
      <c r="B32" s="12" t="s">
        <v>69</v>
      </c>
      <c r="C32" s="11">
        <v>10</v>
      </c>
      <c r="D32" s="10" t="s">
        <v>83</v>
      </c>
      <c r="E32" s="9" t="str">
        <f t="shared" si="0"/>
        <v>Not Significantly Different</v>
      </c>
      <c r="G32">
        <f t="shared" si="1"/>
        <v>10</v>
      </c>
      <c r="H32">
        <f t="shared" si="2"/>
        <v>6</v>
      </c>
      <c r="I32" t="str">
        <f t="shared" si="3"/>
        <v>+/-</v>
      </c>
      <c r="J32" t="str">
        <f t="shared" si="4"/>
        <v>0.5</v>
      </c>
      <c r="K32" s="1">
        <f t="shared" si="5"/>
        <v>0.303951367781155</v>
      </c>
      <c r="L32" s="1">
        <f t="shared" si="6"/>
        <v>-0.40000000000000036</v>
      </c>
      <c r="M32" s="1">
        <f t="shared" si="7"/>
        <v>0.30997079109986531</v>
      </c>
      <c r="N32" s="1">
        <f t="shared" si="8"/>
        <v>-1.2904441692092523</v>
      </c>
      <c r="O32" t="s">
        <v>71</v>
      </c>
    </row>
    <row r="33" spans="1:15" x14ac:dyDescent="0.35">
      <c r="A33" s="13">
        <v>23</v>
      </c>
      <c r="B33" s="12" t="s">
        <v>43</v>
      </c>
      <c r="C33" s="11">
        <v>9.9</v>
      </c>
      <c r="D33" s="10" t="s">
        <v>44</v>
      </c>
      <c r="E33" s="9" t="str">
        <f t="shared" si="0"/>
        <v>Not Significantly Different</v>
      </c>
      <c r="G33">
        <f t="shared" si="1"/>
        <v>9.9</v>
      </c>
      <c r="H33">
        <f t="shared" si="2"/>
        <v>6</v>
      </c>
      <c r="I33" t="str">
        <f t="shared" si="3"/>
        <v>+/-</v>
      </c>
      <c r="J33" t="str">
        <f t="shared" si="4"/>
        <v>0.4</v>
      </c>
      <c r="K33" s="1">
        <f t="shared" si="5"/>
        <v>0.24316109422492402</v>
      </c>
      <c r="L33" s="1">
        <f t="shared" si="6"/>
        <v>-0.30000000000000071</v>
      </c>
      <c r="M33" s="1">
        <f t="shared" si="7"/>
        <v>0.25064471888253259</v>
      </c>
      <c r="N33" s="1">
        <f t="shared" si="8"/>
        <v>-1.1969133095543059</v>
      </c>
      <c r="O33" t="s">
        <v>76</v>
      </c>
    </row>
    <row r="34" spans="1:15" x14ac:dyDescent="0.35">
      <c r="A34" s="13">
        <v>24</v>
      </c>
      <c r="B34" s="12" t="s">
        <v>46</v>
      </c>
      <c r="C34" s="11">
        <v>9.6999999999999993</v>
      </c>
      <c r="D34" s="10" t="s">
        <v>28</v>
      </c>
      <c r="E34" s="9" t="str">
        <f t="shared" si="0"/>
        <v>Not Significantly Different</v>
      </c>
      <c r="G34">
        <f t="shared" si="1"/>
        <v>9.6999999999999993</v>
      </c>
      <c r="H34">
        <f t="shared" si="2"/>
        <v>6</v>
      </c>
      <c r="I34" t="str">
        <f t="shared" si="3"/>
        <v>+/-</v>
      </c>
      <c r="J34" t="str">
        <f t="shared" si="4"/>
        <v>0.3</v>
      </c>
      <c r="K34" s="1">
        <f t="shared" si="5"/>
        <v>0.18237082066869301</v>
      </c>
      <c r="L34" s="1">
        <f t="shared" si="6"/>
        <v>-9.9999999999999645E-2</v>
      </c>
      <c r="M34" s="1">
        <f t="shared" si="7"/>
        <v>0.19223572402239389</v>
      </c>
      <c r="N34" s="1">
        <f t="shared" si="8"/>
        <v>-0.52019467509769657</v>
      </c>
      <c r="O34" t="s">
        <v>74</v>
      </c>
    </row>
    <row r="35" spans="1:15" x14ac:dyDescent="0.35">
      <c r="A35" s="13">
        <v>25</v>
      </c>
      <c r="B35" s="12" t="s">
        <v>41</v>
      </c>
      <c r="C35" s="11">
        <v>9.4</v>
      </c>
      <c r="D35" s="10" t="s">
        <v>36</v>
      </c>
      <c r="E35" s="9" t="str">
        <f t="shared" si="0"/>
        <v>Not Significantly Different</v>
      </c>
      <c r="G35">
        <f t="shared" si="1"/>
        <v>9.4</v>
      </c>
      <c r="H35">
        <f t="shared" si="2"/>
        <v>6</v>
      </c>
      <c r="I35" t="str">
        <f t="shared" si="3"/>
        <v>+/-</v>
      </c>
      <c r="J35" t="str">
        <f t="shared" si="4"/>
        <v>0.7</v>
      </c>
      <c r="K35" s="1">
        <f t="shared" si="5"/>
        <v>0.42553191489361697</v>
      </c>
      <c r="L35" s="1">
        <f t="shared" si="6"/>
        <v>0.19999999999999929</v>
      </c>
      <c r="M35" s="1">
        <f t="shared" si="7"/>
        <v>0.42985214661796195</v>
      </c>
      <c r="N35" s="1">
        <f t="shared" si="8"/>
        <v>0.46527626202074668</v>
      </c>
      <c r="O35" t="s">
        <v>54</v>
      </c>
    </row>
    <row r="36" spans="1:15" x14ac:dyDescent="0.35">
      <c r="A36" s="13">
        <v>26</v>
      </c>
      <c r="B36" s="12" t="s">
        <v>49</v>
      </c>
      <c r="C36" s="11">
        <v>9.3000000000000007</v>
      </c>
      <c r="D36" s="10" t="s">
        <v>84</v>
      </c>
      <c r="E36" s="9" t="str">
        <f t="shared" si="0"/>
        <v>Not Significantly Different</v>
      </c>
      <c r="G36">
        <f t="shared" si="1"/>
        <v>9.3000000000000007</v>
      </c>
      <c r="H36">
        <f t="shared" si="2"/>
        <v>6</v>
      </c>
      <c r="I36" t="str">
        <f t="shared" si="3"/>
        <v>+/-</v>
      </c>
      <c r="J36" t="str">
        <f t="shared" si="4"/>
        <v>0.9</v>
      </c>
      <c r="K36" s="1">
        <f t="shared" si="5"/>
        <v>0.54711246200607899</v>
      </c>
      <c r="L36" s="1">
        <f t="shared" si="6"/>
        <v>0.29999999999999893</v>
      </c>
      <c r="M36" s="1">
        <f t="shared" si="7"/>
        <v>0.55047933970440222</v>
      </c>
      <c r="N36" s="1">
        <f t="shared" si="8"/>
        <v>0.54497958117936574</v>
      </c>
      <c r="O36" t="s">
        <v>72</v>
      </c>
    </row>
    <row r="37" spans="1:15" x14ac:dyDescent="0.35">
      <c r="A37" s="13">
        <v>27</v>
      </c>
      <c r="B37" s="12" t="s">
        <v>82</v>
      </c>
      <c r="C37" s="11">
        <v>9.1999999999999993</v>
      </c>
      <c r="D37" s="10" t="s">
        <v>83</v>
      </c>
      <c r="E37" s="9" t="str">
        <f t="shared" si="0"/>
        <v>Not Significantly Different</v>
      </c>
      <c r="G37">
        <f t="shared" si="1"/>
        <v>9.1999999999999993</v>
      </c>
      <c r="H37">
        <f t="shared" si="2"/>
        <v>6</v>
      </c>
      <c r="I37" t="str">
        <f t="shared" si="3"/>
        <v>+/-</v>
      </c>
      <c r="J37" t="str">
        <f t="shared" si="4"/>
        <v>0.5</v>
      </c>
      <c r="K37" s="1">
        <f t="shared" si="5"/>
        <v>0.303951367781155</v>
      </c>
      <c r="L37" s="1">
        <f t="shared" si="6"/>
        <v>0.40000000000000036</v>
      </c>
      <c r="M37" s="1">
        <f t="shared" si="7"/>
        <v>0.30997079109986531</v>
      </c>
      <c r="N37" s="1">
        <f t="shared" si="8"/>
        <v>1.2904441692092523</v>
      </c>
      <c r="O37" t="s">
        <v>70</v>
      </c>
    </row>
    <row r="38" spans="1:15" x14ac:dyDescent="0.35">
      <c r="A38" s="13">
        <v>28</v>
      </c>
      <c r="B38" s="12" t="s">
        <v>77</v>
      </c>
      <c r="C38" s="11">
        <v>9</v>
      </c>
      <c r="D38" s="10" t="s">
        <v>26</v>
      </c>
      <c r="E38" s="9" t="str">
        <f t="shared" si="0"/>
        <v>Not Significantly Different</v>
      </c>
      <c r="G38">
        <f t="shared" si="1"/>
        <v>9</v>
      </c>
      <c r="H38">
        <f t="shared" si="2"/>
        <v>6</v>
      </c>
      <c r="I38" t="str">
        <f t="shared" si="3"/>
        <v>+/-</v>
      </c>
      <c r="J38" t="str">
        <f t="shared" si="4"/>
        <v>0.6</v>
      </c>
      <c r="K38" s="1">
        <f t="shared" si="5"/>
        <v>0.36474164133738601</v>
      </c>
      <c r="L38" s="1">
        <f t="shared" si="6"/>
        <v>0.59999999999999964</v>
      </c>
      <c r="M38" s="1">
        <f t="shared" si="7"/>
        <v>0.36977279819442066</v>
      </c>
      <c r="N38" s="1">
        <f t="shared" si="8"/>
        <v>1.6226180047038754</v>
      </c>
      <c r="O38" t="s">
        <v>69</v>
      </c>
    </row>
    <row r="39" spans="1:15" x14ac:dyDescent="0.35">
      <c r="A39" s="13">
        <v>29</v>
      </c>
      <c r="B39" s="12" t="s">
        <v>59</v>
      </c>
      <c r="C39" s="11">
        <v>8.8000000000000007</v>
      </c>
      <c r="D39" s="10" t="s">
        <v>44</v>
      </c>
      <c r="E39" s="9" t="str">
        <f t="shared" si="0"/>
        <v>Significantly Different</v>
      </c>
      <c r="G39">
        <f t="shared" si="1"/>
        <v>8.8000000000000007</v>
      </c>
      <c r="H39">
        <f t="shared" si="2"/>
        <v>6</v>
      </c>
      <c r="I39" t="str">
        <f t="shared" si="3"/>
        <v>+/-</v>
      </c>
      <c r="J39" t="str">
        <f t="shared" si="4"/>
        <v>0.4</v>
      </c>
      <c r="K39" s="1">
        <f t="shared" si="5"/>
        <v>0.24316109422492402</v>
      </c>
      <c r="L39" s="1">
        <f t="shared" si="6"/>
        <v>0.79999999999999893</v>
      </c>
      <c r="M39" s="1">
        <f t="shared" si="7"/>
        <v>0.25064471888253259</v>
      </c>
      <c r="N39" s="1">
        <f t="shared" si="8"/>
        <v>3.1917688254781371</v>
      </c>
      <c r="O39" t="s">
        <v>45</v>
      </c>
    </row>
    <row r="40" spans="1:15" x14ac:dyDescent="0.35">
      <c r="A40" s="13">
        <v>29</v>
      </c>
      <c r="B40" s="12" t="s">
        <v>42</v>
      </c>
      <c r="C40" s="11">
        <v>8.8000000000000007</v>
      </c>
      <c r="D40" s="10" t="s">
        <v>39</v>
      </c>
      <c r="E40" s="9" t="str">
        <f t="shared" si="0"/>
        <v>Significantly Different</v>
      </c>
      <c r="G40">
        <f t="shared" si="1"/>
        <v>8.8000000000000007</v>
      </c>
      <c r="H40">
        <f t="shared" si="2"/>
        <v>6</v>
      </c>
      <c r="I40" t="str">
        <f t="shared" si="3"/>
        <v>+/-</v>
      </c>
      <c r="J40" t="str">
        <f t="shared" si="4"/>
        <v>0.2</v>
      </c>
      <c r="K40" s="1">
        <f t="shared" si="5"/>
        <v>0.12158054711246201</v>
      </c>
      <c r="L40" s="1">
        <f t="shared" si="6"/>
        <v>0.79999999999999893</v>
      </c>
      <c r="M40" s="1">
        <f t="shared" si="7"/>
        <v>0.1359311840425404</v>
      </c>
      <c r="N40" s="1">
        <f t="shared" si="8"/>
        <v>5.8853309167794388</v>
      </c>
      <c r="O40" t="s">
        <v>67</v>
      </c>
    </row>
    <row r="41" spans="1:15" x14ac:dyDescent="0.35">
      <c r="A41" s="13">
        <v>31</v>
      </c>
      <c r="B41" s="12" t="s">
        <v>71</v>
      </c>
      <c r="C41" s="11">
        <v>8.6999999999999993</v>
      </c>
      <c r="D41" s="10" t="s">
        <v>28</v>
      </c>
      <c r="E41" s="9" t="str">
        <f t="shared" si="0"/>
        <v>Significantly Different</v>
      </c>
      <c r="G41">
        <f t="shared" si="1"/>
        <v>8.6999999999999993</v>
      </c>
      <c r="H41">
        <f t="shared" si="2"/>
        <v>6</v>
      </c>
      <c r="I41" t="str">
        <f t="shared" si="3"/>
        <v>+/-</v>
      </c>
      <c r="J41" t="str">
        <f t="shared" si="4"/>
        <v>0.3</v>
      </c>
      <c r="K41" s="1">
        <f t="shared" si="5"/>
        <v>0.18237082066869301</v>
      </c>
      <c r="L41" s="1">
        <f t="shared" si="6"/>
        <v>0.90000000000000036</v>
      </c>
      <c r="M41" s="1">
        <f t="shared" si="7"/>
        <v>0.19223572402239389</v>
      </c>
      <c r="N41" s="1">
        <f t="shared" si="8"/>
        <v>4.6817520758792872</v>
      </c>
      <c r="O41" t="s">
        <v>48</v>
      </c>
    </row>
    <row r="42" spans="1:15" x14ac:dyDescent="0.35">
      <c r="A42" s="13">
        <v>32</v>
      </c>
      <c r="B42" s="12" t="s">
        <v>35</v>
      </c>
      <c r="C42" s="11">
        <v>8.6</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8.6</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1</v>
      </c>
      <c r="M42" s="1">
        <f t="shared" ref="M42:M62" si="16">IF(AND(ISNUMBER(K42),ISNUMBER($I$7)),SQRT(K42^2+($I$7)^2),"N/A")</f>
        <v>0.19223572402239389</v>
      </c>
      <c r="N42" s="1">
        <f t="shared" ref="N42:N73" si="17">IF(AND(ISNUMBER(L42),ISNUMBER(M42),M42&lt;&gt;0),L42/M42,"NA")</f>
        <v>5.2019467509769841</v>
      </c>
      <c r="O42" t="s">
        <v>37</v>
      </c>
    </row>
    <row r="43" spans="1:15" x14ac:dyDescent="0.35">
      <c r="A43" s="13">
        <v>33</v>
      </c>
      <c r="B43" s="12" t="s">
        <v>34</v>
      </c>
      <c r="C43" s="11">
        <v>8.3000000000000007</v>
      </c>
      <c r="D43" s="10" t="s">
        <v>33</v>
      </c>
      <c r="E43" s="9" t="str">
        <f t="shared" si="9"/>
        <v>Significantly Different</v>
      </c>
      <c r="G43">
        <f t="shared" si="10"/>
        <v>8.3000000000000007</v>
      </c>
      <c r="H43">
        <f t="shared" si="11"/>
        <v>6</v>
      </c>
      <c r="I43" t="str">
        <f t="shared" si="12"/>
        <v>+/-</v>
      </c>
      <c r="J43" t="str">
        <f t="shared" si="13"/>
        <v>0.1</v>
      </c>
      <c r="K43" s="1">
        <f t="shared" si="14"/>
        <v>6.0790273556231005E-2</v>
      </c>
      <c r="L43" s="1">
        <f t="shared" si="15"/>
        <v>1.2999999999999989</v>
      </c>
      <c r="M43" s="1">
        <f t="shared" si="16"/>
        <v>8.5970429323592404E-2</v>
      </c>
      <c r="N43" s="1">
        <f t="shared" si="17"/>
        <v>15.121478515674307</v>
      </c>
      <c r="O43" t="s">
        <v>52</v>
      </c>
    </row>
    <row r="44" spans="1:15" x14ac:dyDescent="0.35">
      <c r="A44" s="13">
        <v>34</v>
      </c>
      <c r="B44" s="12" t="s">
        <v>48</v>
      </c>
      <c r="C44" s="11">
        <v>7.7</v>
      </c>
      <c r="D44" s="10" t="s">
        <v>39</v>
      </c>
      <c r="E44" s="9" t="str">
        <f t="shared" si="9"/>
        <v>Significantly Different</v>
      </c>
      <c r="G44">
        <f t="shared" si="10"/>
        <v>7.7</v>
      </c>
      <c r="H44">
        <f t="shared" si="11"/>
        <v>6</v>
      </c>
      <c r="I44" t="str">
        <f t="shared" si="12"/>
        <v>+/-</v>
      </c>
      <c r="J44" t="str">
        <f t="shared" si="13"/>
        <v>0.2</v>
      </c>
      <c r="K44" s="1">
        <f t="shared" si="14"/>
        <v>0.12158054711246201</v>
      </c>
      <c r="L44" s="1">
        <f t="shared" si="15"/>
        <v>1.8999999999999995</v>
      </c>
      <c r="M44" s="1">
        <f t="shared" si="16"/>
        <v>0.1359311840425404</v>
      </c>
      <c r="N44" s="1">
        <f t="shared" si="17"/>
        <v>13.977660927351183</v>
      </c>
      <c r="O44" t="s">
        <v>64</v>
      </c>
    </row>
    <row r="45" spans="1:15" x14ac:dyDescent="0.35">
      <c r="A45" s="13">
        <v>35</v>
      </c>
      <c r="B45" s="12" t="s">
        <v>58</v>
      </c>
      <c r="C45" s="11">
        <v>7.6</v>
      </c>
      <c r="D45" s="10" t="s">
        <v>28</v>
      </c>
      <c r="E45" s="9" t="str">
        <f t="shared" si="9"/>
        <v>Significantly Different</v>
      </c>
      <c r="G45">
        <f t="shared" si="10"/>
        <v>7.6</v>
      </c>
      <c r="H45">
        <f t="shared" si="11"/>
        <v>6</v>
      </c>
      <c r="I45" t="str">
        <f t="shared" si="12"/>
        <v>+/-</v>
      </c>
      <c r="J45" t="str">
        <f t="shared" si="13"/>
        <v>0.3</v>
      </c>
      <c r="K45" s="1">
        <f t="shared" si="14"/>
        <v>0.18237082066869301</v>
      </c>
      <c r="L45" s="1">
        <f t="shared" si="15"/>
        <v>2</v>
      </c>
      <c r="M45" s="1">
        <f t="shared" si="16"/>
        <v>0.19223572402239389</v>
      </c>
      <c r="N45" s="1">
        <f t="shared" si="17"/>
        <v>10.403893501953968</v>
      </c>
      <c r="O45" t="s">
        <v>63</v>
      </c>
    </row>
    <row r="46" spans="1:15" x14ac:dyDescent="0.35">
      <c r="A46" s="13">
        <v>35</v>
      </c>
      <c r="B46" s="12" t="s">
        <v>60</v>
      </c>
      <c r="C46" s="11">
        <v>7.6</v>
      </c>
      <c r="D46" s="10" t="s">
        <v>36</v>
      </c>
      <c r="E46" s="9" t="str">
        <f t="shared" si="9"/>
        <v>Significantly Different</v>
      </c>
      <c r="G46">
        <f t="shared" si="10"/>
        <v>7.6</v>
      </c>
      <c r="H46">
        <f t="shared" si="11"/>
        <v>6</v>
      </c>
      <c r="I46" t="str">
        <f t="shared" si="12"/>
        <v>+/-</v>
      </c>
      <c r="J46" t="str">
        <f t="shared" si="13"/>
        <v>0.7</v>
      </c>
      <c r="K46" s="1">
        <f t="shared" si="14"/>
        <v>0.42553191489361697</v>
      </c>
      <c r="L46" s="1">
        <f t="shared" si="15"/>
        <v>2</v>
      </c>
      <c r="M46" s="1">
        <f t="shared" si="16"/>
        <v>0.42985214661796195</v>
      </c>
      <c r="N46" s="1">
        <f t="shared" si="17"/>
        <v>4.6527626202074837</v>
      </c>
      <c r="O46" t="s">
        <v>61</v>
      </c>
    </row>
    <row r="47" spans="1:15" x14ac:dyDescent="0.35">
      <c r="A47" s="13">
        <v>35</v>
      </c>
      <c r="B47" s="12" t="s">
        <v>32</v>
      </c>
      <c r="C47" s="11">
        <v>7.6</v>
      </c>
      <c r="D47" s="10" t="s">
        <v>83</v>
      </c>
      <c r="E47" s="9" t="str">
        <f t="shared" si="9"/>
        <v>Significantly Different</v>
      </c>
      <c r="G47">
        <f t="shared" si="10"/>
        <v>7.6</v>
      </c>
      <c r="H47">
        <f t="shared" si="11"/>
        <v>6</v>
      </c>
      <c r="I47" t="str">
        <f t="shared" si="12"/>
        <v>+/-</v>
      </c>
      <c r="J47" t="str">
        <f t="shared" si="13"/>
        <v>0.5</v>
      </c>
      <c r="K47" s="1">
        <f t="shared" si="14"/>
        <v>0.303951367781155</v>
      </c>
      <c r="L47" s="1">
        <f t="shared" si="15"/>
        <v>2</v>
      </c>
      <c r="M47" s="1">
        <f t="shared" si="16"/>
        <v>0.30997079109986531</v>
      </c>
      <c r="N47" s="1">
        <f t="shared" si="17"/>
        <v>6.4522208460462549</v>
      </c>
      <c r="O47" t="s">
        <v>59</v>
      </c>
    </row>
    <row r="48" spans="1:15" x14ac:dyDescent="0.35">
      <c r="A48" s="13">
        <v>38</v>
      </c>
      <c r="B48" s="12" t="s">
        <v>56</v>
      </c>
      <c r="C48" s="11">
        <v>7.5</v>
      </c>
      <c r="D48" s="10" t="s">
        <v>44</v>
      </c>
      <c r="E48" s="9" t="str">
        <f t="shared" si="9"/>
        <v>Significantly Different</v>
      </c>
      <c r="G48">
        <f t="shared" si="10"/>
        <v>7.5</v>
      </c>
      <c r="H48">
        <f t="shared" si="11"/>
        <v>6</v>
      </c>
      <c r="I48" t="str">
        <f t="shared" si="12"/>
        <v>+/-</v>
      </c>
      <c r="J48" t="str">
        <f t="shared" si="13"/>
        <v>0.4</v>
      </c>
      <c r="K48" s="1">
        <f t="shared" si="14"/>
        <v>0.24316109422492402</v>
      </c>
      <c r="L48" s="1">
        <f t="shared" si="15"/>
        <v>2.0999999999999996</v>
      </c>
      <c r="M48" s="1">
        <f t="shared" si="16"/>
        <v>0.25064471888253259</v>
      </c>
      <c r="N48" s="1">
        <f t="shared" si="17"/>
        <v>8.3783931668801195</v>
      </c>
      <c r="O48" t="s">
        <v>57</v>
      </c>
    </row>
    <row r="49" spans="1:15" x14ac:dyDescent="0.35">
      <c r="A49" s="13">
        <v>39</v>
      </c>
      <c r="B49" s="12" t="s">
        <v>63</v>
      </c>
      <c r="C49" s="11">
        <v>7.4</v>
      </c>
      <c r="D49" s="10" t="s">
        <v>36</v>
      </c>
      <c r="E49" s="9" t="str">
        <f t="shared" si="9"/>
        <v>Significantly Different</v>
      </c>
      <c r="G49">
        <f t="shared" si="10"/>
        <v>7.4</v>
      </c>
      <c r="H49">
        <f t="shared" si="11"/>
        <v>6</v>
      </c>
      <c r="I49" t="str">
        <f t="shared" si="12"/>
        <v>+/-</v>
      </c>
      <c r="J49" t="str">
        <f t="shared" si="13"/>
        <v>0.7</v>
      </c>
      <c r="K49" s="1">
        <f t="shared" si="14"/>
        <v>0.42553191489361697</v>
      </c>
      <c r="L49" s="1">
        <f t="shared" si="15"/>
        <v>2.1999999999999993</v>
      </c>
      <c r="M49" s="1">
        <f t="shared" si="16"/>
        <v>0.42985214661796195</v>
      </c>
      <c r="N49" s="1">
        <f t="shared" si="17"/>
        <v>5.1180388822282303</v>
      </c>
      <c r="O49" t="s">
        <v>55</v>
      </c>
    </row>
    <row r="50" spans="1:15" x14ac:dyDescent="0.35">
      <c r="A50" s="13">
        <v>40</v>
      </c>
      <c r="B50" s="12" t="s">
        <v>38</v>
      </c>
      <c r="C50" s="11">
        <v>6.8</v>
      </c>
      <c r="D50" s="10" t="s">
        <v>39</v>
      </c>
      <c r="E50" s="9" t="str">
        <f t="shared" si="9"/>
        <v>Significantly Different</v>
      </c>
      <c r="G50">
        <f t="shared" si="10"/>
        <v>6.8</v>
      </c>
      <c r="H50">
        <f t="shared" si="11"/>
        <v>6</v>
      </c>
      <c r="I50" t="str">
        <f t="shared" si="12"/>
        <v>+/-</v>
      </c>
      <c r="J50" t="str">
        <f t="shared" si="13"/>
        <v>0.2</v>
      </c>
      <c r="K50" s="1">
        <f t="shared" si="14"/>
        <v>0.12158054711246201</v>
      </c>
      <c r="L50" s="1">
        <f t="shared" si="15"/>
        <v>2.8</v>
      </c>
      <c r="M50" s="1">
        <f t="shared" si="16"/>
        <v>0.1359311840425404</v>
      </c>
      <c r="N50" s="1">
        <f t="shared" si="17"/>
        <v>20.598658208728061</v>
      </c>
      <c r="O50" t="s">
        <v>53</v>
      </c>
    </row>
    <row r="51" spans="1:15" x14ac:dyDescent="0.35">
      <c r="A51" s="13">
        <v>41</v>
      </c>
      <c r="B51" s="12" t="s">
        <v>75</v>
      </c>
      <c r="C51" s="11">
        <v>6.7</v>
      </c>
      <c r="D51" s="10" t="s">
        <v>39</v>
      </c>
      <c r="E51" s="9" t="str">
        <f t="shared" si="9"/>
        <v>Significantly Different</v>
      </c>
      <c r="G51">
        <f t="shared" si="10"/>
        <v>6.7</v>
      </c>
      <c r="H51">
        <f t="shared" si="11"/>
        <v>6</v>
      </c>
      <c r="I51" t="str">
        <f t="shared" si="12"/>
        <v>+/-</v>
      </c>
      <c r="J51" t="str">
        <f t="shared" si="13"/>
        <v>0.2</v>
      </c>
      <c r="K51" s="1">
        <f t="shared" si="14"/>
        <v>0.12158054711246201</v>
      </c>
      <c r="L51" s="1">
        <f t="shared" si="15"/>
        <v>2.8999999999999995</v>
      </c>
      <c r="M51" s="1">
        <f t="shared" si="16"/>
        <v>0.1359311840425404</v>
      </c>
      <c r="N51" s="1">
        <f t="shared" si="17"/>
        <v>21.334324573325492</v>
      </c>
      <c r="O51" t="s">
        <v>51</v>
      </c>
    </row>
    <row r="52" spans="1:15" x14ac:dyDescent="0.35">
      <c r="A52" s="13">
        <v>42</v>
      </c>
      <c r="B52" s="12" t="s">
        <v>52</v>
      </c>
      <c r="C52" s="11">
        <v>5.6</v>
      </c>
      <c r="D52" s="10" t="s">
        <v>33</v>
      </c>
      <c r="E52" s="9" t="str">
        <f t="shared" si="9"/>
        <v>Significantly Different</v>
      </c>
      <c r="G52">
        <f t="shared" si="10"/>
        <v>5.6</v>
      </c>
      <c r="H52">
        <f t="shared" si="11"/>
        <v>6</v>
      </c>
      <c r="I52" t="str">
        <f t="shared" si="12"/>
        <v>+/-</v>
      </c>
      <c r="J52" t="str">
        <f t="shared" si="13"/>
        <v>0.1</v>
      </c>
      <c r="K52" s="1">
        <f t="shared" si="14"/>
        <v>6.0790273556231005E-2</v>
      </c>
      <c r="L52" s="1">
        <f t="shared" si="15"/>
        <v>4</v>
      </c>
      <c r="M52" s="1">
        <f t="shared" si="16"/>
        <v>8.5970429323592404E-2</v>
      </c>
      <c r="N52" s="1">
        <f t="shared" si="17"/>
        <v>46.527626202074828</v>
      </c>
      <c r="O52" t="s">
        <v>49</v>
      </c>
    </row>
    <row r="53" spans="1:15" x14ac:dyDescent="0.35">
      <c r="A53" s="13">
        <v>43</v>
      </c>
      <c r="B53" s="12" t="s">
        <v>50</v>
      </c>
      <c r="C53" s="11">
        <v>5.3</v>
      </c>
      <c r="D53" s="10" t="s">
        <v>39</v>
      </c>
      <c r="E53" s="9" t="str">
        <f t="shared" si="9"/>
        <v>Significantly Different</v>
      </c>
      <c r="G53">
        <f t="shared" si="10"/>
        <v>5.3</v>
      </c>
      <c r="H53">
        <f t="shared" si="11"/>
        <v>6</v>
      </c>
      <c r="I53" t="str">
        <f t="shared" si="12"/>
        <v>+/-</v>
      </c>
      <c r="J53" t="str">
        <f t="shared" si="13"/>
        <v>0.2</v>
      </c>
      <c r="K53" s="1">
        <f t="shared" si="14"/>
        <v>0.12158054711246201</v>
      </c>
      <c r="L53" s="1">
        <f t="shared" si="15"/>
        <v>4.3</v>
      </c>
      <c r="M53" s="1">
        <f t="shared" si="16"/>
        <v>0.1359311840425404</v>
      </c>
      <c r="N53" s="1">
        <f t="shared" si="17"/>
        <v>31.633653677689527</v>
      </c>
      <c r="O53" t="s">
        <v>47</v>
      </c>
    </row>
    <row r="54" spans="1:15" x14ac:dyDescent="0.35">
      <c r="A54" s="13">
        <v>44</v>
      </c>
      <c r="B54" s="12" t="s">
        <v>45</v>
      </c>
      <c r="C54" s="11">
        <v>5</v>
      </c>
      <c r="D54" s="10" t="s">
        <v>44</v>
      </c>
      <c r="E54" s="9" t="str">
        <f t="shared" si="9"/>
        <v>Significantly Different</v>
      </c>
      <c r="G54">
        <f t="shared" si="10"/>
        <v>5</v>
      </c>
      <c r="H54">
        <f t="shared" si="11"/>
        <v>6</v>
      </c>
      <c r="I54" t="str">
        <f t="shared" si="12"/>
        <v>+/-</v>
      </c>
      <c r="J54" t="str">
        <f t="shared" si="13"/>
        <v>0.4</v>
      </c>
      <c r="K54" s="1">
        <f t="shared" si="14"/>
        <v>0.24316109422492402</v>
      </c>
      <c r="L54" s="1">
        <f t="shared" si="15"/>
        <v>4.5999999999999996</v>
      </c>
      <c r="M54" s="1">
        <f t="shared" si="16"/>
        <v>0.25064471888253259</v>
      </c>
      <c r="N54" s="1">
        <f t="shared" si="17"/>
        <v>18.352670746499314</v>
      </c>
      <c r="O54" t="s">
        <v>42</v>
      </c>
    </row>
    <row r="55" spans="1:15" x14ac:dyDescent="0.35">
      <c r="A55" s="13">
        <v>45</v>
      </c>
      <c r="B55" s="12" t="s">
        <v>40</v>
      </c>
      <c r="C55" s="11">
        <v>4.5999999999999996</v>
      </c>
      <c r="D55" s="10" t="s">
        <v>28</v>
      </c>
      <c r="E55" s="9" t="str">
        <f t="shared" si="9"/>
        <v>Significantly Different</v>
      </c>
      <c r="G55">
        <f t="shared" si="10"/>
        <v>4.5999999999999996</v>
      </c>
      <c r="H55">
        <f t="shared" si="11"/>
        <v>6</v>
      </c>
      <c r="I55" t="str">
        <f t="shared" si="12"/>
        <v>+/-</v>
      </c>
      <c r="J55" t="str">
        <f t="shared" si="13"/>
        <v>0.3</v>
      </c>
      <c r="K55" s="1">
        <f t="shared" si="14"/>
        <v>0.18237082066869301</v>
      </c>
      <c r="L55" s="1">
        <f t="shared" si="15"/>
        <v>5</v>
      </c>
      <c r="M55" s="1">
        <f t="shared" si="16"/>
        <v>0.19223572402239389</v>
      </c>
      <c r="N55" s="1">
        <f t="shared" si="17"/>
        <v>26.00973375488492</v>
      </c>
      <c r="O55" t="s">
        <v>43</v>
      </c>
    </row>
    <row r="56" spans="1:15" x14ac:dyDescent="0.35">
      <c r="A56" s="13">
        <v>46</v>
      </c>
      <c r="B56" s="12" t="s">
        <v>70</v>
      </c>
      <c r="C56" s="11">
        <v>4.5</v>
      </c>
      <c r="D56" s="10" t="s">
        <v>83</v>
      </c>
      <c r="E56" s="9" t="str">
        <f t="shared" si="9"/>
        <v>Significantly Different</v>
      </c>
      <c r="G56">
        <f t="shared" si="10"/>
        <v>4.5</v>
      </c>
      <c r="H56">
        <f t="shared" si="11"/>
        <v>6</v>
      </c>
      <c r="I56" t="str">
        <f t="shared" si="12"/>
        <v>+/-</v>
      </c>
      <c r="J56" t="str">
        <f t="shared" si="13"/>
        <v>0.5</v>
      </c>
      <c r="K56" s="1">
        <f t="shared" si="14"/>
        <v>0.303951367781155</v>
      </c>
      <c r="L56" s="1">
        <f t="shared" si="15"/>
        <v>5.0999999999999996</v>
      </c>
      <c r="M56" s="1">
        <f t="shared" si="16"/>
        <v>0.30997079109986531</v>
      </c>
      <c r="N56" s="1">
        <f t="shared" si="17"/>
        <v>16.453163157417951</v>
      </c>
      <c r="O56" t="s">
        <v>41</v>
      </c>
    </row>
    <row r="57" spans="1:15" x14ac:dyDescent="0.35">
      <c r="A57" s="13">
        <v>47</v>
      </c>
      <c r="B57" s="12" t="s">
        <v>62</v>
      </c>
      <c r="C57" s="11">
        <v>4.4000000000000004</v>
      </c>
      <c r="D57" s="10" t="s">
        <v>83</v>
      </c>
      <c r="E57" s="9" t="str">
        <f t="shared" si="9"/>
        <v>Significantly Different</v>
      </c>
      <c r="G57">
        <f t="shared" si="10"/>
        <v>4.4000000000000004</v>
      </c>
      <c r="H57">
        <f t="shared" si="11"/>
        <v>6</v>
      </c>
      <c r="I57" t="str">
        <f t="shared" si="12"/>
        <v>+/-</v>
      </c>
      <c r="J57" t="str">
        <f t="shared" si="13"/>
        <v>0.5</v>
      </c>
      <c r="K57" s="1">
        <f t="shared" si="14"/>
        <v>0.303951367781155</v>
      </c>
      <c r="L57" s="1">
        <f t="shared" si="15"/>
        <v>5.1999999999999993</v>
      </c>
      <c r="M57" s="1">
        <f t="shared" si="16"/>
        <v>0.30997079109986531</v>
      </c>
      <c r="N57" s="1">
        <f t="shared" si="17"/>
        <v>16.77577419972026</v>
      </c>
      <c r="O57" t="s">
        <v>38</v>
      </c>
    </row>
    <row r="58" spans="1:15" x14ac:dyDescent="0.35">
      <c r="A58" s="13">
        <v>47</v>
      </c>
      <c r="B58" s="12" t="s">
        <v>37</v>
      </c>
      <c r="C58" s="11">
        <v>4.4000000000000004</v>
      </c>
      <c r="D58" s="10" t="s">
        <v>44</v>
      </c>
      <c r="E58" s="9" t="str">
        <f t="shared" si="9"/>
        <v>Significantly Different</v>
      </c>
      <c r="G58">
        <f t="shared" si="10"/>
        <v>4.4000000000000004</v>
      </c>
      <c r="H58">
        <f t="shared" si="11"/>
        <v>6</v>
      </c>
      <c r="I58" t="str">
        <f t="shared" si="12"/>
        <v>+/-</v>
      </c>
      <c r="J58" t="str">
        <f t="shared" si="13"/>
        <v>0.4</v>
      </c>
      <c r="K58" s="1">
        <f t="shared" si="14"/>
        <v>0.24316109422492402</v>
      </c>
      <c r="L58" s="1">
        <f t="shared" si="15"/>
        <v>5.1999999999999993</v>
      </c>
      <c r="M58" s="1">
        <f t="shared" si="16"/>
        <v>0.25064471888253259</v>
      </c>
      <c r="N58" s="1">
        <f t="shared" si="17"/>
        <v>20.746497365607915</v>
      </c>
      <c r="O58" t="s">
        <v>35</v>
      </c>
    </row>
    <row r="59" spans="1:15" x14ac:dyDescent="0.35">
      <c r="A59" s="13">
        <v>49</v>
      </c>
      <c r="B59" s="12" t="s">
        <v>27</v>
      </c>
      <c r="C59" s="11">
        <v>4</v>
      </c>
      <c r="D59" s="10" t="s">
        <v>36</v>
      </c>
      <c r="E59" s="9" t="str">
        <f t="shared" si="9"/>
        <v>Significantly Different</v>
      </c>
      <c r="G59">
        <f t="shared" si="10"/>
        <v>4</v>
      </c>
      <c r="H59">
        <f t="shared" si="11"/>
        <v>6</v>
      </c>
      <c r="I59" t="str">
        <f t="shared" si="12"/>
        <v>+/-</v>
      </c>
      <c r="J59" t="str">
        <f t="shared" si="13"/>
        <v>0.7</v>
      </c>
      <c r="K59" s="1">
        <f t="shared" si="14"/>
        <v>0.42553191489361697</v>
      </c>
      <c r="L59" s="1">
        <f t="shared" si="15"/>
        <v>5.6</v>
      </c>
      <c r="M59" s="1">
        <f t="shared" si="16"/>
        <v>0.42985214661796195</v>
      </c>
      <c r="N59" s="1">
        <f t="shared" si="17"/>
        <v>13.027735336580953</v>
      </c>
      <c r="O59" t="s">
        <v>32</v>
      </c>
    </row>
    <row r="60" spans="1:15" x14ac:dyDescent="0.35">
      <c r="A60" s="13">
        <v>50</v>
      </c>
      <c r="B60" s="12" t="s">
        <v>29</v>
      </c>
      <c r="C60" s="11">
        <v>3</v>
      </c>
      <c r="D60" s="10" t="s">
        <v>28</v>
      </c>
      <c r="E60" s="9" t="str">
        <f t="shared" si="9"/>
        <v>Significantly Different</v>
      </c>
      <c r="G60">
        <f t="shared" si="10"/>
        <v>3</v>
      </c>
      <c r="H60">
        <f t="shared" si="11"/>
        <v>6</v>
      </c>
      <c r="I60" t="str">
        <f t="shared" si="12"/>
        <v>+/-</v>
      </c>
      <c r="J60" t="str">
        <f t="shared" si="13"/>
        <v>0.3</v>
      </c>
      <c r="K60" s="1">
        <f t="shared" si="14"/>
        <v>0.18237082066869301</v>
      </c>
      <c r="L60" s="1">
        <f t="shared" si="15"/>
        <v>6.6</v>
      </c>
      <c r="M60" s="1">
        <f t="shared" si="16"/>
        <v>0.19223572402239389</v>
      </c>
      <c r="N60" s="1">
        <f t="shared" si="17"/>
        <v>34.332848556448091</v>
      </c>
      <c r="O60" t="s">
        <v>30</v>
      </c>
    </row>
    <row r="61" spans="1:15" x14ac:dyDescent="0.35">
      <c r="A61" s="13">
        <v>51</v>
      </c>
      <c r="B61" s="12" t="s">
        <v>31</v>
      </c>
      <c r="C61" s="11">
        <v>1.5</v>
      </c>
      <c r="D61" s="10" t="s">
        <v>44</v>
      </c>
      <c r="E61" s="9" t="str">
        <f t="shared" si="9"/>
        <v>Significantly Different</v>
      </c>
      <c r="G61">
        <f t="shared" si="10"/>
        <v>1.5</v>
      </c>
      <c r="H61">
        <f t="shared" si="11"/>
        <v>6</v>
      </c>
      <c r="I61" t="str">
        <f t="shared" si="12"/>
        <v>+/-</v>
      </c>
      <c r="J61" t="str">
        <f t="shared" si="13"/>
        <v>0.4</v>
      </c>
      <c r="K61" s="1">
        <f t="shared" si="14"/>
        <v>0.24316109422492402</v>
      </c>
      <c r="L61" s="1">
        <f t="shared" si="15"/>
        <v>8.1</v>
      </c>
      <c r="M61" s="1">
        <f t="shared" si="16"/>
        <v>0.25064471888253259</v>
      </c>
      <c r="N61" s="1">
        <f t="shared" si="17"/>
        <v>32.316659357966181</v>
      </c>
      <c r="O61" t="s">
        <v>27</v>
      </c>
    </row>
    <row r="62" spans="1:15" ht="15" thickBot="1" x14ac:dyDescent="0.4">
      <c r="A62" s="8"/>
      <c r="B62" s="7" t="s">
        <v>25</v>
      </c>
      <c r="C62" s="6">
        <v>8.6</v>
      </c>
      <c r="D62" s="5" t="s">
        <v>26</v>
      </c>
      <c r="E62" s="4" t="str">
        <f t="shared" si="9"/>
        <v>Significantly Different</v>
      </c>
      <c r="G62">
        <f t="shared" si="10"/>
        <v>8.6</v>
      </c>
      <c r="H62">
        <f t="shared" si="11"/>
        <v>6</v>
      </c>
      <c r="I62" t="str">
        <f t="shared" si="12"/>
        <v>+/-</v>
      </c>
      <c r="J62" t="str">
        <f t="shared" si="13"/>
        <v>0.6</v>
      </c>
      <c r="K62" s="1">
        <f t="shared" si="14"/>
        <v>0.36474164133738601</v>
      </c>
      <c r="L62" s="1">
        <f t="shared" si="15"/>
        <v>1</v>
      </c>
      <c r="M62" s="1">
        <f t="shared" si="16"/>
        <v>0.36977279819442066</v>
      </c>
      <c r="N62" s="1">
        <f t="shared" si="17"/>
        <v>2.7043633411731274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582</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09" priority="1" operator="equal">
      <formula>"OTHER ERROR"</formula>
    </cfRule>
    <cfRule type="cellIs" dxfId="108" priority="2" operator="equal">
      <formula>"Statistical Test not applicable"</formula>
    </cfRule>
    <cfRule type="cellIs" dxfId="107" priority="3" operator="equal">
      <formula>"Geography Selected"</formula>
    </cfRule>
  </conditionalFormatting>
  <conditionalFormatting sqref="E10:J62">
    <cfRule type="cellIs" dxfId="106" priority="4" operator="equal">
      <formula>"Not Significantly Different"</formula>
    </cfRule>
  </conditionalFormatting>
  <conditionalFormatting sqref="F10:J62">
    <cfRule type="cellIs" dxfId="1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CBFFBD5-4619-4BFC-8101-8F73D3101D9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305E81D-7EC5-41E2-82A2-2A42D3EF0765}"/>
    <hyperlink ref="A68" r:id="rId2" xr:uid="{CE3839CD-CCD2-4929-AFC8-488E0E1FD26E}"/>
    <hyperlink ref="A66" r:id="rId3" xr:uid="{65D33AA7-E9F2-4A8C-99A1-72D1B7C2DC15}"/>
    <hyperlink ref="A67" r:id="rId4" xr:uid="{E092135E-4C5F-420D-848C-00A59AA14A3D}"/>
  </hyperlinks>
  <pageMargins left="0.7" right="0.7" top="0.75" bottom="0.75" header="0.3" footer="0.3"/>
  <pageSetup orientation="portrait" r:id="rId5"/>
  <drawing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5AA63-080B-4425-881D-1817DB6072F8}">
  <sheetPr codeName="Sheet71"/>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586</v>
      </c>
    </row>
    <row r="2" spans="1:16" x14ac:dyDescent="0.35">
      <c r="A2" s="27" t="s">
        <v>109</v>
      </c>
      <c r="B2" t="s">
        <v>585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1.8</v>
      </c>
      <c r="C6" t="s">
        <v>103</v>
      </c>
      <c r="H6" s="15" t="s">
        <v>102</v>
      </c>
      <c r="I6">
        <f>VLOOKUP($B$4,$B$9:$K$62,6,FALSE)</f>
        <v>1.8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4.2</v>
      </c>
      <c r="D11" s="14" t="s">
        <v>26</v>
      </c>
      <c r="E11" s="9" t="str">
        <f t="shared" si="0"/>
        <v>Significantly Different</v>
      </c>
      <c r="G11">
        <f t="shared" si="1"/>
        <v>4.2</v>
      </c>
      <c r="H11">
        <f t="shared" si="2"/>
        <v>6</v>
      </c>
      <c r="I11" t="str">
        <f t="shared" si="3"/>
        <v>+/-</v>
      </c>
      <c r="J11" t="str">
        <f t="shared" si="4"/>
        <v>0.6</v>
      </c>
      <c r="K11" s="1">
        <f t="shared" si="5"/>
        <v>0.36474164133738601</v>
      </c>
      <c r="L11" s="1">
        <f t="shared" si="6"/>
        <v>-2.4000000000000004</v>
      </c>
      <c r="M11" s="1">
        <f t="shared" si="7"/>
        <v>0.36977279819442066</v>
      </c>
      <c r="N11" s="1">
        <f t="shared" si="8"/>
        <v>-6.4904720188155069</v>
      </c>
      <c r="O11" t="s">
        <v>68</v>
      </c>
    </row>
    <row r="12" spans="1:16" x14ac:dyDescent="0.35">
      <c r="A12" s="13">
        <v>2</v>
      </c>
      <c r="B12" s="12" t="s">
        <v>35</v>
      </c>
      <c r="C12" s="11">
        <v>2.9</v>
      </c>
      <c r="D12" s="10" t="s">
        <v>39</v>
      </c>
      <c r="E12" s="9" t="str">
        <f t="shared" si="0"/>
        <v>Significantly Different</v>
      </c>
      <c r="G12">
        <f t="shared" si="1"/>
        <v>2.9</v>
      </c>
      <c r="H12">
        <f t="shared" si="2"/>
        <v>6</v>
      </c>
      <c r="I12" t="str">
        <f t="shared" si="3"/>
        <v>+/-</v>
      </c>
      <c r="J12" t="str">
        <f t="shared" si="4"/>
        <v>0.2</v>
      </c>
      <c r="K12" s="1">
        <f t="shared" si="5"/>
        <v>0.12158054711246201</v>
      </c>
      <c r="L12" s="1">
        <f t="shared" si="6"/>
        <v>-1.0999999999999999</v>
      </c>
      <c r="M12" s="1">
        <f t="shared" si="7"/>
        <v>0.1359311840425404</v>
      </c>
      <c r="N12" s="1">
        <f t="shared" si="8"/>
        <v>-8.0923300105717377</v>
      </c>
      <c r="O12" t="s">
        <v>62</v>
      </c>
    </row>
    <row r="13" spans="1:16" x14ac:dyDescent="0.35">
      <c r="A13" s="13">
        <v>3</v>
      </c>
      <c r="B13" s="12" t="s">
        <v>34</v>
      </c>
      <c r="C13" s="11">
        <v>2.8</v>
      </c>
      <c r="D13" s="10" t="s">
        <v>33</v>
      </c>
      <c r="E13" s="9" t="str">
        <f t="shared" si="0"/>
        <v>Significantly Different</v>
      </c>
      <c r="G13">
        <f t="shared" si="1"/>
        <v>2.8</v>
      </c>
      <c r="H13">
        <f t="shared" si="2"/>
        <v>6</v>
      </c>
      <c r="I13" t="str">
        <f t="shared" si="3"/>
        <v>+/-</v>
      </c>
      <c r="J13" t="str">
        <f t="shared" si="4"/>
        <v>0.1</v>
      </c>
      <c r="K13" s="1">
        <f t="shared" si="5"/>
        <v>6.0790273556231005E-2</v>
      </c>
      <c r="L13" s="1">
        <f t="shared" si="6"/>
        <v>-0.99999999999999978</v>
      </c>
      <c r="M13" s="1">
        <f t="shared" si="7"/>
        <v>8.5970429323592404E-2</v>
      </c>
      <c r="N13" s="1">
        <f t="shared" si="8"/>
        <v>-11.631906550518703</v>
      </c>
      <c r="O13" t="s">
        <v>58</v>
      </c>
    </row>
    <row r="14" spans="1:16" x14ac:dyDescent="0.35">
      <c r="A14" s="13">
        <v>3</v>
      </c>
      <c r="B14" s="12" t="s">
        <v>52</v>
      </c>
      <c r="C14" s="11">
        <v>2.8</v>
      </c>
      <c r="D14" s="10" t="s">
        <v>33</v>
      </c>
      <c r="E14" s="9" t="str">
        <f t="shared" si="0"/>
        <v>Significantly Different</v>
      </c>
      <c r="G14">
        <f t="shared" si="1"/>
        <v>2.8</v>
      </c>
      <c r="H14">
        <f t="shared" si="2"/>
        <v>6</v>
      </c>
      <c r="I14" t="str">
        <f t="shared" si="3"/>
        <v>+/-</v>
      </c>
      <c r="J14" t="str">
        <f t="shared" si="4"/>
        <v>0.1</v>
      </c>
      <c r="K14" s="1">
        <f t="shared" si="5"/>
        <v>6.0790273556231005E-2</v>
      </c>
      <c r="L14" s="1">
        <f t="shared" si="6"/>
        <v>-0.99999999999999978</v>
      </c>
      <c r="M14" s="1">
        <f t="shared" si="7"/>
        <v>8.5970429323592404E-2</v>
      </c>
      <c r="N14" s="1">
        <f t="shared" si="8"/>
        <v>-11.631906550518703</v>
      </c>
      <c r="O14" t="s">
        <v>73</v>
      </c>
    </row>
    <row r="15" spans="1:16" x14ac:dyDescent="0.35">
      <c r="A15" s="13">
        <v>5</v>
      </c>
      <c r="B15" s="12" t="s">
        <v>75</v>
      </c>
      <c r="C15" s="11">
        <v>2.5</v>
      </c>
      <c r="D15" s="10" t="s">
        <v>33</v>
      </c>
      <c r="E15" s="9" t="str">
        <f t="shared" si="0"/>
        <v>Significantly Different</v>
      </c>
      <c r="G15">
        <f t="shared" si="1"/>
        <v>2.5</v>
      </c>
      <c r="H15">
        <f t="shared" si="2"/>
        <v>6</v>
      </c>
      <c r="I15" t="str">
        <f t="shared" si="3"/>
        <v>+/-</v>
      </c>
      <c r="J15" t="str">
        <f t="shared" si="4"/>
        <v>0.1</v>
      </c>
      <c r="K15" s="1">
        <f t="shared" si="5"/>
        <v>6.0790273556231005E-2</v>
      </c>
      <c r="L15" s="1">
        <f t="shared" si="6"/>
        <v>-0.7</v>
      </c>
      <c r="M15" s="1">
        <f t="shared" si="7"/>
        <v>8.5970429323592404E-2</v>
      </c>
      <c r="N15" s="1">
        <f t="shared" si="8"/>
        <v>-8.1423345853630948</v>
      </c>
      <c r="O15" t="s">
        <v>34</v>
      </c>
    </row>
    <row r="16" spans="1:16" x14ac:dyDescent="0.35">
      <c r="A16" s="13">
        <v>6</v>
      </c>
      <c r="B16" s="12" t="s">
        <v>48</v>
      </c>
      <c r="C16" s="11">
        <v>2.4</v>
      </c>
      <c r="D16" s="10" t="s">
        <v>33</v>
      </c>
      <c r="E16" s="9" t="str">
        <f t="shared" si="0"/>
        <v>Significantly Different</v>
      </c>
      <c r="G16">
        <f t="shared" si="1"/>
        <v>2.4</v>
      </c>
      <c r="H16">
        <f t="shared" si="2"/>
        <v>6</v>
      </c>
      <c r="I16" t="str">
        <f t="shared" si="3"/>
        <v>+/-</v>
      </c>
      <c r="J16" t="str">
        <f t="shared" si="4"/>
        <v>0.1</v>
      </c>
      <c r="K16" s="1">
        <f t="shared" si="5"/>
        <v>6.0790273556231005E-2</v>
      </c>
      <c r="L16" s="1">
        <f t="shared" si="6"/>
        <v>-0.59999999999999987</v>
      </c>
      <c r="M16" s="1">
        <f t="shared" si="7"/>
        <v>8.5970429323592404E-2</v>
      </c>
      <c r="N16" s="1">
        <f t="shared" si="8"/>
        <v>-6.9791439303112224</v>
      </c>
      <c r="O16" t="s">
        <v>75</v>
      </c>
    </row>
    <row r="17" spans="1:15" x14ac:dyDescent="0.35">
      <c r="A17" s="13">
        <v>7</v>
      </c>
      <c r="B17" s="12" t="s">
        <v>46</v>
      </c>
      <c r="C17" s="11">
        <v>2.2000000000000002</v>
      </c>
      <c r="D17" s="10" t="s">
        <v>33</v>
      </c>
      <c r="E17" s="9" t="str">
        <f t="shared" si="0"/>
        <v>Significantly Different</v>
      </c>
      <c r="G17">
        <f t="shared" si="1"/>
        <v>2.2000000000000002</v>
      </c>
      <c r="H17">
        <f t="shared" si="2"/>
        <v>6</v>
      </c>
      <c r="I17" t="str">
        <f t="shared" si="3"/>
        <v>+/-</v>
      </c>
      <c r="J17" t="str">
        <f t="shared" si="4"/>
        <v>0.1</v>
      </c>
      <c r="K17" s="1">
        <f t="shared" si="5"/>
        <v>6.0790273556231005E-2</v>
      </c>
      <c r="L17" s="1">
        <f t="shared" si="6"/>
        <v>-0.40000000000000013</v>
      </c>
      <c r="M17" s="1">
        <f t="shared" si="7"/>
        <v>8.5970429323592404E-2</v>
      </c>
      <c r="N17" s="1">
        <f t="shared" si="8"/>
        <v>-4.6527626202074845</v>
      </c>
      <c r="O17" t="s">
        <v>66</v>
      </c>
    </row>
    <row r="18" spans="1:15" x14ac:dyDescent="0.35">
      <c r="A18" s="13">
        <v>8</v>
      </c>
      <c r="B18" s="12" t="s">
        <v>66</v>
      </c>
      <c r="C18" s="11">
        <v>2</v>
      </c>
      <c r="D18" s="10" t="s">
        <v>39</v>
      </c>
      <c r="E18" s="9" t="str">
        <f t="shared" si="0"/>
        <v>Not Significantly Different</v>
      </c>
      <c r="G18">
        <f t="shared" si="1"/>
        <v>2</v>
      </c>
      <c r="H18">
        <f t="shared" si="2"/>
        <v>6</v>
      </c>
      <c r="I18" t="str">
        <f t="shared" si="3"/>
        <v>+/-</v>
      </c>
      <c r="J18" t="str">
        <f t="shared" si="4"/>
        <v>0.2</v>
      </c>
      <c r="K18" s="1">
        <f t="shared" si="5"/>
        <v>0.12158054711246201</v>
      </c>
      <c r="L18" s="1">
        <f t="shared" si="6"/>
        <v>-0.19999999999999996</v>
      </c>
      <c r="M18" s="1">
        <f t="shared" si="7"/>
        <v>0.1359311840425404</v>
      </c>
      <c r="N18" s="1">
        <f t="shared" si="8"/>
        <v>-1.4713327291948615</v>
      </c>
      <c r="O18" t="s">
        <v>60</v>
      </c>
    </row>
    <row r="19" spans="1:15" x14ac:dyDescent="0.35">
      <c r="A19" s="13">
        <v>9</v>
      </c>
      <c r="B19" s="12" t="s">
        <v>40</v>
      </c>
      <c r="C19" s="11">
        <v>1.8</v>
      </c>
      <c r="D19" s="10" t="s">
        <v>39</v>
      </c>
      <c r="E19" s="9" t="str">
        <f t="shared" si="0"/>
        <v>Not Significantly Different</v>
      </c>
      <c r="G19">
        <f t="shared" si="1"/>
        <v>1.8</v>
      </c>
      <c r="H19">
        <f t="shared" si="2"/>
        <v>6</v>
      </c>
      <c r="I19" t="str">
        <f t="shared" si="3"/>
        <v>+/-</v>
      </c>
      <c r="J19" t="str">
        <f t="shared" si="4"/>
        <v>0.2</v>
      </c>
      <c r="K19" s="1">
        <f t="shared" si="5"/>
        <v>0.12158054711246201</v>
      </c>
      <c r="L19" s="1">
        <f t="shared" si="6"/>
        <v>0</v>
      </c>
      <c r="M19" s="1">
        <f t="shared" si="7"/>
        <v>0.1359311840425404</v>
      </c>
      <c r="N19" s="1">
        <f t="shared" si="8"/>
        <v>0</v>
      </c>
      <c r="O19" t="s">
        <v>31</v>
      </c>
    </row>
    <row r="20" spans="1:15" x14ac:dyDescent="0.35">
      <c r="A20" s="13">
        <v>9</v>
      </c>
      <c r="B20" s="12" t="s">
        <v>71</v>
      </c>
      <c r="C20" s="11">
        <v>1.8</v>
      </c>
      <c r="D20" s="14" t="s">
        <v>33</v>
      </c>
      <c r="E20" s="9" t="str">
        <f t="shared" si="0"/>
        <v>Not Significantly Different</v>
      </c>
      <c r="G20">
        <f t="shared" si="1"/>
        <v>1.8</v>
      </c>
      <c r="H20">
        <f t="shared" si="2"/>
        <v>6</v>
      </c>
      <c r="I20" t="str">
        <f t="shared" si="3"/>
        <v>+/-</v>
      </c>
      <c r="J20" t="str">
        <f t="shared" si="4"/>
        <v>0.1</v>
      </c>
      <c r="K20" s="1">
        <f t="shared" si="5"/>
        <v>6.0790273556231005E-2</v>
      </c>
      <c r="L20" s="1">
        <f t="shared" si="6"/>
        <v>0</v>
      </c>
      <c r="M20" s="1">
        <f t="shared" si="7"/>
        <v>8.5970429323592404E-2</v>
      </c>
      <c r="N20" s="1">
        <f t="shared" si="8"/>
        <v>0</v>
      </c>
      <c r="O20" t="s">
        <v>50</v>
      </c>
    </row>
    <row r="21" spans="1:15" x14ac:dyDescent="0.35">
      <c r="A21" s="13">
        <v>9</v>
      </c>
      <c r="B21" s="12" t="s">
        <v>38</v>
      </c>
      <c r="C21" s="11">
        <v>1.8</v>
      </c>
      <c r="D21" s="10" t="s">
        <v>33</v>
      </c>
      <c r="E21" s="9" t="str">
        <f t="shared" si="0"/>
        <v>Not Significantly Different</v>
      </c>
      <c r="G21">
        <f t="shared" si="1"/>
        <v>1.8</v>
      </c>
      <c r="H21">
        <f t="shared" si="2"/>
        <v>6</v>
      </c>
      <c r="I21" t="str">
        <f t="shared" si="3"/>
        <v>+/-</v>
      </c>
      <c r="J21" t="str">
        <f t="shared" si="4"/>
        <v>0.1</v>
      </c>
      <c r="K21" s="1">
        <f t="shared" si="5"/>
        <v>6.0790273556231005E-2</v>
      </c>
      <c r="L21" s="1">
        <f t="shared" si="6"/>
        <v>0</v>
      </c>
      <c r="M21" s="1">
        <f t="shared" si="7"/>
        <v>8.5970429323592404E-2</v>
      </c>
      <c r="N21" s="1">
        <f t="shared" si="8"/>
        <v>0</v>
      </c>
      <c r="O21" t="s">
        <v>46</v>
      </c>
    </row>
    <row r="22" spans="1:15" x14ac:dyDescent="0.35">
      <c r="A22" s="13">
        <v>12</v>
      </c>
      <c r="B22" s="12" t="s">
        <v>65</v>
      </c>
      <c r="C22" s="11">
        <v>1.7</v>
      </c>
      <c r="D22" s="10" t="s">
        <v>33</v>
      </c>
      <c r="E22" s="9" t="str">
        <f t="shared" si="0"/>
        <v>Not Significantly Different</v>
      </c>
      <c r="G22">
        <f t="shared" si="1"/>
        <v>1.7</v>
      </c>
      <c r="H22">
        <f t="shared" si="2"/>
        <v>6</v>
      </c>
      <c r="I22" t="str">
        <f t="shared" si="3"/>
        <v>+/-</v>
      </c>
      <c r="J22" t="str">
        <f t="shared" si="4"/>
        <v>0.1</v>
      </c>
      <c r="K22" s="1">
        <f t="shared" si="5"/>
        <v>6.0790273556231005E-2</v>
      </c>
      <c r="L22" s="1">
        <f t="shared" si="6"/>
        <v>0.10000000000000009</v>
      </c>
      <c r="M22" s="1">
        <f t="shared" si="7"/>
        <v>8.5970429323592404E-2</v>
      </c>
      <c r="N22" s="1">
        <f t="shared" si="8"/>
        <v>1.1631906550518718</v>
      </c>
      <c r="O22" t="s">
        <v>29</v>
      </c>
    </row>
    <row r="23" spans="1:15" x14ac:dyDescent="0.35">
      <c r="A23" s="13">
        <v>13</v>
      </c>
      <c r="B23" s="12" t="s">
        <v>58</v>
      </c>
      <c r="C23" s="11">
        <v>1.6</v>
      </c>
      <c r="D23" s="10" t="s">
        <v>33</v>
      </c>
      <c r="E23" s="9" t="str">
        <f t="shared" si="0"/>
        <v>Significantly Different</v>
      </c>
      <c r="G23">
        <f t="shared" si="1"/>
        <v>1.6</v>
      </c>
      <c r="H23">
        <f t="shared" si="2"/>
        <v>6</v>
      </c>
      <c r="I23" t="str">
        <f t="shared" si="3"/>
        <v>+/-</v>
      </c>
      <c r="J23" t="str">
        <f t="shared" si="4"/>
        <v>0.1</v>
      </c>
      <c r="K23" s="1">
        <f t="shared" si="5"/>
        <v>6.0790273556231005E-2</v>
      </c>
      <c r="L23" s="1">
        <f t="shared" si="6"/>
        <v>0.19999999999999996</v>
      </c>
      <c r="M23" s="1">
        <f t="shared" si="7"/>
        <v>8.5970429323592404E-2</v>
      </c>
      <c r="N23" s="1">
        <f t="shared" si="8"/>
        <v>2.3263813101037409</v>
      </c>
      <c r="O23" t="s">
        <v>82</v>
      </c>
    </row>
    <row r="24" spans="1:15" x14ac:dyDescent="0.35">
      <c r="A24" s="13">
        <v>13</v>
      </c>
      <c r="B24" s="12" t="s">
        <v>50</v>
      </c>
      <c r="C24" s="11">
        <v>1.6</v>
      </c>
      <c r="D24" s="10" t="s">
        <v>33</v>
      </c>
      <c r="E24" s="9" t="str">
        <f t="shared" si="0"/>
        <v>Significantly Different</v>
      </c>
      <c r="G24">
        <f t="shared" si="1"/>
        <v>1.6</v>
      </c>
      <c r="H24">
        <f t="shared" si="2"/>
        <v>6</v>
      </c>
      <c r="I24" t="str">
        <f t="shared" si="3"/>
        <v>+/-</v>
      </c>
      <c r="J24" t="str">
        <f t="shared" si="4"/>
        <v>0.1</v>
      </c>
      <c r="K24" s="1">
        <f t="shared" si="5"/>
        <v>6.0790273556231005E-2</v>
      </c>
      <c r="L24" s="1">
        <f t="shared" si="6"/>
        <v>0.19999999999999996</v>
      </c>
      <c r="M24" s="1">
        <f t="shared" si="7"/>
        <v>8.5970429323592404E-2</v>
      </c>
      <c r="N24" s="1">
        <f t="shared" si="8"/>
        <v>2.3263813101037409</v>
      </c>
      <c r="O24" t="s">
        <v>65</v>
      </c>
    </row>
    <row r="25" spans="1:15" x14ac:dyDescent="0.35">
      <c r="A25" s="13">
        <v>13</v>
      </c>
      <c r="B25" s="12" t="s">
        <v>78</v>
      </c>
      <c r="C25" s="11">
        <v>1.6</v>
      </c>
      <c r="D25" s="10" t="s">
        <v>39</v>
      </c>
      <c r="E25" s="9" t="str">
        <f t="shared" si="0"/>
        <v>Not Significantly Different</v>
      </c>
      <c r="G25">
        <f t="shared" si="1"/>
        <v>1.6</v>
      </c>
      <c r="H25">
        <f t="shared" si="2"/>
        <v>6</v>
      </c>
      <c r="I25" t="str">
        <f t="shared" si="3"/>
        <v>+/-</v>
      </c>
      <c r="J25" t="str">
        <f t="shared" si="4"/>
        <v>0.2</v>
      </c>
      <c r="K25" s="1">
        <f t="shared" si="5"/>
        <v>0.12158054711246201</v>
      </c>
      <c r="L25" s="1">
        <f t="shared" si="6"/>
        <v>0.19999999999999996</v>
      </c>
      <c r="M25" s="1">
        <f t="shared" si="7"/>
        <v>0.1359311840425404</v>
      </c>
      <c r="N25" s="1">
        <f t="shared" si="8"/>
        <v>1.4713327291948615</v>
      </c>
      <c r="O25" t="s">
        <v>81</v>
      </c>
    </row>
    <row r="26" spans="1:15" x14ac:dyDescent="0.35">
      <c r="A26" s="13">
        <v>13</v>
      </c>
      <c r="B26" s="12" t="s">
        <v>67</v>
      </c>
      <c r="C26" s="11">
        <v>1.6</v>
      </c>
      <c r="D26" s="10" t="s">
        <v>39</v>
      </c>
      <c r="E26" s="9" t="str">
        <f t="shared" si="0"/>
        <v>Not Significantly Different</v>
      </c>
      <c r="G26">
        <f t="shared" si="1"/>
        <v>1.6</v>
      </c>
      <c r="H26">
        <f t="shared" si="2"/>
        <v>6</v>
      </c>
      <c r="I26" t="str">
        <f t="shared" si="3"/>
        <v>+/-</v>
      </c>
      <c r="J26" t="str">
        <f t="shared" si="4"/>
        <v>0.2</v>
      </c>
      <c r="K26" s="1">
        <f t="shared" si="5"/>
        <v>0.12158054711246201</v>
      </c>
      <c r="L26" s="1">
        <f t="shared" si="6"/>
        <v>0.19999999999999996</v>
      </c>
      <c r="M26" s="1">
        <f t="shared" si="7"/>
        <v>0.1359311840425404</v>
      </c>
      <c r="N26" s="1">
        <f t="shared" si="8"/>
        <v>1.4713327291948615</v>
      </c>
      <c r="O26" t="s">
        <v>80</v>
      </c>
    </row>
    <row r="27" spans="1:15" x14ac:dyDescent="0.35">
      <c r="A27" s="13">
        <v>13</v>
      </c>
      <c r="B27" s="12" t="s">
        <v>37</v>
      </c>
      <c r="C27" s="11">
        <v>1.6</v>
      </c>
      <c r="D27" s="10" t="s">
        <v>28</v>
      </c>
      <c r="E27" s="9" t="str">
        <f t="shared" si="0"/>
        <v>Not Significantly Different</v>
      </c>
      <c r="G27">
        <f t="shared" si="1"/>
        <v>1.6</v>
      </c>
      <c r="H27">
        <f t="shared" si="2"/>
        <v>6</v>
      </c>
      <c r="I27" t="str">
        <f t="shared" si="3"/>
        <v>+/-</v>
      </c>
      <c r="J27" t="str">
        <f t="shared" si="4"/>
        <v>0.3</v>
      </c>
      <c r="K27" s="1">
        <f t="shared" si="5"/>
        <v>0.18237082066869301</v>
      </c>
      <c r="L27" s="1">
        <f t="shared" si="6"/>
        <v>0.19999999999999996</v>
      </c>
      <c r="M27" s="1">
        <f t="shared" si="7"/>
        <v>0.19223572402239389</v>
      </c>
      <c r="N27" s="1">
        <f t="shared" si="8"/>
        <v>1.0403893501953965</v>
      </c>
      <c r="O27" t="s">
        <v>78</v>
      </c>
    </row>
    <row r="28" spans="1:15" x14ac:dyDescent="0.35">
      <c r="A28" s="13">
        <v>13</v>
      </c>
      <c r="B28" s="12" t="s">
        <v>57</v>
      </c>
      <c r="C28" s="11">
        <v>1.6</v>
      </c>
      <c r="D28" s="10" t="s">
        <v>39</v>
      </c>
      <c r="E28" s="9" t="str">
        <f t="shared" si="0"/>
        <v>Not Significantly Different</v>
      </c>
      <c r="G28">
        <f t="shared" si="1"/>
        <v>1.6</v>
      </c>
      <c r="H28">
        <f t="shared" si="2"/>
        <v>6</v>
      </c>
      <c r="I28" t="str">
        <f t="shared" si="3"/>
        <v>+/-</v>
      </c>
      <c r="J28" t="str">
        <f t="shared" si="4"/>
        <v>0.2</v>
      </c>
      <c r="K28" s="1">
        <f t="shared" si="5"/>
        <v>0.12158054711246201</v>
      </c>
      <c r="L28" s="1">
        <f t="shared" si="6"/>
        <v>0.19999999999999996</v>
      </c>
      <c r="M28" s="1">
        <f t="shared" si="7"/>
        <v>0.1359311840425404</v>
      </c>
      <c r="N28" s="1">
        <f t="shared" si="8"/>
        <v>1.4713327291948615</v>
      </c>
      <c r="O28" t="s">
        <v>79</v>
      </c>
    </row>
    <row r="29" spans="1:15" x14ac:dyDescent="0.35">
      <c r="A29" s="13">
        <v>13</v>
      </c>
      <c r="B29" s="12" t="s">
        <v>53</v>
      </c>
      <c r="C29" s="11">
        <v>1.6</v>
      </c>
      <c r="D29" s="10" t="s">
        <v>44</v>
      </c>
      <c r="E29" s="9" t="str">
        <f t="shared" si="0"/>
        <v>Not Significantly Different</v>
      </c>
      <c r="G29">
        <f t="shared" si="1"/>
        <v>1.6</v>
      </c>
      <c r="H29">
        <f t="shared" si="2"/>
        <v>6</v>
      </c>
      <c r="I29" t="str">
        <f t="shared" si="3"/>
        <v>+/-</v>
      </c>
      <c r="J29" t="str">
        <f t="shared" si="4"/>
        <v>0.4</v>
      </c>
      <c r="K29" s="1">
        <f t="shared" si="5"/>
        <v>0.24316109422492402</v>
      </c>
      <c r="L29" s="1">
        <f t="shared" si="6"/>
        <v>0.19999999999999996</v>
      </c>
      <c r="M29" s="1">
        <f t="shared" si="7"/>
        <v>0.25064471888253259</v>
      </c>
      <c r="N29" s="1">
        <f t="shared" si="8"/>
        <v>0.79794220636953517</v>
      </c>
      <c r="O29" t="s">
        <v>56</v>
      </c>
    </row>
    <row r="30" spans="1:15" x14ac:dyDescent="0.35">
      <c r="A30" s="13">
        <v>13</v>
      </c>
      <c r="B30" s="12" t="s">
        <v>42</v>
      </c>
      <c r="C30" s="11">
        <v>1.6</v>
      </c>
      <c r="D30" s="10" t="s">
        <v>33</v>
      </c>
      <c r="E30" s="9" t="str">
        <f t="shared" si="0"/>
        <v>Significantly Different</v>
      </c>
      <c r="G30">
        <f t="shared" si="1"/>
        <v>1.6</v>
      </c>
      <c r="H30">
        <f t="shared" si="2"/>
        <v>6</v>
      </c>
      <c r="I30" t="str">
        <f t="shared" si="3"/>
        <v>+/-</v>
      </c>
      <c r="J30" t="str">
        <f t="shared" si="4"/>
        <v>0.1</v>
      </c>
      <c r="K30" s="1">
        <f t="shared" si="5"/>
        <v>6.0790273556231005E-2</v>
      </c>
      <c r="L30" s="1">
        <f t="shared" si="6"/>
        <v>0.19999999999999996</v>
      </c>
      <c r="M30" s="1">
        <f t="shared" si="7"/>
        <v>8.5970429323592404E-2</v>
      </c>
      <c r="N30" s="1">
        <f t="shared" si="8"/>
        <v>2.3263813101037409</v>
      </c>
      <c r="O30" t="s">
        <v>77</v>
      </c>
    </row>
    <row r="31" spans="1:15" x14ac:dyDescent="0.35">
      <c r="A31" s="13">
        <v>21</v>
      </c>
      <c r="B31" s="12" t="s">
        <v>62</v>
      </c>
      <c r="C31" s="11">
        <v>1.5</v>
      </c>
      <c r="D31" s="10" t="s">
        <v>28</v>
      </c>
      <c r="E31" s="9" t="str">
        <f t="shared" si="0"/>
        <v>Not Significantly Different</v>
      </c>
      <c r="G31">
        <f t="shared" si="1"/>
        <v>1.5</v>
      </c>
      <c r="H31">
        <f t="shared" si="2"/>
        <v>6</v>
      </c>
      <c r="I31" t="str">
        <f t="shared" si="3"/>
        <v>+/-</v>
      </c>
      <c r="J31" t="str">
        <f t="shared" si="4"/>
        <v>0.3</v>
      </c>
      <c r="K31" s="1">
        <f t="shared" si="5"/>
        <v>0.18237082066869301</v>
      </c>
      <c r="L31" s="1">
        <f t="shared" si="6"/>
        <v>0.30000000000000004</v>
      </c>
      <c r="M31" s="1">
        <f t="shared" si="7"/>
        <v>0.19223572402239389</v>
      </c>
      <c r="N31" s="1">
        <f t="shared" si="8"/>
        <v>1.5605840252930954</v>
      </c>
      <c r="O31" t="s">
        <v>40</v>
      </c>
    </row>
    <row r="32" spans="1:15" x14ac:dyDescent="0.35">
      <c r="A32" s="13">
        <v>21</v>
      </c>
      <c r="B32" s="12" t="s">
        <v>70</v>
      </c>
      <c r="C32" s="11">
        <v>1.5</v>
      </c>
      <c r="D32" s="10" t="s">
        <v>28</v>
      </c>
      <c r="E32" s="9" t="str">
        <f t="shared" si="0"/>
        <v>Not Significantly Different</v>
      </c>
      <c r="G32">
        <f t="shared" si="1"/>
        <v>1.5</v>
      </c>
      <c r="H32">
        <f t="shared" si="2"/>
        <v>6</v>
      </c>
      <c r="I32" t="str">
        <f t="shared" si="3"/>
        <v>+/-</v>
      </c>
      <c r="J32" t="str">
        <f t="shared" si="4"/>
        <v>0.3</v>
      </c>
      <c r="K32" s="1">
        <f t="shared" si="5"/>
        <v>0.18237082066869301</v>
      </c>
      <c r="L32" s="1">
        <f t="shared" si="6"/>
        <v>0.30000000000000004</v>
      </c>
      <c r="M32" s="1">
        <f t="shared" si="7"/>
        <v>0.19223572402239389</v>
      </c>
      <c r="N32" s="1">
        <f t="shared" si="8"/>
        <v>1.5605840252930954</v>
      </c>
      <c r="O32" t="s">
        <v>71</v>
      </c>
    </row>
    <row r="33" spans="1:15" x14ac:dyDescent="0.35">
      <c r="A33" s="13">
        <v>21</v>
      </c>
      <c r="B33" s="12" t="s">
        <v>69</v>
      </c>
      <c r="C33" s="11">
        <v>1.5</v>
      </c>
      <c r="D33" s="10" t="s">
        <v>39</v>
      </c>
      <c r="E33" s="9" t="str">
        <f t="shared" si="0"/>
        <v>Significantly Different</v>
      </c>
      <c r="G33">
        <f t="shared" si="1"/>
        <v>1.5</v>
      </c>
      <c r="H33">
        <f t="shared" si="2"/>
        <v>6</v>
      </c>
      <c r="I33" t="str">
        <f t="shared" si="3"/>
        <v>+/-</v>
      </c>
      <c r="J33" t="str">
        <f t="shared" si="4"/>
        <v>0.2</v>
      </c>
      <c r="K33" s="1">
        <f t="shared" si="5"/>
        <v>0.12158054711246201</v>
      </c>
      <c r="L33" s="1">
        <f t="shared" si="6"/>
        <v>0.30000000000000004</v>
      </c>
      <c r="M33" s="1">
        <f t="shared" si="7"/>
        <v>0.1359311840425404</v>
      </c>
      <c r="N33" s="1">
        <f t="shared" si="8"/>
        <v>2.2069990937922928</v>
      </c>
      <c r="O33" t="s">
        <v>76</v>
      </c>
    </row>
    <row r="34" spans="1:15" x14ac:dyDescent="0.35">
      <c r="A34" s="13">
        <v>21</v>
      </c>
      <c r="B34" s="12" t="s">
        <v>64</v>
      </c>
      <c r="C34" s="11">
        <v>1.5</v>
      </c>
      <c r="D34" s="10" t="s">
        <v>33</v>
      </c>
      <c r="E34" s="9" t="str">
        <f t="shared" si="0"/>
        <v>Significantly Different</v>
      </c>
      <c r="G34">
        <f t="shared" si="1"/>
        <v>1.5</v>
      </c>
      <c r="H34">
        <f t="shared" si="2"/>
        <v>6</v>
      </c>
      <c r="I34" t="str">
        <f t="shared" si="3"/>
        <v>+/-</v>
      </c>
      <c r="J34" t="str">
        <f t="shared" si="4"/>
        <v>0.1</v>
      </c>
      <c r="K34" s="1">
        <f t="shared" si="5"/>
        <v>6.0790273556231005E-2</v>
      </c>
      <c r="L34" s="1">
        <f t="shared" si="6"/>
        <v>0.30000000000000004</v>
      </c>
      <c r="M34" s="1">
        <f t="shared" si="7"/>
        <v>8.5970429323592404E-2</v>
      </c>
      <c r="N34" s="1">
        <f t="shared" si="8"/>
        <v>3.4895719651556125</v>
      </c>
      <c r="O34" t="s">
        <v>74</v>
      </c>
    </row>
    <row r="35" spans="1:15" x14ac:dyDescent="0.35">
      <c r="A35" s="13">
        <v>21</v>
      </c>
      <c r="B35" s="12" t="s">
        <v>51</v>
      </c>
      <c r="C35" s="11">
        <v>1.5</v>
      </c>
      <c r="D35" s="10" t="s">
        <v>39</v>
      </c>
      <c r="E35" s="9" t="str">
        <f t="shared" si="0"/>
        <v>Significantly Different</v>
      </c>
      <c r="G35">
        <f t="shared" si="1"/>
        <v>1.5</v>
      </c>
      <c r="H35">
        <f t="shared" si="2"/>
        <v>6</v>
      </c>
      <c r="I35" t="str">
        <f t="shared" si="3"/>
        <v>+/-</v>
      </c>
      <c r="J35" t="str">
        <f t="shared" si="4"/>
        <v>0.2</v>
      </c>
      <c r="K35" s="1">
        <f t="shared" si="5"/>
        <v>0.12158054711246201</v>
      </c>
      <c r="L35" s="1">
        <f t="shared" si="6"/>
        <v>0.30000000000000004</v>
      </c>
      <c r="M35" s="1">
        <f t="shared" si="7"/>
        <v>0.1359311840425404</v>
      </c>
      <c r="N35" s="1">
        <f t="shared" si="8"/>
        <v>2.2069990937922928</v>
      </c>
      <c r="O35" t="s">
        <v>54</v>
      </c>
    </row>
    <row r="36" spans="1:15" x14ac:dyDescent="0.35">
      <c r="A36" s="13">
        <v>21</v>
      </c>
      <c r="B36" s="12" t="s">
        <v>43</v>
      </c>
      <c r="C36" s="11">
        <v>1.5</v>
      </c>
      <c r="D36" s="10" t="s">
        <v>39</v>
      </c>
      <c r="E36" s="9" t="str">
        <f t="shared" si="0"/>
        <v>Significantly Different</v>
      </c>
      <c r="G36">
        <f t="shared" si="1"/>
        <v>1.5</v>
      </c>
      <c r="H36">
        <f t="shared" si="2"/>
        <v>6</v>
      </c>
      <c r="I36" t="str">
        <f t="shared" si="3"/>
        <v>+/-</v>
      </c>
      <c r="J36" t="str">
        <f t="shared" si="4"/>
        <v>0.2</v>
      </c>
      <c r="K36" s="1">
        <f t="shared" si="5"/>
        <v>0.12158054711246201</v>
      </c>
      <c r="L36" s="1">
        <f t="shared" si="6"/>
        <v>0.30000000000000004</v>
      </c>
      <c r="M36" s="1">
        <f t="shared" si="7"/>
        <v>0.1359311840425404</v>
      </c>
      <c r="N36" s="1">
        <f t="shared" si="8"/>
        <v>2.2069990937922928</v>
      </c>
      <c r="O36" t="s">
        <v>72</v>
      </c>
    </row>
    <row r="37" spans="1:15" x14ac:dyDescent="0.35">
      <c r="A37" s="13">
        <v>21</v>
      </c>
      <c r="B37" s="12" t="s">
        <v>27</v>
      </c>
      <c r="C37" s="11">
        <v>1.5</v>
      </c>
      <c r="D37" s="10" t="s">
        <v>44</v>
      </c>
      <c r="E37" s="9" t="str">
        <f t="shared" si="0"/>
        <v>Not Significantly Different</v>
      </c>
      <c r="G37">
        <f t="shared" si="1"/>
        <v>1.5</v>
      </c>
      <c r="H37">
        <f t="shared" si="2"/>
        <v>6</v>
      </c>
      <c r="I37" t="str">
        <f t="shared" si="3"/>
        <v>+/-</v>
      </c>
      <c r="J37" t="str">
        <f t="shared" si="4"/>
        <v>0.4</v>
      </c>
      <c r="K37" s="1">
        <f t="shared" si="5"/>
        <v>0.24316109422492402</v>
      </c>
      <c r="L37" s="1">
        <f t="shared" si="6"/>
        <v>0.30000000000000004</v>
      </c>
      <c r="M37" s="1">
        <f t="shared" si="7"/>
        <v>0.25064471888253259</v>
      </c>
      <c r="N37" s="1">
        <f t="shared" si="8"/>
        <v>1.1969133095543032</v>
      </c>
      <c r="O37" t="s">
        <v>70</v>
      </c>
    </row>
    <row r="38" spans="1:15" x14ac:dyDescent="0.35">
      <c r="A38" s="13">
        <v>28</v>
      </c>
      <c r="B38" s="12" t="s">
        <v>82</v>
      </c>
      <c r="C38" s="11">
        <v>1.4</v>
      </c>
      <c r="D38" s="10" t="s">
        <v>39</v>
      </c>
      <c r="E38" s="9" t="str">
        <f t="shared" si="0"/>
        <v>Significantly Different</v>
      </c>
      <c r="G38">
        <f t="shared" si="1"/>
        <v>1.4</v>
      </c>
      <c r="H38">
        <f t="shared" si="2"/>
        <v>6</v>
      </c>
      <c r="I38" t="str">
        <f t="shared" si="3"/>
        <v>+/-</v>
      </c>
      <c r="J38" t="str">
        <f t="shared" si="4"/>
        <v>0.2</v>
      </c>
      <c r="K38" s="1">
        <f t="shared" si="5"/>
        <v>0.12158054711246201</v>
      </c>
      <c r="L38" s="1">
        <f t="shared" si="6"/>
        <v>0.40000000000000013</v>
      </c>
      <c r="M38" s="1">
        <f t="shared" si="7"/>
        <v>0.1359311840425404</v>
      </c>
      <c r="N38" s="1">
        <f t="shared" si="8"/>
        <v>2.9426654583897243</v>
      </c>
      <c r="O38" t="s">
        <v>69</v>
      </c>
    </row>
    <row r="39" spans="1:15" x14ac:dyDescent="0.35">
      <c r="A39" s="13">
        <v>28</v>
      </c>
      <c r="B39" s="12" t="s">
        <v>77</v>
      </c>
      <c r="C39" s="11">
        <v>1.4</v>
      </c>
      <c r="D39" s="10" t="s">
        <v>39</v>
      </c>
      <c r="E39" s="9" t="str">
        <f t="shared" si="0"/>
        <v>Significantly Different</v>
      </c>
      <c r="G39">
        <f t="shared" si="1"/>
        <v>1.4</v>
      </c>
      <c r="H39">
        <f t="shared" si="2"/>
        <v>6</v>
      </c>
      <c r="I39" t="str">
        <f t="shared" si="3"/>
        <v>+/-</v>
      </c>
      <c r="J39" t="str">
        <f t="shared" si="4"/>
        <v>0.2</v>
      </c>
      <c r="K39" s="1">
        <f t="shared" si="5"/>
        <v>0.12158054711246201</v>
      </c>
      <c r="L39" s="1">
        <f t="shared" si="6"/>
        <v>0.40000000000000013</v>
      </c>
      <c r="M39" s="1">
        <f t="shared" si="7"/>
        <v>0.1359311840425404</v>
      </c>
      <c r="N39" s="1">
        <f t="shared" si="8"/>
        <v>2.9426654583897243</v>
      </c>
      <c r="O39" t="s">
        <v>45</v>
      </c>
    </row>
    <row r="40" spans="1:15" x14ac:dyDescent="0.35">
      <c r="A40" s="13">
        <v>28</v>
      </c>
      <c r="B40" s="12" t="s">
        <v>72</v>
      </c>
      <c r="C40" s="11">
        <v>1.4</v>
      </c>
      <c r="D40" s="10" t="s">
        <v>33</v>
      </c>
      <c r="E40" s="9" t="str">
        <f t="shared" si="0"/>
        <v>Significantly Different</v>
      </c>
      <c r="G40">
        <f t="shared" si="1"/>
        <v>1.4</v>
      </c>
      <c r="H40">
        <f t="shared" si="2"/>
        <v>6</v>
      </c>
      <c r="I40" t="str">
        <f t="shared" si="3"/>
        <v>+/-</v>
      </c>
      <c r="J40" t="str">
        <f t="shared" si="4"/>
        <v>0.1</v>
      </c>
      <c r="K40" s="1">
        <f t="shared" si="5"/>
        <v>6.0790273556231005E-2</v>
      </c>
      <c r="L40" s="1">
        <f t="shared" si="6"/>
        <v>0.40000000000000013</v>
      </c>
      <c r="M40" s="1">
        <f t="shared" si="7"/>
        <v>8.5970429323592404E-2</v>
      </c>
      <c r="N40" s="1">
        <f t="shared" si="8"/>
        <v>4.6527626202074845</v>
      </c>
      <c r="O40" t="s">
        <v>67</v>
      </c>
    </row>
    <row r="41" spans="1:15" x14ac:dyDescent="0.35">
      <c r="A41" s="13">
        <v>28</v>
      </c>
      <c r="B41" s="12" t="s">
        <v>45</v>
      </c>
      <c r="C41" s="11">
        <v>1.4</v>
      </c>
      <c r="D41" s="10" t="s">
        <v>39</v>
      </c>
      <c r="E41" s="9" t="str">
        <f t="shared" si="0"/>
        <v>Significantly Different</v>
      </c>
      <c r="G41">
        <f t="shared" si="1"/>
        <v>1.4</v>
      </c>
      <c r="H41">
        <f t="shared" si="2"/>
        <v>6</v>
      </c>
      <c r="I41" t="str">
        <f t="shared" si="3"/>
        <v>+/-</v>
      </c>
      <c r="J41" t="str">
        <f t="shared" si="4"/>
        <v>0.2</v>
      </c>
      <c r="K41" s="1">
        <f t="shared" si="5"/>
        <v>0.12158054711246201</v>
      </c>
      <c r="L41" s="1">
        <f t="shared" si="6"/>
        <v>0.40000000000000013</v>
      </c>
      <c r="M41" s="1">
        <f t="shared" si="7"/>
        <v>0.1359311840425404</v>
      </c>
      <c r="N41" s="1">
        <f t="shared" si="8"/>
        <v>2.9426654583897243</v>
      </c>
      <c r="O41" t="s">
        <v>48</v>
      </c>
    </row>
    <row r="42" spans="1:15" x14ac:dyDescent="0.35">
      <c r="A42" s="13">
        <v>28</v>
      </c>
      <c r="B42" s="12" t="s">
        <v>59</v>
      </c>
      <c r="C42" s="11">
        <v>1.4</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1.4</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0.40000000000000013</v>
      </c>
      <c r="M42" s="1">
        <f t="shared" ref="M42:M62" si="16">IF(AND(ISNUMBER(K42),ISNUMBER($I$7)),SQRT(K42^2+($I$7)^2),"N/A")</f>
        <v>8.5970429323592404E-2</v>
      </c>
      <c r="N42" s="1">
        <f t="shared" ref="N42:N73" si="17">IF(AND(ISNUMBER(L42),ISNUMBER(M42),M42&lt;&gt;0),L42/M42,"NA")</f>
        <v>4.6527626202074845</v>
      </c>
      <c r="O42" t="s">
        <v>37</v>
      </c>
    </row>
    <row r="43" spans="1:15" x14ac:dyDescent="0.35">
      <c r="A43" s="13">
        <v>28</v>
      </c>
      <c r="B43" s="12" t="s">
        <v>55</v>
      </c>
      <c r="C43" s="11">
        <v>1.4</v>
      </c>
      <c r="D43" s="10" t="s">
        <v>33</v>
      </c>
      <c r="E43" s="9" t="str">
        <f t="shared" si="9"/>
        <v>Significantly Different</v>
      </c>
      <c r="G43">
        <f t="shared" si="10"/>
        <v>1.4</v>
      </c>
      <c r="H43">
        <f t="shared" si="11"/>
        <v>6</v>
      </c>
      <c r="I43" t="str">
        <f t="shared" si="12"/>
        <v>+/-</v>
      </c>
      <c r="J43" t="str">
        <f t="shared" si="13"/>
        <v>0.1</v>
      </c>
      <c r="K43" s="1">
        <f t="shared" si="14"/>
        <v>6.0790273556231005E-2</v>
      </c>
      <c r="L43" s="1">
        <f t="shared" si="15"/>
        <v>0.40000000000000013</v>
      </c>
      <c r="M43" s="1">
        <f t="shared" si="16"/>
        <v>8.5970429323592404E-2</v>
      </c>
      <c r="N43" s="1">
        <f t="shared" si="17"/>
        <v>4.6527626202074845</v>
      </c>
      <c r="O43" t="s">
        <v>52</v>
      </c>
    </row>
    <row r="44" spans="1:15" x14ac:dyDescent="0.35">
      <c r="A44" s="13">
        <v>28</v>
      </c>
      <c r="B44" s="12" t="s">
        <v>49</v>
      </c>
      <c r="C44" s="11">
        <v>1.4</v>
      </c>
      <c r="D44" s="10" t="s">
        <v>28</v>
      </c>
      <c r="E44" s="9" t="str">
        <f t="shared" si="9"/>
        <v>Significantly Different</v>
      </c>
      <c r="G44">
        <f t="shared" si="10"/>
        <v>1.4</v>
      </c>
      <c r="H44">
        <f t="shared" si="11"/>
        <v>6</v>
      </c>
      <c r="I44" t="str">
        <f t="shared" si="12"/>
        <v>+/-</v>
      </c>
      <c r="J44" t="str">
        <f t="shared" si="13"/>
        <v>0.3</v>
      </c>
      <c r="K44" s="1">
        <f t="shared" si="14"/>
        <v>0.18237082066869301</v>
      </c>
      <c r="L44" s="1">
        <f t="shared" si="15"/>
        <v>0.40000000000000013</v>
      </c>
      <c r="M44" s="1">
        <f t="shared" si="16"/>
        <v>0.19223572402239389</v>
      </c>
      <c r="N44" s="1">
        <f t="shared" si="17"/>
        <v>2.0807787003907943</v>
      </c>
      <c r="O44" t="s">
        <v>64</v>
      </c>
    </row>
    <row r="45" spans="1:15" x14ac:dyDescent="0.35">
      <c r="A45" s="13">
        <v>28</v>
      </c>
      <c r="B45" s="12" t="s">
        <v>47</v>
      </c>
      <c r="C45" s="11">
        <v>1.4</v>
      </c>
      <c r="D45" s="10" t="s">
        <v>33</v>
      </c>
      <c r="E45" s="9" t="str">
        <f t="shared" si="9"/>
        <v>Significantly Different</v>
      </c>
      <c r="G45">
        <f t="shared" si="10"/>
        <v>1.4</v>
      </c>
      <c r="H45">
        <f t="shared" si="11"/>
        <v>6</v>
      </c>
      <c r="I45" t="str">
        <f t="shared" si="12"/>
        <v>+/-</v>
      </c>
      <c r="J45" t="str">
        <f t="shared" si="13"/>
        <v>0.1</v>
      </c>
      <c r="K45" s="1">
        <f t="shared" si="14"/>
        <v>6.0790273556231005E-2</v>
      </c>
      <c r="L45" s="1">
        <f t="shared" si="15"/>
        <v>0.40000000000000013</v>
      </c>
      <c r="M45" s="1">
        <f t="shared" si="16"/>
        <v>8.5970429323592404E-2</v>
      </c>
      <c r="N45" s="1">
        <f t="shared" si="17"/>
        <v>4.6527626202074845</v>
      </c>
      <c r="O45" t="s">
        <v>63</v>
      </c>
    </row>
    <row r="46" spans="1:15" x14ac:dyDescent="0.35">
      <c r="A46" s="13">
        <v>28</v>
      </c>
      <c r="B46" s="12" t="s">
        <v>32</v>
      </c>
      <c r="C46" s="11">
        <v>1.4</v>
      </c>
      <c r="D46" s="10" t="s">
        <v>39</v>
      </c>
      <c r="E46" s="9" t="str">
        <f t="shared" si="9"/>
        <v>Significantly Different</v>
      </c>
      <c r="G46">
        <f t="shared" si="10"/>
        <v>1.4</v>
      </c>
      <c r="H46">
        <f t="shared" si="11"/>
        <v>6</v>
      </c>
      <c r="I46" t="str">
        <f t="shared" si="12"/>
        <v>+/-</v>
      </c>
      <c r="J46" t="str">
        <f t="shared" si="13"/>
        <v>0.2</v>
      </c>
      <c r="K46" s="1">
        <f t="shared" si="14"/>
        <v>0.12158054711246201</v>
      </c>
      <c r="L46" s="1">
        <f t="shared" si="15"/>
        <v>0.40000000000000013</v>
      </c>
      <c r="M46" s="1">
        <f t="shared" si="16"/>
        <v>0.1359311840425404</v>
      </c>
      <c r="N46" s="1">
        <f t="shared" si="17"/>
        <v>2.9426654583897243</v>
      </c>
      <c r="O46" t="s">
        <v>61</v>
      </c>
    </row>
    <row r="47" spans="1:15" x14ac:dyDescent="0.35">
      <c r="A47" s="13">
        <v>37</v>
      </c>
      <c r="B47" s="12" t="s">
        <v>80</v>
      </c>
      <c r="C47" s="11">
        <v>1.3</v>
      </c>
      <c r="D47" s="10" t="s">
        <v>33</v>
      </c>
      <c r="E47" s="9" t="str">
        <f t="shared" si="9"/>
        <v>Significantly Different</v>
      </c>
      <c r="G47">
        <f t="shared" si="10"/>
        <v>1.3</v>
      </c>
      <c r="H47">
        <f t="shared" si="11"/>
        <v>6</v>
      </c>
      <c r="I47" t="str">
        <f t="shared" si="12"/>
        <v>+/-</v>
      </c>
      <c r="J47" t="str">
        <f t="shared" si="13"/>
        <v>0.1</v>
      </c>
      <c r="K47" s="1">
        <f t="shared" si="14"/>
        <v>6.0790273556231005E-2</v>
      </c>
      <c r="L47" s="1">
        <f t="shared" si="15"/>
        <v>0.5</v>
      </c>
      <c r="M47" s="1">
        <f t="shared" si="16"/>
        <v>8.5970429323592404E-2</v>
      </c>
      <c r="N47" s="1">
        <f t="shared" si="17"/>
        <v>5.8159532752593535</v>
      </c>
      <c r="O47" t="s">
        <v>59</v>
      </c>
    </row>
    <row r="48" spans="1:15" x14ac:dyDescent="0.35">
      <c r="A48" s="13">
        <v>37</v>
      </c>
      <c r="B48" s="12" t="s">
        <v>56</v>
      </c>
      <c r="C48" s="11">
        <v>1.3</v>
      </c>
      <c r="D48" s="10" t="s">
        <v>39</v>
      </c>
      <c r="E48" s="9" t="str">
        <f t="shared" si="9"/>
        <v>Significantly Different</v>
      </c>
      <c r="G48">
        <f t="shared" si="10"/>
        <v>1.3</v>
      </c>
      <c r="H48">
        <f t="shared" si="11"/>
        <v>6</v>
      </c>
      <c r="I48" t="str">
        <f t="shared" si="12"/>
        <v>+/-</v>
      </c>
      <c r="J48" t="str">
        <f t="shared" si="13"/>
        <v>0.2</v>
      </c>
      <c r="K48" s="1">
        <f t="shared" si="14"/>
        <v>0.12158054711246201</v>
      </c>
      <c r="L48" s="1">
        <f t="shared" si="15"/>
        <v>0.5</v>
      </c>
      <c r="M48" s="1">
        <f t="shared" si="16"/>
        <v>0.1359311840425404</v>
      </c>
      <c r="N48" s="1">
        <f t="shared" si="17"/>
        <v>3.6783318229871544</v>
      </c>
      <c r="O48" t="s">
        <v>57</v>
      </c>
    </row>
    <row r="49" spans="1:15" x14ac:dyDescent="0.35">
      <c r="A49" s="13">
        <v>37</v>
      </c>
      <c r="B49" s="12" t="s">
        <v>76</v>
      </c>
      <c r="C49" s="11">
        <v>1.3</v>
      </c>
      <c r="D49" s="10" t="s">
        <v>33</v>
      </c>
      <c r="E49" s="9" t="str">
        <f t="shared" si="9"/>
        <v>Significantly Different</v>
      </c>
      <c r="G49">
        <f t="shared" si="10"/>
        <v>1.3</v>
      </c>
      <c r="H49">
        <f t="shared" si="11"/>
        <v>6</v>
      </c>
      <c r="I49" t="str">
        <f t="shared" si="12"/>
        <v>+/-</v>
      </c>
      <c r="J49" t="str">
        <f t="shared" si="13"/>
        <v>0.1</v>
      </c>
      <c r="K49" s="1">
        <f t="shared" si="14"/>
        <v>6.0790273556231005E-2</v>
      </c>
      <c r="L49" s="1">
        <f t="shared" si="15"/>
        <v>0.5</v>
      </c>
      <c r="M49" s="1">
        <f t="shared" si="16"/>
        <v>8.5970429323592404E-2</v>
      </c>
      <c r="N49" s="1">
        <f t="shared" si="17"/>
        <v>5.8159532752593535</v>
      </c>
      <c r="O49" t="s">
        <v>55</v>
      </c>
    </row>
    <row r="50" spans="1:15" x14ac:dyDescent="0.35">
      <c r="A50" s="13">
        <v>37</v>
      </c>
      <c r="B50" s="12" t="s">
        <v>74</v>
      </c>
      <c r="C50" s="11">
        <v>1.3</v>
      </c>
      <c r="D50" s="10" t="s">
        <v>33</v>
      </c>
      <c r="E50" s="9" t="str">
        <f t="shared" si="9"/>
        <v>Significantly Different</v>
      </c>
      <c r="G50">
        <f t="shared" si="10"/>
        <v>1.3</v>
      </c>
      <c r="H50">
        <f t="shared" si="11"/>
        <v>6</v>
      </c>
      <c r="I50" t="str">
        <f t="shared" si="12"/>
        <v>+/-</v>
      </c>
      <c r="J50" t="str">
        <f t="shared" si="13"/>
        <v>0.1</v>
      </c>
      <c r="K50" s="1">
        <f t="shared" si="14"/>
        <v>6.0790273556231005E-2</v>
      </c>
      <c r="L50" s="1">
        <f t="shared" si="15"/>
        <v>0.5</v>
      </c>
      <c r="M50" s="1">
        <f t="shared" si="16"/>
        <v>8.5970429323592404E-2</v>
      </c>
      <c r="N50" s="1">
        <f t="shared" si="17"/>
        <v>5.8159532752593535</v>
      </c>
      <c r="O50" t="s">
        <v>53</v>
      </c>
    </row>
    <row r="51" spans="1:15" x14ac:dyDescent="0.35">
      <c r="A51" s="13">
        <v>37</v>
      </c>
      <c r="B51" s="12" t="s">
        <v>63</v>
      </c>
      <c r="C51" s="11">
        <v>1.3</v>
      </c>
      <c r="D51" s="10" t="s">
        <v>39</v>
      </c>
      <c r="E51" s="9" t="str">
        <f t="shared" si="9"/>
        <v>Significantly Different</v>
      </c>
      <c r="G51">
        <f t="shared" si="10"/>
        <v>1.3</v>
      </c>
      <c r="H51">
        <f t="shared" si="11"/>
        <v>6</v>
      </c>
      <c r="I51" t="str">
        <f t="shared" si="12"/>
        <v>+/-</v>
      </c>
      <c r="J51" t="str">
        <f t="shared" si="13"/>
        <v>0.2</v>
      </c>
      <c r="K51" s="1">
        <f t="shared" si="14"/>
        <v>0.12158054711246201</v>
      </c>
      <c r="L51" s="1">
        <f t="shared" si="15"/>
        <v>0.5</v>
      </c>
      <c r="M51" s="1">
        <f t="shared" si="16"/>
        <v>0.1359311840425404</v>
      </c>
      <c r="N51" s="1">
        <f t="shared" si="17"/>
        <v>3.6783318229871544</v>
      </c>
      <c r="O51" t="s">
        <v>51</v>
      </c>
    </row>
    <row r="52" spans="1:15" x14ac:dyDescent="0.35">
      <c r="A52" s="13">
        <v>37</v>
      </c>
      <c r="B52" s="12" t="s">
        <v>61</v>
      </c>
      <c r="C52" s="11">
        <v>1.3</v>
      </c>
      <c r="D52" s="10" t="s">
        <v>33</v>
      </c>
      <c r="E52" s="9" t="str">
        <f t="shared" si="9"/>
        <v>Significantly Different</v>
      </c>
      <c r="G52">
        <f t="shared" si="10"/>
        <v>1.3</v>
      </c>
      <c r="H52">
        <f t="shared" si="11"/>
        <v>6</v>
      </c>
      <c r="I52" t="str">
        <f t="shared" si="12"/>
        <v>+/-</v>
      </c>
      <c r="J52" t="str">
        <f t="shared" si="13"/>
        <v>0.1</v>
      </c>
      <c r="K52" s="1">
        <f t="shared" si="14"/>
        <v>6.0790273556231005E-2</v>
      </c>
      <c r="L52" s="1">
        <f t="shared" si="15"/>
        <v>0.5</v>
      </c>
      <c r="M52" s="1">
        <f t="shared" si="16"/>
        <v>8.5970429323592404E-2</v>
      </c>
      <c r="N52" s="1">
        <f t="shared" si="17"/>
        <v>5.8159532752593535</v>
      </c>
      <c r="O52" t="s">
        <v>49</v>
      </c>
    </row>
    <row r="53" spans="1:15" x14ac:dyDescent="0.35">
      <c r="A53" s="13">
        <v>37</v>
      </c>
      <c r="B53" s="12" t="s">
        <v>41</v>
      </c>
      <c r="C53" s="11">
        <v>1.3</v>
      </c>
      <c r="D53" s="10" t="s">
        <v>44</v>
      </c>
      <c r="E53" s="9" t="str">
        <f t="shared" si="9"/>
        <v>Significantly Different</v>
      </c>
      <c r="G53">
        <f t="shared" si="10"/>
        <v>1.3</v>
      </c>
      <c r="H53">
        <f t="shared" si="11"/>
        <v>6</v>
      </c>
      <c r="I53" t="str">
        <f t="shared" si="12"/>
        <v>+/-</v>
      </c>
      <c r="J53" t="str">
        <f t="shared" si="13"/>
        <v>0.4</v>
      </c>
      <c r="K53" s="1">
        <f t="shared" si="14"/>
        <v>0.24316109422492402</v>
      </c>
      <c r="L53" s="1">
        <f t="shared" si="15"/>
        <v>0.5</v>
      </c>
      <c r="M53" s="1">
        <f t="shared" si="16"/>
        <v>0.25064471888253259</v>
      </c>
      <c r="N53" s="1">
        <f t="shared" si="17"/>
        <v>1.9948555159238384</v>
      </c>
      <c r="O53" t="s">
        <v>47</v>
      </c>
    </row>
    <row r="54" spans="1:15" x14ac:dyDescent="0.35">
      <c r="A54" s="13">
        <v>44</v>
      </c>
      <c r="B54" s="12" t="s">
        <v>68</v>
      </c>
      <c r="C54" s="11">
        <v>1.2</v>
      </c>
      <c r="D54" s="10" t="s">
        <v>33</v>
      </c>
      <c r="E54" s="9" t="str">
        <f t="shared" si="9"/>
        <v>Significantly Different</v>
      </c>
      <c r="G54">
        <f t="shared" si="10"/>
        <v>1.2</v>
      </c>
      <c r="H54">
        <f t="shared" si="11"/>
        <v>6</v>
      </c>
      <c r="I54" t="str">
        <f t="shared" si="12"/>
        <v>+/-</v>
      </c>
      <c r="J54" t="str">
        <f t="shared" si="13"/>
        <v>0.1</v>
      </c>
      <c r="K54" s="1">
        <f t="shared" si="14"/>
        <v>6.0790273556231005E-2</v>
      </c>
      <c r="L54" s="1">
        <f t="shared" si="15"/>
        <v>0.60000000000000009</v>
      </c>
      <c r="M54" s="1">
        <f t="shared" si="16"/>
        <v>8.5970429323592404E-2</v>
      </c>
      <c r="N54" s="1">
        <f t="shared" si="17"/>
        <v>6.979143930311225</v>
      </c>
      <c r="O54" t="s">
        <v>42</v>
      </c>
    </row>
    <row r="55" spans="1:15" x14ac:dyDescent="0.35">
      <c r="A55" s="13">
        <v>44</v>
      </c>
      <c r="B55" s="12" t="s">
        <v>73</v>
      </c>
      <c r="C55" s="11">
        <v>1.2</v>
      </c>
      <c r="D55" s="10" t="s">
        <v>39</v>
      </c>
      <c r="E55" s="9" t="str">
        <f t="shared" si="9"/>
        <v>Significantly Different</v>
      </c>
      <c r="G55">
        <f t="shared" si="10"/>
        <v>1.2</v>
      </c>
      <c r="H55">
        <f t="shared" si="11"/>
        <v>6</v>
      </c>
      <c r="I55" t="str">
        <f t="shared" si="12"/>
        <v>+/-</v>
      </c>
      <c r="J55" t="str">
        <f t="shared" si="13"/>
        <v>0.2</v>
      </c>
      <c r="K55" s="1">
        <f t="shared" si="14"/>
        <v>0.12158054711246201</v>
      </c>
      <c r="L55" s="1">
        <f t="shared" si="15"/>
        <v>0.60000000000000009</v>
      </c>
      <c r="M55" s="1">
        <f t="shared" si="16"/>
        <v>0.1359311840425404</v>
      </c>
      <c r="N55" s="1">
        <f t="shared" si="17"/>
        <v>4.4139981875845855</v>
      </c>
      <c r="O55" t="s">
        <v>43</v>
      </c>
    </row>
    <row r="56" spans="1:15" x14ac:dyDescent="0.35">
      <c r="A56" s="13">
        <v>44</v>
      </c>
      <c r="B56" s="12" t="s">
        <v>29</v>
      </c>
      <c r="C56" s="11">
        <v>1.2</v>
      </c>
      <c r="D56" s="10" t="s">
        <v>39</v>
      </c>
      <c r="E56" s="9" t="str">
        <f t="shared" si="9"/>
        <v>Significantly Different</v>
      </c>
      <c r="G56">
        <f t="shared" si="10"/>
        <v>1.2</v>
      </c>
      <c r="H56">
        <f t="shared" si="11"/>
        <v>6</v>
      </c>
      <c r="I56" t="str">
        <f t="shared" si="12"/>
        <v>+/-</v>
      </c>
      <c r="J56" t="str">
        <f t="shared" si="13"/>
        <v>0.2</v>
      </c>
      <c r="K56" s="1">
        <f t="shared" si="14"/>
        <v>0.12158054711246201</v>
      </c>
      <c r="L56" s="1">
        <f t="shared" si="15"/>
        <v>0.60000000000000009</v>
      </c>
      <c r="M56" s="1">
        <f t="shared" si="16"/>
        <v>0.1359311840425404</v>
      </c>
      <c r="N56" s="1">
        <f t="shared" si="17"/>
        <v>4.4139981875845855</v>
      </c>
      <c r="O56" t="s">
        <v>41</v>
      </c>
    </row>
    <row r="57" spans="1:15" x14ac:dyDescent="0.35">
      <c r="A57" s="13">
        <v>44</v>
      </c>
      <c r="B57" s="12" t="s">
        <v>81</v>
      </c>
      <c r="C57" s="11">
        <v>1.2</v>
      </c>
      <c r="D57" s="10" t="s">
        <v>33</v>
      </c>
      <c r="E57" s="9" t="str">
        <f t="shared" si="9"/>
        <v>Significantly Different</v>
      </c>
      <c r="G57">
        <f t="shared" si="10"/>
        <v>1.2</v>
      </c>
      <c r="H57">
        <f t="shared" si="11"/>
        <v>6</v>
      </c>
      <c r="I57" t="str">
        <f t="shared" si="12"/>
        <v>+/-</v>
      </c>
      <c r="J57" t="str">
        <f t="shared" si="13"/>
        <v>0.1</v>
      </c>
      <c r="K57" s="1">
        <f t="shared" si="14"/>
        <v>6.0790273556231005E-2</v>
      </c>
      <c r="L57" s="1">
        <f t="shared" si="15"/>
        <v>0.60000000000000009</v>
      </c>
      <c r="M57" s="1">
        <f t="shared" si="16"/>
        <v>8.5970429323592404E-2</v>
      </c>
      <c r="N57" s="1">
        <f t="shared" si="17"/>
        <v>6.979143930311225</v>
      </c>
      <c r="O57" t="s">
        <v>38</v>
      </c>
    </row>
    <row r="58" spans="1:15" x14ac:dyDescent="0.35">
      <c r="A58" s="13">
        <v>44</v>
      </c>
      <c r="B58" s="12" t="s">
        <v>30</v>
      </c>
      <c r="C58" s="11">
        <v>1.2</v>
      </c>
      <c r="D58" s="10" t="s">
        <v>33</v>
      </c>
      <c r="E58" s="9" t="str">
        <f t="shared" si="9"/>
        <v>Significantly Different</v>
      </c>
      <c r="G58">
        <f t="shared" si="10"/>
        <v>1.2</v>
      </c>
      <c r="H58">
        <f t="shared" si="11"/>
        <v>6</v>
      </c>
      <c r="I58" t="str">
        <f t="shared" si="12"/>
        <v>+/-</v>
      </c>
      <c r="J58" t="str">
        <f t="shared" si="13"/>
        <v>0.1</v>
      </c>
      <c r="K58" s="1">
        <f t="shared" si="14"/>
        <v>6.0790273556231005E-2</v>
      </c>
      <c r="L58" s="1">
        <f t="shared" si="15"/>
        <v>0.60000000000000009</v>
      </c>
      <c r="M58" s="1">
        <f t="shared" si="16"/>
        <v>8.5970429323592404E-2</v>
      </c>
      <c r="N58" s="1">
        <f t="shared" si="17"/>
        <v>6.979143930311225</v>
      </c>
      <c r="O58" t="s">
        <v>35</v>
      </c>
    </row>
    <row r="59" spans="1:15" x14ac:dyDescent="0.35">
      <c r="A59" s="13">
        <v>49</v>
      </c>
      <c r="B59" s="12" t="s">
        <v>60</v>
      </c>
      <c r="C59" s="11">
        <v>1.1000000000000001</v>
      </c>
      <c r="D59" s="10" t="s">
        <v>28</v>
      </c>
      <c r="E59" s="9" t="str">
        <f t="shared" si="9"/>
        <v>Significantly Different</v>
      </c>
      <c r="G59">
        <f t="shared" si="10"/>
        <v>1.1000000000000001</v>
      </c>
      <c r="H59">
        <f t="shared" si="11"/>
        <v>6</v>
      </c>
      <c r="I59" t="str">
        <f t="shared" si="12"/>
        <v>+/-</v>
      </c>
      <c r="J59" t="str">
        <f t="shared" si="13"/>
        <v>0.3</v>
      </c>
      <c r="K59" s="1">
        <f t="shared" si="14"/>
        <v>0.18237082066869301</v>
      </c>
      <c r="L59" s="1">
        <f t="shared" si="15"/>
        <v>0.7</v>
      </c>
      <c r="M59" s="1">
        <f t="shared" si="16"/>
        <v>0.19223572402239389</v>
      </c>
      <c r="N59" s="1">
        <f t="shared" si="17"/>
        <v>3.6413627256838885</v>
      </c>
      <c r="O59" t="s">
        <v>32</v>
      </c>
    </row>
    <row r="60" spans="1:15" x14ac:dyDescent="0.35">
      <c r="A60" s="13">
        <v>49</v>
      </c>
      <c r="B60" s="12" t="s">
        <v>79</v>
      </c>
      <c r="C60" s="11">
        <v>1.1000000000000001</v>
      </c>
      <c r="D60" s="10" t="s">
        <v>33</v>
      </c>
      <c r="E60" s="9" t="str">
        <f t="shared" si="9"/>
        <v>Significantly Different</v>
      </c>
      <c r="G60">
        <f t="shared" si="10"/>
        <v>1.1000000000000001</v>
      </c>
      <c r="H60">
        <f t="shared" si="11"/>
        <v>6</v>
      </c>
      <c r="I60" t="str">
        <f t="shared" si="12"/>
        <v>+/-</v>
      </c>
      <c r="J60" t="str">
        <f t="shared" si="13"/>
        <v>0.1</v>
      </c>
      <c r="K60" s="1">
        <f t="shared" si="14"/>
        <v>6.0790273556231005E-2</v>
      </c>
      <c r="L60" s="1">
        <f t="shared" si="15"/>
        <v>0.7</v>
      </c>
      <c r="M60" s="1">
        <f t="shared" si="16"/>
        <v>8.5970429323592404E-2</v>
      </c>
      <c r="N60" s="1">
        <f t="shared" si="17"/>
        <v>8.1423345853630948</v>
      </c>
      <c r="O60" t="s">
        <v>30</v>
      </c>
    </row>
    <row r="61" spans="1:15" x14ac:dyDescent="0.35">
      <c r="A61" s="13">
        <v>51</v>
      </c>
      <c r="B61" s="12" t="s">
        <v>54</v>
      </c>
      <c r="C61" s="11">
        <v>1</v>
      </c>
      <c r="D61" s="10" t="s">
        <v>39</v>
      </c>
      <c r="E61" s="9" t="str">
        <f t="shared" si="9"/>
        <v>Significantly Different</v>
      </c>
      <c r="G61">
        <f t="shared" si="10"/>
        <v>1</v>
      </c>
      <c r="H61">
        <f t="shared" si="11"/>
        <v>6</v>
      </c>
      <c r="I61" t="str">
        <f t="shared" si="12"/>
        <v>+/-</v>
      </c>
      <c r="J61" t="str">
        <f t="shared" si="13"/>
        <v>0.2</v>
      </c>
      <c r="K61" s="1">
        <f t="shared" si="14"/>
        <v>0.12158054711246201</v>
      </c>
      <c r="L61" s="1">
        <f t="shared" si="15"/>
        <v>0.8</v>
      </c>
      <c r="M61" s="1">
        <f t="shared" si="16"/>
        <v>0.1359311840425404</v>
      </c>
      <c r="N61" s="1">
        <f t="shared" si="17"/>
        <v>5.8853309167794468</v>
      </c>
      <c r="O61" t="s">
        <v>27</v>
      </c>
    </row>
    <row r="62" spans="1:15" ht="15" thickBot="1" x14ac:dyDescent="0.4">
      <c r="A62" s="8"/>
      <c r="B62" s="7" t="s">
        <v>25</v>
      </c>
      <c r="C62" s="6">
        <v>1.5</v>
      </c>
      <c r="D62" s="5" t="s">
        <v>39</v>
      </c>
      <c r="E62" s="4" t="str">
        <f t="shared" si="9"/>
        <v>Significantly Different</v>
      </c>
      <c r="G62">
        <f t="shared" si="10"/>
        <v>1.5</v>
      </c>
      <c r="H62">
        <f t="shared" si="11"/>
        <v>6</v>
      </c>
      <c r="I62" t="str">
        <f t="shared" si="12"/>
        <v>+/-</v>
      </c>
      <c r="J62" t="str">
        <f t="shared" si="13"/>
        <v>0.2</v>
      </c>
      <c r="K62" s="1">
        <f t="shared" si="14"/>
        <v>0.12158054711246201</v>
      </c>
      <c r="L62" s="1">
        <f t="shared" si="15"/>
        <v>0.30000000000000004</v>
      </c>
      <c r="M62" s="1">
        <f t="shared" si="16"/>
        <v>0.1359311840425404</v>
      </c>
      <c r="N62" s="1">
        <f t="shared" si="17"/>
        <v>2.2069990937922928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582</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04" priority="1" operator="equal">
      <formula>"OTHER ERROR"</formula>
    </cfRule>
    <cfRule type="cellIs" dxfId="103" priority="2" operator="equal">
      <formula>"Statistical Test not applicable"</formula>
    </cfRule>
    <cfRule type="cellIs" dxfId="102" priority="3" operator="equal">
      <formula>"Geography Selected"</formula>
    </cfRule>
  </conditionalFormatting>
  <conditionalFormatting sqref="E10:J62">
    <cfRule type="cellIs" dxfId="101" priority="4" operator="equal">
      <formula>"Not Significantly Different"</formula>
    </cfRule>
  </conditionalFormatting>
  <conditionalFormatting sqref="F10:J62">
    <cfRule type="cellIs" dxfId="1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58AEE1C-3EA3-4034-AC0D-D4C39ADF3C4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DD49249-7A8E-4803-B680-60AD88DE7BDA}"/>
    <hyperlink ref="A68" r:id="rId2" xr:uid="{0FB8CB26-FA01-4DDF-A8EA-D8B95C5F9C6B}"/>
    <hyperlink ref="A66" r:id="rId3" xr:uid="{AB6C28A7-26A4-4BF8-8644-51411A7850E0}"/>
    <hyperlink ref="A67" r:id="rId4" xr:uid="{78CD41D4-B9F5-48B1-B0BA-68CEAD690B9D}"/>
  </hyperlinks>
  <pageMargins left="0.7" right="0.7" top="0.75" bottom="0.75" header="0.3" footer="0.3"/>
  <pageSetup orientation="portrait" r:id="rId5"/>
  <drawing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45E8-AD48-4D93-83E0-55DD56EED21F}">
  <sheetPr codeName="Sheet7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588</v>
      </c>
    </row>
    <row r="2" spans="1:16" x14ac:dyDescent="0.35">
      <c r="A2" s="27" t="s">
        <v>109</v>
      </c>
      <c r="B2" t="s">
        <v>587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79.3</v>
      </c>
      <c r="C6" t="s">
        <v>103</v>
      </c>
      <c r="H6" s="15" t="s">
        <v>102</v>
      </c>
      <c r="I6">
        <f>VLOOKUP($B$4,$B$9:$K$62,6,FALSE)</f>
        <v>79.3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81</v>
      </c>
      <c r="C11" s="11">
        <v>83.6</v>
      </c>
      <c r="D11" s="14" t="s">
        <v>44</v>
      </c>
      <c r="E11" s="9" t="str">
        <f t="shared" si="0"/>
        <v>Significantly Different</v>
      </c>
      <c r="G11">
        <f t="shared" si="1"/>
        <v>83.6</v>
      </c>
      <c r="H11">
        <f t="shared" si="2"/>
        <v>6</v>
      </c>
      <c r="I11" t="str">
        <f t="shared" si="3"/>
        <v>+/-</v>
      </c>
      <c r="J11" t="str">
        <f t="shared" si="4"/>
        <v>0.4</v>
      </c>
      <c r="K11" s="1">
        <f t="shared" si="5"/>
        <v>0.24316109422492402</v>
      </c>
      <c r="L11" s="1">
        <f t="shared" si="6"/>
        <v>-4.2999999999999972</v>
      </c>
      <c r="M11" s="1">
        <f t="shared" si="7"/>
        <v>0.25064471888253259</v>
      </c>
      <c r="N11" s="1">
        <f t="shared" si="8"/>
        <v>-17.155757436944999</v>
      </c>
      <c r="O11" t="s">
        <v>68</v>
      </c>
    </row>
    <row r="12" spans="1:16" x14ac:dyDescent="0.35">
      <c r="A12" s="13">
        <v>2</v>
      </c>
      <c r="B12" s="12" t="s">
        <v>55</v>
      </c>
      <c r="C12" s="11">
        <v>82.9</v>
      </c>
      <c r="D12" s="10" t="s">
        <v>28</v>
      </c>
      <c r="E12" s="9" t="str">
        <f t="shared" si="0"/>
        <v>Significantly Different</v>
      </c>
      <c r="G12">
        <f t="shared" si="1"/>
        <v>82.9</v>
      </c>
      <c r="H12">
        <f t="shared" si="2"/>
        <v>6</v>
      </c>
      <c r="I12" t="str">
        <f t="shared" si="3"/>
        <v>+/-</v>
      </c>
      <c r="J12" t="str">
        <f t="shared" si="4"/>
        <v>0.3</v>
      </c>
      <c r="K12" s="1">
        <f t="shared" si="5"/>
        <v>0.18237082066869301</v>
      </c>
      <c r="L12" s="1">
        <f t="shared" si="6"/>
        <v>-3.6000000000000085</v>
      </c>
      <c r="M12" s="1">
        <f t="shared" si="7"/>
        <v>0.19223572402239389</v>
      </c>
      <c r="N12" s="1">
        <f t="shared" si="8"/>
        <v>-18.727008303517184</v>
      </c>
      <c r="O12" t="s">
        <v>62</v>
      </c>
    </row>
    <row r="13" spans="1:16" x14ac:dyDescent="0.35">
      <c r="A13" s="13">
        <v>3</v>
      </c>
      <c r="B13" s="12" t="s">
        <v>76</v>
      </c>
      <c r="C13" s="11">
        <v>82.8</v>
      </c>
      <c r="D13" s="10" t="s">
        <v>28</v>
      </c>
      <c r="E13" s="9" t="str">
        <f t="shared" si="0"/>
        <v>Significantly Different</v>
      </c>
      <c r="G13">
        <f t="shared" si="1"/>
        <v>82.8</v>
      </c>
      <c r="H13">
        <f t="shared" si="2"/>
        <v>6</v>
      </c>
      <c r="I13" t="str">
        <f t="shared" si="3"/>
        <v>+/-</v>
      </c>
      <c r="J13" t="str">
        <f t="shared" si="4"/>
        <v>0.3</v>
      </c>
      <c r="K13" s="1">
        <f t="shared" si="5"/>
        <v>0.18237082066869301</v>
      </c>
      <c r="L13" s="1">
        <f t="shared" si="6"/>
        <v>-3.5</v>
      </c>
      <c r="M13" s="1">
        <f t="shared" si="7"/>
        <v>0.19223572402239389</v>
      </c>
      <c r="N13" s="1">
        <f t="shared" si="8"/>
        <v>-18.206813628419443</v>
      </c>
      <c r="O13" t="s">
        <v>58</v>
      </c>
    </row>
    <row r="14" spans="1:16" x14ac:dyDescent="0.35">
      <c r="A14" s="13">
        <v>4</v>
      </c>
      <c r="B14" s="12" t="s">
        <v>61</v>
      </c>
      <c r="C14" s="11">
        <v>82.1</v>
      </c>
      <c r="D14" s="10" t="s">
        <v>28</v>
      </c>
      <c r="E14" s="9" t="str">
        <f t="shared" si="0"/>
        <v>Significantly Different</v>
      </c>
      <c r="G14">
        <f t="shared" si="1"/>
        <v>82.1</v>
      </c>
      <c r="H14">
        <f t="shared" si="2"/>
        <v>6</v>
      </c>
      <c r="I14" t="str">
        <f t="shared" si="3"/>
        <v>+/-</v>
      </c>
      <c r="J14" t="str">
        <f t="shared" si="4"/>
        <v>0.3</v>
      </c>
      <c r="K14" s="1">
        <f t="shared" si="5"/>
        <v>0.18237082066869301</v>
      </c>
      <c r="L14" s="1">
        <f t="shared" si="6"/>
        <v>-2.7999999999999972</v>
      </c>
      <c r="M14" s="1">
        <f t="shared" si="7"/>
        <v>0.19223572402239389</v>
      </c>
      <c r="N14" s="1">
        <f t="shared" si="8"/>
        <v>-14.56545090273554</v>
      </c>
      <c r="O14" t="s">
        <v>73</v>
      </c>
    </row>
    <row r="15" spans="1:16" x14ac:dyDescent="0.35">
      <c r="A15" s="13">
        <v>4</v>
      </c>
      <c r="B15" s="12" t="s">
        <v>30</v>
      </c>
      <c r="C15" s="11">
        <v>82.1</v>
      </c>
      <c r="D15" s="10" t="s">
        <v>28</v>
      </c>
      <c r="E15" s="9" t="str">
        <f t="shared" si="0"/>
        <v>Significantly Different</v>
      </c>
      <c r="G15">
        <f t="shared" si="1"/>
        <v>82.1</v>
      </c>
      <c r="H15">
        <f t="shared" si="2"/>
        <v>6</v>
      </c>
      <c r="I15" t="str">
        <f t="shared" si="3"/>
        <v>+/-</v>
      </c>
      <c r="J15" t="str">
        <f t="shared" si="4"/>
        <v>0.3</v>
      </c>
      <c r="K15" s="1">
        <f t="shared" si="5"/>
        <v>0.18237082066869301</v>
      </c>
      <c r="L15" s="1">
        <f t="shared" si="6"/>
        <v>-2.7999999999999972</v>
      </c>
      <c r="M15" s="1">
        <f t="shared" si="7"/>
        <v>0.19223572402239389</v>
      </c>
      <c r="N15" s="1">
        <f t="shared" si="8"/>
        <v>-14.56545090273554</v>
      </c>
      <c r="O15" t="s">
        <v>34</v>
      </c>
    </row>
    <row r="16" spans="1:16" x14ac:dyDescent="0.35">
      <c r="A16" s="13">
        <v>6</v>
      </c>
      <c r="B16" s="12" t="s">
        <v>74</v>
      </c>
      <c r="C16" s="11">
        <v>81.900000000000006</v>
      </c>
      <c r="D16" s="10" t="s">
        <v>28</v>
      </c>
      <c r="E16" s="9" t="str">
        <f t="shared" si="0"/>
        <v>Significantly Different</v>
      </c>
      <c r="G16">
        <f t="shared" si="1"/>
        <v>81.900000000000006</v>
      </c>
      <c r="H16">
        <f t="shared" si="2"/>
        <v>6</v>
      </c>
      <c r="I16" t="str">
        <f t="shared" si="3"/>
        <v>+/-</v>
      </c>
      <c r="J16" t="str">
        <f t="shared" si="4"/>
        <v>0.3</v>
      </c>
      <c r="K16" s="1">
        <f t="shared" si="5"/>
        <v>0.18237082066869301</v>
      </c>
      <c r="L16" s="1">
        <f t="shared" si="6"/>
        <v>-2.6000000000000085</v>
      </c>
      <c r="M16" s="1">
        <f t="shared" si="7"/>
        <v>0.19223572402239389</v>
      </c>
      <c r="N16" s="1">
        <f t="shared" si="8"/>
        <v>-13.525061552540203</v>
      </c>
      <c r="O16" t="s">
        <v>75</v>
      </c>
    </row>
    <row r="17" spans="1:15" x14ac:dyDescent="0.35">
      <c r="A17" s="13">
        <v>7</v>
      </c>
      <c r="B17" s="12" t="s">
        <v>65</v>
      </c>
      <c r="C17" s="11">
        <v>81.8</v>
      </c>
      <c r="D17" s="10" t="s">
        <v>28</v>
      </c>
      <c r="E17" s="9" t="str">
        <f t="shared" si="0"/>
        <v>Significantly Different</v>
      </c>
      <c r="G17">
        <f t="shared" si="1"/>
        <v>81.8</v>
      </c>
      <c r="H17">
        <f t="shared" si="2"/>
        <v>6</v>
      </c>
      <c r="I17" t="str">
        <f t="shared" si="3"/>
        <v>+/-</v>
      </c>
      <c r="J17" t="str">
        <f t="shared" si="4"/>
        <v>0.3</v>
      </c>
      <c r="K17" s="1">
        <f t="shared" si="5"/>
        <v>0.18237082066869301</v>
      </c>
      <c r="L17" s="1">
        <f t="shared" si="6"/>
        <v>-2.5</v>
      </c>
      <c r="M17" s="1">
        <f t="shared" si="7"/>
        <v>0.19223572402239389</v>
      </c>
      <c r="N17" s="1">
        <f t="shared" si="8"/>
        <v>-13.00486687744246</v>
      </c>
      <c r="O17" t="s">
        <v>66</v>
      </c>
    </row>
    <row r="18" spans="1:15" x14ac:dyDescent="0.35">
      <c r="A18" s="13">
        <v>8</v>
      </c>
      <c r="B18" s="12" t="s">
        <v>50</v>
      </c>
      <c r="C18" s="11">
        <v>81.599999999999994</v>
      </c>
      <c r="D18" s="10" t="s">
        <v>28</v>
      </c>
      <c r="E18" s="9" t="str">
        <f t="shared" si="0"/>
        <v>Significantly Different</v>
      </c>
      <c r="G18">
        <f t="shared" si="1"/>
        <v>81.599999999999994</v>
      </c>
      <c r="H18">
        <f t="shared" si="2"/>
        <v>6</v>
      </c>
      <c r="I18" t="str">
        <f t="shared" si="3"/>
        <v>+/-</v>
      </c>
      <c r="J18" t="str">
        <f t="shared" si="4"/>
        <v>0.3</v>
      </c>
      <c r="K18" s="1">
        <f t="shared" si="5"/>
        <v>0.18237082066869301</v>
      </c>
      <c r="L18" s="1">
        <f t="shared" si="6"/>
        <v>-2.2999999999999972</v>
      </c>
      <c r="M18" s="1">
        <f t="shared" si="7"/>
        <v>0.19223572402239389</v>
      </c>
      <c r="N18" s="1">
        <f t="shared" si="8"/>
        <v>-11.964477527247048</v>
      </c>
      <c r="O18" t="s">
        <v>60</v>
      </c>
    </row>
    <row r="19" spans="1:15" x14ac:dyDescent="0.35">
      <c r="A19" s="13">
        <v>9</v>
      </c>
      <c r="B19" s="12" t="s">
        <v>71</v>
      </c>
      <c r="C19" s="11">
        <v>81.5</v>
      </c>
      <c r="D19" s="10" t="s">
        <v>44</v>
      </c>
      <c r="E19" s="9" t="str">
        <f t="shared" si="0"/>
        <v>Significantly Different</v>
      </c>
      <c r="G19">
        <f t="shared" si="1"/>
        <v>81.5</v>
      </c>
      <c r="H19">
        <f t="shared" si="2"/>
        <v>6</v>
      </c>
      <c r="I19" t="str">
        <f t="shared" si="3"/>
        <v>+/-</v>
      </c>
      <c r="J19" t="str">
        <f t="shared" si="4"/>
        <v>0.4</v>
      </c>
      <c r="K19" s="1">
        <f t="shared" si="5"/>
        <v>0.24316109422492402</v>
      </c>
      <c r="L19" s="1">
        <f t="shared" si="6"/>
        <v>-2.2000000000000028</v>
      </c>
      <c r="M19" s="1">
        <f t="shared" si="7"/>
        <v>0.25064471888253259</v>
      </c>
      <c r="N19" s="1">
        <f t="shared" si="8"/>
        <v>-8.7773642700649006</v>
      </c>
      <c r="O19" t="s">
        <v>31</v>
      </c>
    </row>
    <row r="20" spans="1:15" x14ac:dyDescent="0.35">
      <c r="A20" s="13">
        <v>10</v>
      </c>
      <c r="B20" s="12" t="s">
        <v>53</v>
      </c>
      <c r="C20" s="11">
        <v>81.099999999999994</v>
      </c>
      <c r="D20" s="14" t="s">
        <v>121</v>
      </c>
      <c r="E20" s="9" t="str">
        <f t="shared" si="0"/>
        <v>Significantly Different</v>
      </c>
      <c r="G20">
        <f t="shared" si="1"/>
        <v>81.099999999999994</v>
      </c>
      <c r="H20">
        <f t="shared" si="2"/>
        <v>6</v>
      </c>
      <c r="I20" t="str">
        <f t="shared" si="3"/>
        <v>+/-</v>
      </c>
      <c r="J20" t="str">
        <f t="shared" si="4"/>
        <v>1.1</v>
      </c>
      <c r="K20" s="1">
        <f t="shared" si="5"/>
        <v>0.66869300911854113</v>
      </c>
      <c r="L20" s="1">
        <f t="shared" si="6"/>
        <v>-1.7999999999999972</v>
      </c>
      <c r="M20" s="1">
        <f t="shared" si="7"/>
        <v>0.67145051776214359</v>
      </c>
      <c r="N20" s="1">
        <f t="shared" si="8"/>
        <v>-2.6807634403189691</v>
      </c>
      <c r="O20" t="s">
        <v>50</v>
      </c>
    </row>
    <row r="21" spans="1:15" x14ac:dyDescent="0.35">
      <c r="A21" s="13">
        <v>11</v>
      </c>
      <c r="B21" s="12" t="s">
        <v>66</v>
      </c>
      <c r="C21" s="11">
        <v>81</v>
      </c>
      <c r="D21" s="10" t="s">
        <v>26</v>
      </c>
      <c r="E21" s="9" t="str">
        <f t="shared" si="0"/>
        <v>Significantly Different</v>
      </c>
      <c r="G21">
        <f t="shared" si="1"/>
        <v>81</v>
      </c>
      <c r="H21">
        <f t="shared" si="2"/>
        <v>6</v>
      </c>
      <c r="I21" t="str">
        <f t="shared" si="3"/>
        <v>+/-</v>
      </c>
      <c r="J21" t="str">
        <f t="shared" si="4"/>
        <v>0.6</v>
      </c>
      <c r="K21" s="1">
        <f t="shared" si="5"/>
        <v>0.36474164133738601</v>
      </c>
      <c r="L21" s="1">
        <f t="shared" si="6"/>
        <v>-1.7000000000000028</v>
      </c>
      <c r="M21" s="1">
        <f t="shared" si="7"/>
        <v>0.36977279819442066</v>
      </c>
      <c r="N21" s="1">
        <f t="shared" si="8"/>
        <v>-4.597417679994324</v>
      </c>
      <c r="O21" t="s">
        <v>46</v>
      </c>
    </row>
    <row r="22" spans="1:15" x14ac:dyDescent="0.35">
      <c r="A22" s="13">
        <v>12</v>
      </c>
      <c r="B22" s="12" t="s">
        <v>45</v>
      </c>
      <c r="C22" s="11">
        <v>80.900000000000006</v>
      </c>
      <c r="D22" s="10" t="s">
        <v>36</v>
      </c>
      <c r="E22" s="9" t="str">
        <f t="shared" si="0"/>
        <v>Significantly Different</v>
      </c>
      <c r="G22">
        <f t="shared" si="1"/>
        <v>80.900000000000006</v>
      </c>
      <c r="H22">
        <f t="shared" si="2"/>
        <v>6</v>
      </c>
      <c r="I22" t="str">
        <f t="shared" si="3"/>
        <v>+/-</v>
      </c>
      <c r="J22" t="str">
        <f t="shared" si="4"/>
        <v>0.7</v>
      </c>
      <c r="K22" s="1">
        <f t="shared" si="5"/>
        <v>0.42553191489361697</v>
      </c>
      <c r="L22" s="1">
        <f t="shared" si="6"/>
        <v>-1.6000000000000085</v>
      </c>
      <c r="M22" s="1">
        <f t="shared" si="7"/>
        <v>0.42985214661796195</v>
      </c>
      <c r="N22" s="1">
        <f t="shared" si="8"/>
        <v>-3.7222100961660067</v>
      </c>
      <c r="O22" t="s">
        <v>29</v>
      </c>
    </row>
    <row r="23" spans="1:15" x14ac:dyDescent="0.35">
      <c r="A23" s="13">
        <v>13</v>
      </c>
      <c r="B23" s="12" t="s">
        <v>67</v>
      </c>
      <c r="C23" s="11">
        <v>80.8</v>
      </c>
      <c r="D23" s="10" t="s">
        <v>84</v>
      </c>
      <c r="E23" s="9" t="str">
        <f t="shared" si="0"/>
        <v>Significantly Different</v>
      </c>
      <c r="G23">
        <f t="shared" si="1"/>
        <v>80.8</v>
      </c>
      <c r="H23">
        <f t="shared" si="2"/>
        <v>6</v>
      </c>
      <c r="I23" t="str">
        <f t="shared" si="3"/>
        <v>+/-</v>
      </c>
      <c r="J23" t="str">
        <f t="shared" si="4"/>
        <v>0.9</v>
      </c>
      <c r="K23" s="1">
        <f t="shared" si="5"/>
        <v>0.54711246200607899</v>
      </c>
      <c r="L23" s="1">
        <f t="shared" si="6"/>
        <v>-1.5</v>
      </c>
      <c r="M23" s="1">
        <f t="shared" si="7"/>
        <v>0.55047933970440222</v>
      </c>
      <c r="N23" s="1">
        <f t="shared" si="8"/>
        <v>-2.7248979058968383</v>
      </c>
      <c r="O23" t="s">
        <v>82</v>
      </c>
    </row>
    <row r="24" spans="1:15" x14ac:dyDescent="0.35">
      <c r="A24" s="13">
        <v>14</v>
      </c>
      <c r="B24" s="12" t="s">
        <v>72</v>
      </c>
      <c r="C24" s="11">
        <v>80.7</v>
      </c>
      <c r="D24" s="10" t="s">
        <v>44</v>
      </c>
      <c r="E24" s="9" t="str">
        <f t="shared" si="0"/>
        <v>Significantly Different</v>
      </c>
      <c r="G24">
        <f t="shared" si="1"/>
        <v>80.7</v>
      </c>
      <c r="H24">
        <f t="shared" si="2"/>
        <v>6</v>
      </c>
      <c r="I24" t="str">
        <f t="shared" si="3"/>
        <v>+/-</v>
      </c>
      <c r="J24" t="str">
        <f t="shared" si="4"/>
        <v>0.4</v>
      </c>
      <c r="K24" s="1">
        <f t="shared" si="5"/>
        <v>0.24316109422492402</v>
      </c>
      <c r="L24" s="1">
        <f t="shared" si="6"/>
        <v>-1.4000000000000057</v>
      </c>
      <c r="M24" s="1">
        <f t="shared" si="7"/>
        <v>0.25064471888253259</v>
      </c>
      <c r="N24" s="1">
        <f t="shared" si="8"/>
        <v>-5.5855954445867706</v>
      </c>
      <c r="O24" t="s">
        <v>65</v>
      </c>
    </row>
    <row r="25" spans="1:15" x14ac:dyDescent="0.35">
      <c r="A25" s="13">
        <v>14</v>
      </c>
      <c r="B25" s="12" t="s">
        <v>48</v>
      </c>
      <c r="C25" s="11">
        <v>80.7</v>
      </c>
      <c r="D25" s="10" t="s">
        <v>44</v>
      </c>
      <c r="E25" s="9" t="str">
        <f t="shared" si="0"/>
        <v>Significantly Different</v>
      </c>
      <c r="G25">
        <f t="shared" si="1"/>
        <v>80.7</v>
      </c>
      <c r="H25">
        <f t="shared" si="2"/>
        <v>6</v>
      </c>
      <c r="I25" t="str">
        <f t="shared" si="3"/>
        <v>+/-</v>
      </c>
      <c r="J25" t="str">
        <f t="shared" si="4"/>
        <v>0.4</v>
      </c>
      <c r="K25" s="1">
        <f t="shared" si="5"/>
        <v>0.24316109422492402</v>
      </c>
      <c r="L25" s="1">
        <f t="shared" si="6"/>
        <v>-1.4000000000000057</v>
      </c>
      <c r="M25" s="1">
        <f t="shared" si="7"/>
        <v>0.25064471888253259</v>
      </c>
      <c r="N25" s="1">
        <f t="shared" si="8"/>
        <v>-5.5855954445867706</v>
      </c>
      <c r="O25" t="s">
        <v>81</v>
      </c>
    </row>
    <row r="26" spans="1:15" x14ac:dyDescent="0.35">
      <c r="A26" s="13">
        <v>16</v>
      </c>
      <c r="B26" s="12" t="s">
        <v>58</v>
      </c>
      <c r="C26" s="11">
        <v>80.5</v>
      </c>
      <c r="D26" s="10" t="s">
        <v>44</v>
      </c>
      <c r="E26" s="9" t="str">
        <f t="shared" si="0"/>
        <v>Significantly Different</v>
      </c>
      <c r="G26">
        <f t="shared" si="1"/>
        <v>80.5</v>
      </c>
      <c r="H26">
        <f t="shared" si="2"/>
        <v>6</v>
      </c>
      <c r="I26" t="str">
        <f t="shared" si="3"/>
        <v>+/-</v>
      </c>
      <c r="J26" t="str">
        <f t="shared" si="4"/>
        <v>0.4</v>
      </c>
      <c r="K26" s="1">
        <f t="shared" si="5"/>
        <v>0.24316109422492402</v>
      </c>
      <c r="L26" s="1">
        <f t="shared" si="6"/>
        <v>-1.2000000000000028</v>
      </c>
      <c r="M26" s="1">
        <f t="shared" si="7"/>
        <v>0.25064471888253259</v>
      </c>
      <c r="N26" s="1">
        <f t="shared" si="8"/>
        <v>-4.7876532382172234</v>
      </c>
      <c r="O26" t="s">
        <v>80</v>
      </c>
    </row>
    <row r="27" spans="1:15" x14ac:dyDescent="0.35">
      <c r="A27" s="13">
        <v>16</v>
      </c>
      <c r="B27" s="12" t="s">
        <v>64</v>
      </c>
      <c r="C27" s="11">
        <v>80.5</v>
      </c>
      <c r="D27" s="10" t="s">
        <v>44</v>
      </c>
      <c r="E27" s="9" t="str">
        <f t="shared" si="0"/>
        <v>Significantly Different</v>
      </c>
      <c r="G27">
        <f t="shared" si="1"/>
        <v>80.5</v>
      </c>
      <c r="H27">
        <f t="shared" si="2"/>
        <v>6</v>
      </c>
      <c r="I27" t="str">
        <f t="shared" si="3"/>
        <v>+/-</v>
      </c>
      <c r="J27" t="str">
        <f t="shared" si="4"/>
        <v>0.4</v>
      </c>
      <c r="K27" s="1">
        <f t="shared" si="5"/>
        <v>0.24316109422492402</v>
      </c>
      <c r="L27" s="1">
        <f t="shared" si="6"/>
        <v>-1.2000000000000028</v>
      </c>
      <c r="M27" s="1">
        <f t="shared" si="7"/>
        <v>0.25064471888253259</v>
      </c>
      <c r="N27" s="1">
        <f t="shared" si="8"/>
        <v>-4.7876532382172234</v>
      </c>
      <c r="O27" t="s">
        <v>78</v>
      </c>
    </row>
    <row r="28" spans="1:15" x14ac:dyDescent="0.35">
      <c r="A28" s="13">
        <v>18</v>
      </c>
      <c r="B28" s="12" t="s">
        <v>46</v>
      </c>
      <c r="C28" s="11">
        <v>80.099999999999994</v>
      </c>
      <c r="D28" s="10" t="s">
        <v>28</v>
      </c>
      <c r="E28" s="9" t="str">
        <f t="shared" si="0"/>
        <v>Significantly Different</v>
      </c>
      <c r="G28">
        <f t="shared" si="1"/>
        <v>80.099999999999994</v>
      </c>
      <c r="H28">
        <f t="shared" si="2"/>
        <v>6</v>
      </c>
      <c r="I28" t="str">
        <f t="shared" si="3"/>
        <v>+/-</v>
      </c>
      <c r="J28" t="str">
        <f t="shared" si="4"/>
        <v>0.3</v>
      </c>
      <c r="K28" s="1">
        <f t="shared" si="5"/>
        <v>0.18237082066869301</v>
      </c>
      <c r="L28" s="1">
        <f t="shared" si="6"/>
        <v>-0.79999999999999716</v>
      </c>
      <c r="M28" s="1">
        <f t="shared" si="7"/>
        <v>0.19223572402239389</v>
      </c>
      <c r="N28" s="1">
        <f t="shared" si="8"/>
        <v>-4.1615574007815725</v>
      </c>
      <c r="O28" t="s">
        <v>79</v>
      </c>
    </row>
    <row r="29" spans="1:15" x14ac:dyDescent="0.35">
      <c r="A29" s="13">
        <v>19</v>
      </c>
      <c r="B29" s="12" t="s">
        <v>79</v>
      </c>
      <c r="C29" s="11">
        <v>79.8</v>
      </c>
      <c r="D29" s="10" t="s">
        <v>83</v>
      </c>
      <c r="E29" s="9" t="str">
        <f t="shared" si="0"/>
        <v>Not Significantly Different</v>
      </c>
      <c r="G29">
        <f t="shared" si="1"/>
        <v>79.8</v>
      </c>
      <c r="H29">
        <f t="shared" si="2"/>
        <v>6</v>
      </c>
      <c r="I29" t="str">
        <f t="shared" si="3"/>
        <v>+/-</v>
      </c>
      <c r="J29" t="str">
        <f t="shared" si="4"/>
        <v>0.5</v>
      </c>
      <c r="K29" s="1">
        <f t="shared" si="5"/>
        <v>0.303951367781155</v>
      </c>
      <c r="L29" s="1">
        <f t="shared" si="6"/>
        <v>-0.5</v>
      </c>
      <c r="M29" s="1">
        <f t="shared" si="7"/>
        <v>0.30997079109986531</v>
      </c>
      <c r="N29" s="1">
        <f t="shared" si="8"/>
        <v>-1.6130552115115637</v>
      </c>
      <c r="O29" t="s">
        <v>56</v>
      </c>
    </row>
    <row r="30" spans="1:15" x14ac:dyDescent="0.35">
      <c r="A30" s="13">
        <v>20</v>
      </c>
      <c r="B30" s="12" t="s">
        <v>43</v>
      </c>
      <c r="C30" s="11">
        <v>79.5</v>
      </c>
      <c r="D30" s="10" t="s">
        <v>26</v>
      </c>
      <c r="E30" s="9" t="str">
        <f t="shared" si="0"/>
        <v>Not Significantly Different</v>
      </c>
      <c r="G30">
        <f t="shared" si="1"/>
        <v>79.5</v>
      </c>
      <c r="H30">
        <f t="shared" si="2"/>
        <v>6</v>
      </c>
      <c r="I30" t="str">
        <f t="shared" si="3"/>
        <v>+/-</v>
      </c>
      <c r="J30" t="str">
        <f t="shared" si="4"/>
        <v>0.6</v>
      </c>
      <c r="K30" s="1">
        <f t="shared" si="5"/>
        <v>0.36474164133738601</v>
      </c>
      <c r="L30" s="1">
        <f t="shared" si="6"/>
        <v>-0.20000000000000284</v>
      </c>
      <c r="M30" s="1">
        <f t="shared" si="7"/>
        <v>0.36977279819442066</v>
      </c>
      <c r="N30" s="1">
        <f t="shared" si="8"/>
        <v>-0.5408726682346332</v>
      </c>
      <c r="O30" t="s">
        <v>77</v>
      </c>
    </row>
    <row r="31" spans="1:15" x14ac:dyDescent="0.35">
      <c r="A31" s="13">
        <v>21</v>
      </c>
      <c r="B31" s="12" t="s">
        <v>80</v>
      </c>
      <c r="C31" s="11">
        <v>79.400000000000006</v>
      </c>
      <c r="D31" s="10" t="s">
        <v>26</v>
      </c>
      <c r="E31" s="9" t="str">
        <f t="shared" si="0"/>
        <v>Not Significantly Different</v>
      </c>
      <c r="G31">
        <f t="shared" si="1"/>
        <v>79.400000000000006</v>
      </c>
      <c r="H31">
        <f t="shared" si="2"/>
        <v>6</v>
      </c>
      <c r="I31" t="str">
        <f t="shared" si="3"/>
        <v>+/-</v>
      </c>
      <c r="J31" t="str">
        <f t="shared" si="4"/>
        <v>0.6</v>
      </c>
      <c r="K31" s="1">
        <f t="shared" si="5"/>
        <v>0.36474164133738601</v>
      </c>
      <c r="L31" s="1">
        <f t="shared" si="6"/>
        <v>-0.10000000000000853</v>
      </c>
      <c r="M31" s="1">
        <f t="shared" si="7"/>
        <v>0.36977279819442066</v>
      </c>
      <c r="N31" s="1">
        <f t="shared" si="8"/>
        <v>-0.27043633411733581</v>
      </c>
      <c r="O31" t="s">
        <v>40</v>
      </c>
    </row>
    <row r="32" spans="1:15" x14ac:dyDescent="0.35">
      <c r="A32" s="13">
        <v>21</v>
      </c>
      <c r="B32" s="12" t="s">
        <v>51</v>
      </c>
      <c r="C32" s="11">
        <v>79.400000000000006</v>
      </c>
      <c r="D32" s="10" t="s">
        <v>83</v>
      </c>
      <c r="E32" s="9" t="str">
        <f t="shared" si="0"/>
        <v>Not Significantly Different</v>
      </c>
      <c r="G32">
        <f t="shared" si="1"/>
        <v>79.400000000000006</v>
      </c>
      <c r="H32">
        <f t="shared" si="2"/>
        <v>6</v>
      </c>
      <c r="I32" t="str">
        <f t="shared" si="3"/>
        <v>+/-</v>
      </c>
      <c r="J32" t="str">
        <f t="shared" si="4"/>
        <v>0.5</v>
      </c>
      <c r="K32" s="1">
        <f t="shared" si="5"/>
        <v>0.303951367781155</v>
      </c>
      <c r="L32" s="1">
        <f t="shared" si="6"/>
        <v>-0.10000000000000853</v>
      </c>
      <c r="M32" s="1">
        <f t="shared" si="7"/>
        <v>0.30997079109986531</v>
      </c>
      <c r="N32" s="1">
        <f t="shared" si="8"/>
        <v>-0.32261104230234028</v>
      </c>
      <c r="O32" t="s">
        <v>71</v>
      </c>
    </row>
    <row r="33" spans="1:15" x14ac:dyDescent="0.35">
      <c r="A33" s="13">
        <v>23</v>
      </c>
      <c r="B33" s="12" t="s">
        <v>47</v>
      </c>
      <c r="C33" s="11">
        <v>79.2</v>
      </c>
      <c r="D33" s="10" t="s">
        <v>83</v>
      </c>
      <c r="E33" s="9" t="str">
        <f t="shared" si="0"/>
        <v>Not Significantly Different</v>
      </c>
      <c r="G33">
        <f t="shared" si="1"/>
        <v>79.2</v>
      </c>
      <c r="H33">
        <f t="shared" si="2"/>
        <v>6</v>
      </c>
      <c r="I33" t="str">
        <f t="shared" si="3"/>
        <v>+/-</v>
      </c>
      <c r="J33" t="str">
        <f t="shared" si="4"/>
        <v>0.5</v>
      </c>
      <c r="K33" s="1">
        <f t="shared" si="5"/>
        <v>0.303951367781155</v>
      </c>
      <c r="L33" s="1">
        <f t="shared" si="6"/>
        <v>9.9999999999994316E-2</v>
      </c>
      <c r="M33" s="1">
        <f t="shared" si="7"/>
        <v>0.30997079109986531</v>
      </c>
      <c r="N33" s="1">
        <f t="shared" si="8"/>
        <v>0.32261104230229443</v>
      </c>
      <c r="O33" t="s">
        <v>76</v>
      </c>
    </row>
    <row r="34" spans="1:15" x14ac:dyDescent="0.35">
      <c r="A34" s="13">
        <v>24</v>
      </c>
      <c r="B34" s="12" t="s">
        <v>60</v>
      </c>
      <c r="C34" s="11">
        <v>79.099999999999994</v>
      </c>
      <c r="D34" s="10" t="s">
        <v>134</v>
      </c>
      <c r="E34" s="9" t="str">
        <f t="shared" si="0"/>
        <v>Not Significantly Different</v>
      </c>
      <c r="G34">
        <f t="shared" si="1"/>
        <v>79.099999999999994</v>
      </c>
      <c r="H34">
        <f t="shared" si="2"/>
        <v>6</v>
      </c>
      <c r="I34" t="str">
        <f t="shared" si="3"/>
        <v>+/-</v>
      </c>
      <c r="J34" t="str">
        <f t="shared" si="4"/>
        <v>1.3</v>
      </c>
      <c r="K34" s="1">
        <f t="shared" si="5"/>
        <v>0.79027355623100304</v>
      </c>
      <c r="L34" s="1">
        <f t="shared" si="6"/>
        <v>0.20000000000000284</v>
      </c>
      <c r="M34" s="1">
        <f t="shared" si="7"/>
        <v>0.79260819516141623</v>
      </c>
      <c r="N34" s="1">
        <f t="shared" si="8"/>
        <v>0.25233148133078848</v>
      </c>
      <c r="O34" t="s">
        <v>74</v>
      </c>
    </row>
    <row r="35" spans="1:15" x14ac:dyDescent="0.35">
      <c r="A35" s="13">
        <v>25</v>
      </c>
      <c r="B35" s="12" t="s">
        <v>42</v>
      </c>
      <c r="C35" s="11">
        <v>78.900000000000006</v>
      </c>
      <c r="D35" s="10" t="s">
        <v>39</v>
      </c>
      <c r="E35" s="9" t="str">
        <f t="shared" si="0"/>
        <v>Significantly Different</v>
      </c>
      <c r="G35">
        <f t="shared" si="1"/>
        <v>78.900000000000006</v>
      </c>
      <c r="H35">
        <f t="shared" si="2"/>
        <v>6</v>
      </c>
      <c r="I35" t="str">
        <f t="shared" si="3"/>
        <v>+/-</v>
      </c>
      <c r="J35" t="str">
        <f t="shared" si="4"/>
        <v>0.2</v>
      </c>
      <c r="K35" s="1">
        <f t="shared" si="5"/>
        <v>0.12158054711246201</v>
      </c>
      <c r="L35" s="1">
        <f t="shared" si="6"/>
        <v>0.39999999999999147</v>
      </c>
      <c r="M35" s="1">
        <f t="shared" si="7"/>
        <v>0.1359311840425404</v>
      </c>
      <c r="N35" s="1">
        <f t="shared" si="8"/>
        <v>2.9426654583896608</v>
      </c>
      <c r="O35" t="s">
        <v>54</v>
      </c>
    </row>
    <row r="36" spans="1:15" x14ac:dyDescent="0.35">
      <c r="A36" s="13">
        <v>26</v>
      </c>
      <c r="B36" s="12" t="s">
        <v>69</v>
      </c>
      <c r="C36" s="11">
        <v>78.7</v>
      </c>
      <c r="D36" s="10" t="s">
        <v>26</v>
      </c>
      <c r="E36" s="9" t="str">
        <f t="shared" si="0"/>
        <v>Not Significantly Different</v>
      </c>
      <c r="G36">
        <f t="shared" si="1"/>
        <v>78.7</v>
      </c>
      <c r="H36">
        <f t="shared" si="2"/>
        <v>6</v>
      </c>
      <c r="I36" t="str">
        <f t="shared" si="3"/>
        <v>+/-</v>
      </c>
      <c r="J36" t="str">
        <f t="shared" si="4"/>
        <v>0.6</v>
      </c>
      <c r="K36" s="1">
        <f t="shared" si="5"/>
        <v>0.36474164133738601</v>
      </c>
      <c r="L36" s="1">
        <f t="shared" si="6"/>
        <v>0.59999999999999432</v>
      </c>
      <c r="M36" s="1">
        <f t="shared" si="7"/>
        <v>0.36977279819442066</v>
      </c>
      <c r="N36" s="1">
        <f t="shared" si="8"/>
        <v>1.622618004703861</v>
      </c>
      <c r="O36" t="s">
        <v>72</v>
      </c>
    </row>
    <row r="37" spans="1:15" x14ac:dyDescent="0.35">
      <c r="A37" s="13">
        <v>27</v>
      </c>
      <c r="B37" s="12" t="s">
        <v>57</v>
      </c>
      <c r="C37" s="11">
        <v>78.5</v>
      </c>
      <c r="D37" s="10" t="s">
        <v>26</v>
      </c>
      <c r="E37" s="9" t="str">
        <f t="shared" si="0"/>
        <v>Significantly Different</v>
      </c>
      <c r="G37">
        <f t="shared" si="1"/>
        <v>78.5</v>
      </c>
      <c r="H37">
        <f t="shared" si="2"/>
        <v>6</v>
      </c>
      <c r="I37" t="str">
        <f t="shared" si="3"/>
        <v>+/-</v>
      </c>
      <c r="J37" t="str">
        <f t="shared" si="4"/>
        <v>0.6</v>
      </c>
      <c r="K37" s="1">
        <f t="shared" si="5"/>
        <v>0.36474164133738601</v>
      </c>
      <c r="L37" s="1">
        <f t="shared" si="6"/>
        <v>0.79999999999999716</v>
      </c>
      <c r="M37" s="1">
        <f t="shared" si="7"/>
        <v>0.36977279819442066</v>
      </c>
      <c r="N37" s="1">
        <f t="shared" si="8"/>
        <v>2.1634906729384942</v>
      </c>
      <c r="O37" t="s">
        <v>70</v>
      </c>
    </row>
    <row r="38" spans="1:15" x14ac:dyDescent="0.35">
      <c r="A38" s="13">
        <v>28</v>
      </c>
      <c r="B38" s="12" t="s">
        <v>52</v>
      </c>
      <c r="C38" s="11">
        <v>78.2</v>
      </c>
      <c r="D38" s="10" t="s">
        <v>28</v>
      </c>
      <c r="E38" s="9" t="str">
        <f t="shared" si="0"/>
        <v>Significantly Different</v>
      </c>
      <c r="G38">
        <f t="shared" si="1"/>
        <v>78.2</v>
      </c>
      <c r="H38">
        <f t="shared" si="2"/>
        <v>6</v>
      </c>
      <c r="I38" t="str">
        <f t="shared" si="3"/>
        <v>+/-</v>
      </c>
      <c r="J38" t="str">
        <f t="shared" si="4"/>
        <v>0.3</v>
      </c>
      <c r="K38" s="1">
        <f t="shared" si="5"/>
        <v>0.18237082066869301</v>
      </c>
      <c r="L38" s="1">
        <f t="shared" si="6"/>
        <v>1.0999999999999943</v>
      </c>
      <c r="M38" s="1">
        <f t="shared" si="7"/>
        <v>0.19223572402239389</v>
      </c>
      <c r="N38" s="1">
        <f t="shared" si="8"/>
        <v>5.7221414260746526</v>
      </c>
      <c r="O38" t="s">
        <v>69</v>
      </c>
    </row>
    <row r="39" spans="1:15" x14ac:dyDescent="0.35">
      <c r="A39" s="13">
        <v>29</v>
      </c>
      <c r="B39" s="12" t="s">
        <v>75</v>
      </c>
      <c r="C39" s="11">
        <v>78.099999999999994</v>
      </c>
      <c r="D39" s="10" t="s">
        <v>83</v>
      </c>
      <c r="E39" s="9" t="str">
        <f t="shared" si="0"/>
        <v>Significantly Different</v>
      </c>
      <c r="G39">
        <f t="shared" si="1"/>
        <v>78.099999999999994</v>
      </c>
      <c r="H39">
        <f t="shared" si="2"/>
        <v>6</v>
      </c>
      <c r="I39" t="str">
        <f t="shared" si="3"/>
        <v>+/-</v>
      </c>
      <c r="J39" t="str">
        <f t="shared" si="4"/>
        <v>0.5</v>
      </c>
      <c r="K39" s="1">
        <f t="shared" si="5"/>
        <v>0.303951367781155</v>
      </c>
      <c r="L39" s="1">
        <f t="shared" si="6"/>
        <v>1.2000000000000028</v>
      </c>
      <c r="M39" s="1">
        <f t="shared" si="7"/>
        <v>0.30997079109986531</v>
      </c>
      <c r="N39" s="1">
        <f t="shared" si="8"/>
        <v>3.8713325076277623</v>
      </c>
      <c r="O39" t="s">
        <v>45</v>
      </c>
    </row>
    <row r="40" spans="1:15" x14ac:dyDescent="0.35">
      <c r="A40" s="13">
        <v>29</v>
      </c>
      <c r="B40" s="12" t="s">
        <v>35</v>
      </c>
      <c r="C40" s="11">
        <v>78.099999999999994</v>
      </c>
      <c r="D40" s="10" t="s">
        <v>44</v>
      </c>
      <c r="E40" s="9" t="str">
        <f t="shared" si="0"/>
        <v>Significantly Different</v>
      </c>
      <c r="G40">
        <f t="shared" si="1"/>
        <v>78.099999999999994</v>
      </c>
      <c r="H40">
        <f t="shared" si="2"/>
        <v>6</v>
      </c>
      <c r="I40" t="str">
        <f t="shared" si="3"/>
        <v>+/-</v>
      </c>
      <c r="J40" t="str">
        <f t="shared" si="4"/>
        <v>0.4</v>
      </c>
      <c r="K40" s="1">
        <f t="shared" si="5"/>
        <v>0.24316109422492402</v>
      </c>
      <c r="L40" s="1">
        <f t="shared" si="6"/>
        <v>1.2000000000000028</v>
      </c>
      <c r="M40" s="1">
        <f t="shared" si="7"/>
        <v>0.25064471888253259</v>
      </c>
      <c r="N40" s="1">
        <f t="shared" si="8"/>
        <v>4.7876532382172234</v>
      </c>
      <c r="O40" t="s">
        <v>67</v>
      </c>
    </row>
    <row r="41" spans="1:15" x14ac:dyDescent="0.35">
      <c r="A41" s="13">
        <v>31</v>
      </c>
      <c r="B41" s="12" t="s">
        <v>73</v>
      </c>
      <c r="C41" s="11">
        <v>78</v>
      </c>
      <c r="D41" s="10" t="s">
        <v>36</v>
      </c>
      <c r="E41" s="9" t="str">
        <f t="shared" si="0"/>
        <v>Significantly Different</v>
      </c>
      <c r="G41">
        <f t="shared" si="1"/>
        <v>78</v>
      </c>
      <c r="H41">
        <f t="shared" si="2"/>
        <v>6</v>
      </c>
      <c r="I41" t="str">
        <f t="shared" si="3"/>
        <v>+/-</v>
      </c>
      <c r="J41" t="str">
        <f t="shared" si="4"/>
        <v>0.7</v>
      </c>
      <c r="K41" s="1">
        <f t="shared" si="5"/>
        <v>0.42553191489361697</v>
      </c>
      <c r="L41" s="1">
        <f t="shared" si="6"/>
        <v>1.2999999999999972</v>
      </c>
      <c r="M41" s="1">
        <f t="shared" si="7"/>
        <v>0.42985214661796195</v>
      </c>
      <c r="N41" s="1">
        <f t="shared" si="8"/>
        <v>3.0242957031348578</v>
      </c>
      <c r="O41" t="s">
        <v>48</v>
      </c>
    </row>
    <row r="42" spans="1:15" x14ac:dyDescent="0.35">
      <c r="A42" s="13">
        <v>32</v>
      </c>
      <c r="B42" s="12" t="s">
        <v>82</v>
      </c>
      <c r="C42" s="11">
        <v>77.7</v>
      </c>
      <c r="D42" s="10" t="s">
        <v>116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77.7</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1.5999999999999943</v>
      </c>
      <c r="M42" s="1">
        <f t="shared" ref="M42:M62" si="16">IF(AND(ISNUMBER(K42),ISNUMBER($I$7)),SQRT(K42^2+($I$7)^2),"N/A")</f>
        <v>0.49010685399991183</v>
      </c>
      <c r="N42" s="1">
        <f t="shared" ref="N42:N73" si="17">IF(AND(ISNUMBER(L42),ISNUMBER(M42),M42&lt;&gt;0),L42/M42,"NA")</f>
        <v>3.2645942143879552</v>
      </c>
      <c r="O42" t="s">
        <v>37</v>
      </c>
    </row>
    <row r="43" spans="1:15" x14ac:dyDescent="0.35">
      <c r="A43" s="13">
        <v>32</v>
      </c>
      <c r="B43" s="12" t="s">
        <v>41</v>
      </c>
      <c r="C43" s="11">
        <v>77.7</v>
      </c>
      <c r="D43" s="10" t="s">
        <v>121</v>
      </c>
      <c r="E43" s="9" t="str">
        <f t="shared" si="9"/>
        <v>Significantly Different</v>
      </c>
      <c r="G43">
        <f t="shared" si="10"/>
        <v>77.7</v>
      </c>
      <c r="H43">
        <f t="shared" si="11"/>
        <v>6</v>
      </c>
      <c r="I43" t="str">
        <f t="shared" si="12"/>
        <v>+/-</v>
      </c>
      <c r="J43" t="str">
        <f t="shared" si="13"/>
        <v>1.1</v>
      </c>
      <c r="K43" s="1">
        <f t="shared" si="14"/>
        <v>0.66869300911854113</v>
      </c>
      <c r="L43" s="1">
        <f t="shared" si="15"/>
        <v>1.5999999999999943</v>
      </c>
      <c r="M43" s="1">
        <f t="shared" si="16"/>
        <v>0.67145051776214359</v>
      </c>
      <c r="N43" s="1">
        <f t="shared" si="17"/>
        <v>2.3829008358390791</v>
      </c>
      <c r="O43" t="s">
        <v>52</v>
      </c>
    </row>
    <row r="44" spans="1:15" x14ac:dyDescent="0.35">
      <c r="A44" s="13">
        <v>34</v>
      </c>
      <c r="B44" s="12" t="s">
        <v>78</v>
      </c>
      <c r="C44" s="11">
        <v>77.400000000000006</v>
      </c>
      <c r="D44" s="10" t="s">
        <v>36</v>
      </c>
      <c r="E44" s="9" t="str">
        <f t="shared" si="9"/>
        <v>Significantly Different</v>
      </c>
      <c r="G44">
        <f t="shared" si="10"/>
        <v>77.400000000000006</v>
      </c>
      <c r="H44">
        <f t="shared" si="11"/>
        <v>6</v>
      </c>
      <c r="I44" t="str">
        <f t="shared" si="12"/>
        <v>+/-</v>
      </c>
      <c r="J44" t="str">
        <f t="shared" si="13"/>
        <v>0.7</v>
      </c>
      <c r="K44" s="1">
        <f t="shared" si="14"/>
        <v>0.42553191489361697</v>
      </c>
      <c r="L44" s="1">
        <f t="shared" si="15"/>
        <v>1.8999999999999915</v>
      </c>
      <c r="M44" s="1">
        <f t="shared" si="16"/>
        <v>0.42985214661796195</v>
      </c>
      <c r="N44" s="1">
        <f t="shared" si="17"/>
        <v>4.4201244891970894</v>
      </c>
      <c r="O44" t="s">
        <v>64</v>
      </c>
    </row>
    <row r="45" spans="1:15" x14ac:dyDescent="0.35">
      <c r="A45" s="13">
        <v>35</v>
      </c>
      <c r="B45" s="12" t="s">
        <v>34</v>
      </c>
      <c r="C45" s="11">
        <v>77.3</v>
      </c>
      <c r="D45" s="10" t="s">
        <v>39</v>
      </c>
      <c r="E45" s="9" t="str">
        <f t="shared" si="9"/>
        <v>Significantly Different</v>
      </c>
      <c r="G45">
        <f t="shared" si="10"/>
        <v>77.3</v>
      </c>
      <c r="H45">
        <f t="shared" si="11"/>
        <v>6</v>
      </c>
      <c r="I45" t="str">
        <f t="shared" si="12"/>
        <v>+/-</v>
      </c>
      <c r="J45" t="str">
        <f t="shared" si="13"/>
        <v>0.2</v>
      </c>
      <c r="K45" s="1">
        <f t="shared" si="14"/>
        <v>0.12158054711246201</v>
      </c>
      <c r="L45" s="1">
        <f t="shared" si="15"/>
        <v>2</v>
      </c>
      <c r="M45" s="1">
        <f t="shared" si="16"/>
        <v>0.1359311840425404</v>
      </c>
      <c r="N45" s="1">
        <f t="shared" si="17"/>
        <v>14.713327291948618</v>
      </c>
      <c r="O45" t="s">
        <v>63</v>
      </c>
    </row>
    <row r="46" spans="1:15" x14ac:dyDescent="0.35">
      <c r="A46" s="13">
        <v>35</v>
      </c>
      <c r="B46" s="12" t="s">
        <v>56</v>
      </c>
      <c r="C46" s="11">
        <v>77.3</v>
      </c>
      <c r="D46" s="10" t="s">
        <v>26</v>
      </c>
      <c r="E46" s="9" t="str">
        <f t="shared" si="9"/>
        <v>Significantly Different</v>
      </c>
      <c r="G46">
        <f t="shared" si="10"/>
        <v>77.3</v>
      </c>
      <c r="H46">
        <f t="shared" si="11"/>
        <v>6</v>
      </c>
      <c r="I46" t="str">
        <f t="shared" si="12"/>
        <v>+/-</v>
      </c>
      <c r="J46" t="str">
        <f t="shared" si="13"/>
        <v>0.6</v>
      </c>
      <c r="K46" s="1">
        <f t="shared" si="14"/>
        <v>0.36474164133738601</v>
      </c>
      <c r="L46" s="1">
        <f t="shared" si="15"/>
        <v>2</v>
      </c>
      <c r="M46" s="1">
        <f t="shared" si="16"/>
        <v>0.36977279819442066</v>
      </c>
      <c r="N46" s="1">
        <f t="shared" si="17"/>
        <v>5.4087266823462548</v>
      </c>
      <c r="O46" t="s">
        <v>61</v>
      </c>
    </row>
    <row r="47" spans="1:15" x14ac:dyDescent="0.35">
      <c r="A47" s="13">
        <v>37</v>
      </c>
      <c r="B47" s="12" t="s">
        <v>68</v>
      </c>
      <c r="C47" s="11">
        <v>77.2</v>
      </c>
      <c r="D47" s="10" t="s">
        <v>26</v>
      </c>
      <c r="E47" s="9" t="str">
        <f t="shared" si="9"/>
        <v>Significantly Different</v>
      </c>
      <c r="G47">
        <f t="shared" si="10"/>
        <v>77.2</v>
      </c>
      <c r="H47">
        <f t="shared" si="11"/>
        <v>6</v>
      </c>
      <c r="I47" t="str">
        <f t="shared" si="12"/>
        <v>+/-</v>
      </c>
      <c r="J47" t="str">
        <f t="shared" si="13"/>
        <v>0.6</v>
      </c>
      <c r="K47" s="1">
        <f t="shared" si="14"/>
        <v>0.36474164133738601</v>
      </c>
      <c r="L47" s="1">
        <f t="shared" si="15"/>
        <v>2.0999999999999943</v>
      </c>
      <c r="M47" s="1">
        <f t="shared" si="16"/>
        <v>0.36977279819442066</v>
      </c>
      <c r="N47" s="1">
        <f t="shared" si="17"/>
        <v>5.6791630164635523</v>
      </c>
      <c r="O47" t="s">
        <v>59</v>
      </c>
    </row>
    <row r="48" spans="1:15" x14ac:dyDescent="0.35">
      <c r="A48" s="13">
        <v>37</v>
      </c>
      <c r="B48" s="12" t="s">
        <v>77</v>
      </c>
      <c r="C48" s="11">
        <v>77.2</v>
      </c>
      <c r="D48" s="10" t="s">
        <v>84</v>
      </c>
      <c r="E48" s="9" t="str">
        <f t="shared" si="9"/>
        <v>Significantly Different</v>
      </c>
      <c r="G48">
        <f t="shared" si="10"/>
        <v>77.2</v>
      </c>
      <c r="H48">
        <f t="shared" si="11"/>
        <v>6</v>
      </c>
      <c r="I48" t="str">
        <f t="shared" si="12"/>
        <v>+/-</v>
      </c>
      <c r="J48" t="str">
        <f t="shared" si="13"/>
        <v>0.9</v>
      </c>
      <c r="K48" s="1">
        <f t="shared" si="14"/>
        <v>0.54711246200607899</v>
      </c>
      <c r="L48" s="1">
        <f t="shared" si="15"/>
        <v>2.0999999999999943</v>
      </c>
      <c r="M48" s="1">
        <f t="shared" si="16"/>
        <v>0.55047933970440222</v>
      </c>
      <c r="N48" s="1">
        <f t="shared" si="17"/>
        <v>3.8148570682555638</v>
      </c>
      <c r="O48" t="s">
        <v>57</v>
      </c>
    </row>
    <row r="49" spans="1:15" x14ac:dyDescent="0.35">
      <c r="A49" s="13">
        <v>39</v>
      </c>
      <c r="B49" s="12" t="s">
        <v>54</v>
      </c>
      <c r="C49" s="11">
        <v>75.900000000000006</v>
      </c>
      <c r="D49" s="10" t="s">
        <v>116</v>
      </c>
      <c r="E49" s="9" t="str">
        <f t="shared" si="9"/>
        <v>Significantly Different</v>
      </c>
      <c r="G49">
        <f t="shared" si="10"/>
        <v>75.900000000000006</v>
      </c>
      <c r="H49">
        <f t="shared" si="11"/>
        <v>6</v>
      </c>
      <c r="I49" t="str">
        <f t="shared" si="12"/>
        <v>+/-</v>
      </c>
      <c r="J49" t="str">
        <f t="shared" si="13"/>
        <v>0.8</v>
      </c>
      <c r="K49" s="1">
        <f t="shared" si="14"/>
        <v>0.48632218844984804</v>
      </c>
      <c r="L49" s="1">
        <f t="shared" si="15"/>
        <v>3.3999999999999915</v>
      </c>
      <c r="M49" s="1">
        <f t="shared" si="16"/>
        <v>0.49010685399991183</v>
      </c>
      <c r="N49" s="1">
        <f t="shared" si="17"/>
        <v>6.9372627055744118</v>
      </c>
      <c r="O49" t="s">
        <v>55</v>
      </c>
    </row>
    <row r="50" spans="1:15" x14ac:dyDescent="0.35">
      <c r="A50" s="13">
        <v>39</v>
      </c>
      <c r="B50" s="12" t="s">
        <v>32</v>
      </c>
      <c r="C50" s="11">
        <v>75.900000000000006</v>
      </c>
      <c r="D50" s="10" t="s">
        <v>116</v>
      </c>
      <c r="E50" s="9" t="str">
        <f t="shared" si="9"/>
        <v>Significantly Different</v>
      </c>
      <c r="G50">
        <f t="shared" si="10"/>
        <v>75.900000000000006</v>
      </c>
      <c r="H50">
        <f t="shared" si="11"/>
        <v>6</v>
      </c>
      <c r="I50" t="str">
        <f t="shared" si="12"/>
        <v>+/-</v>
      </c>
      <c r="J50" t="str">
        <f t="shared" si="13"/>
        <v>0.8</v>
      </c>
      <c r="K50" s="1">
        <f t="shared" si="14"/>
        <v>0.48632218844984804</v>
      </c>
      <c r="L50" s="1">
        <f t="shared" si="15"/>
        <v>3.3999999999999915</v>
      </c>
      <c r="M50" s="1">
        <f t="shared" si="16"/>
        <v>0.49010685399991183</v>
      </c>
      <c r="N50" s="1">
        <f t="shared" si="17"/>
        <v>6.9372627055744118</v>
      </c>
      <c r="O50" t="s">
        <v>53</v>
      </c>
    </row>
    <row r="51" spans="1:15" x14ac:dyDescent="0.35">
      <c r="A51" s="13">
        <v>41</v>
      </c>
      <c r="B51" s="12" t="s">
        <v>49</v>
      </c>
      <c r="C51" s="11">
        <v>75.599999999999994</v>
      </c>
      <c r="D51" s="10" t="s">
        <v>121</v>
      </c>
      <c r="E51" s="9" t="str">
        <f t="shared" si="9"/>
        <v>Significantly Different</v>
      </c>
      <c r="G51">
        <f t="shared" si="10"/>
        <v>75.599999999999994</v>
      </c>
      <c r="H51">
        <f t="shared" si="11"/>
        <v>6</v>
      </c>
      <c r="I51" t="str">
        <f t="shared" si="12"/>
        <v>+/-</v>
      </c>
      <c r="J51" t="str">
        <f t="shared" si="13"/>
        <v>1.1</v>
      </c>
      <c r="K51" s="1">
        <f t="shared" si="14"/>
        <v>0.66869300911854113</v>
      </c>
      <c r="L51" s="1">
        <f t="shared" si="15"/>
        <v>3.7000000000000028</v>
      </c>
      <c r="M51" s="1">
        <f t="shared" si="16"/>
        <v>0.67145051776214359</v>
      </c>
      <c r="N51" s="1">
        <f t="shared" si="17"/>
        <v>5.510458182877894</v>
      </c>
      <c r="O51" t="s">
        <v>51</v>
      </c>
    </row>
    <row r="52" spans="1:15" x14ac:dyDescent="0.35">
      <c r="A52" s="13">
        <v>42</v>
      </c>
      <c r="B52" s="12" t="s">
        <v>63</v>
      </c>
      <c r="C52" s="11">
        <v>74.8</v>
      </c>
      <c r="D52" s="10" t="s">
        <v>154</v>
      </c>
      <c r="E52" s="9" t="str">
        <f t="shared" si="9"/>
        <v>Significantly Different</v>
      </c>
      <c r="G52">
        <f t="shared" si="10"/>
        <v>74.8</v>
      </c>
      <c r="H52">
        <f t="shared" si="11"/>
        <v>6</v>
      </c>
      <c r="I52" t="str">
        <f t="shared" si="12"/>
        <v>+/-</v>
      </c>
      <c r="J52" t="str">
        <f t="shared" si="13"/>
        <v>1.2</v>
      </c>
      <c r="K52" s="1">
        <f t="shared" si="14"/>
        <v>0.72948328267477203</v>
      </c>
      <c r="L52" s="1">
        <f t="shared" si="15"/>
        <v>4.5</v>
      </c>
      <c r="M52" s="1">
        <f t="shared" si="16"/>
        <v>0.73201182849801194</v>
      </c>
      <c r="N52" s="1">
        <f t="shared" si="17"/>
        <v>6.1474416461731005</v>
      </c>
      <c r="O52" t="s">
        <v>49</v>
      </c>
    </row>
    <row r="53" spans="1:15" x14ac:dyDescent="0.35">
      <c r="A53" s="13">
        <v>42</v>
      </c>
      <c r="B53" s="12" t="s">
        <v>59</v>
      </c>
      <c r="C53" s="11">
        <v>74.8</v>
      </c>
      <c r="D53" s="10" t="s">
        <v>83</v>
      </c>
      <c r="E53" s="9" t="str">
        <f t="shared" si="9"/>
        <v>Significantly Different</v>
      </c>
      <c r="G53">
        <f t="shared" si="10"/>
        <v>74.8</v>
      </c>
      <c r="H53">
        <f t="shared" si="11"/>
        <v>6</v>
      </c>
      <c r="I53" t="str">
        <f t="shared" si="12"/>
        <v>+/-</v>
      </c>
      <c r="J53" t="str">
        <f t="shared" si="13"/>
        <v>0.5</v>
      </c>
      <c r="K53" s="1">
        <f t="shared" si="14"/>
        <v>0.303951367781155</v>
      </c>
      <c r="L53" s="1">
        <f t="shared" si="15"/>
        <v>4.5</v>
      </c>
      <c r="M53" s="1">
        <f t="shared" si="16"/>
        <v>0.30997079109986531</v>
      </c>
      <c r="N53" s="1">
        <f t="shared" si="17"/>
        <v>14.517496903604075</v>
      </c>
      <c r="O53" t="s">
        <v>47</v>
      </c>
    </row>
    <row r="54" spans="1:15" x14ac:dyDescent="0.35">
      <c r="A54" s="13">
        <v>44</v>
      </c>
      <c r="B54" s="12" t="s">
        <v>70</v>
      </c>
      <c r="C54" s="11">
        <v>74.400000000000006</v>
      </c>
      <c r="D54" s="10" t="s">
        <v>121</v>
      </c>
      <c r="E54" s="9" t="str">
        <f t="shared" si="9"/>
        <v>Significantly Different</v>
      </c>
      <c r="G54">
        <f t="shared" si="10"/>
        <v>74.400000000000006</v>
      </c>
      <c r="H54">
        <f t="shared" si="11"/>
        <v>6</v>
      </c>
      <c r="I54" t="str">
        <f t="shared" si="12"/>
        <v>+/-</v>
      </c>
      <c r="J54" t="str">
        <f t="shared" si="13"/>
        <v>1.1</v>
      </c>
      <c r="K54" s="1">
        <f t="shared" si="14"/>
        <v>0.66869300911854113</v>
      </c>
      <c r="L54" s="1">
        <f t="shared" si="15"/>
        <v>4.8999999999999915</v>
      </c>
      <c r="M54" s="1">
        <f t="shared" si="16"/>
        <v>0.67145051776214359</v>
      </c>
      <c r="N54" s="1">
        <f t="shared" si="17"/>
        <v>7.2976338097571922</v>
      </c>
      <c r="O54" t="s">
        <v>42</v>
      </c>
    </row>
    <row r="55" spans="1:15" x14ac:dyDescent="0.35">
      <c r="A55" s="13">
        <v>44</v>
      </c>
      <c r="B55" s="12" t="s">
        <v>38</v>
      </c>
      <c r="C55" s="11">
        <v>74.400000000000006</v>
      </c>
      <c r="D55" s="10" t="s">
        <v>44</v>
      </c>
      <c r="E55" s="9" t="str">
        <f t="shared" si="9"/>
        <v>Significantly Different</v>
      </c>
      <c r="G55">
        <f t="shared" si="10"/>
        <v>74.400000000000006</v>
      </c>
      <c r="H55">
        <f t="shared" si="11"/>
        <v>6</v>
      </c>
      <c r="I55" t="str">
        <f t="shared" si="12"/>
        <v>+/-</v>
      </c>
      <c r="J55" t="str">
        <f t="shared" si="13"/>
        <v>0.4</v>
      </c>
      <c r="K55" s="1">
        <f t="shared" si="14"/>
        <v>0.24316109422492402</v>
      </c>
      <c r="L55" s="1">
        <f t="shared" si="15"/>
        <v>4.8999999999999915</v>
      </c>
      <c r="M55" s="1">
        <f t="shared" si="16"/>
        <v>0.25064471888253259</v>
      </c>
      <c r="N55" s="1">
        <f t="shared" si="17"/>
        <v>19.549584056053583</v>
      </c>
      <c r="O55" t="s">
        <v>43</v>
      </c>
    </row>
    <row r="56" spans="1:15" x14ac:dyDescent="0.35">
      <c r="A56" s="13">
        <v>46</v>
      </c>
      <c r="B56" s="12" t="s">
        <v>40</v>
      </c>
      <c r="C56" s="11">
        <v>72.5</v>
      </c>
      <c r="D56" s="10" t="s">
        <v>83</v>
      </c>
      <c r="E56" s="9" t="str">
        <f t="shared" si="9"/>
        <v>Significantly Different</v>
      </c>
      <c r="G56">
        <f t="shared" si="10"/>
        <v>72.5</v>
      </c>
      <c r="H56">
        <f t="shared" si="11"/>
        <v>6</v>
      </c>
      <c r="I56" t="str">
        <f t="shared" si="12"/>
        <v>+/-</v>
      </c>
      <c r="J56" t="str">
        <f t="shared" si="13"/>
        <v>0.5</v>
      </c>
      <c r="K56" s="1">
        <f t="shared" si="14"/>
        <v>0.303951367781155</v>
      </c>
      <c r="L56" s="1">
        <f t="shared" si="15"/>
        <v>6.7999999999999972</v>
      </c>
      <c r="M56" s="1">
        <f t="shared" si="16"/>
        <v>0.30997079109986531</v>
      </c>
      <c r="N56" s="1">
        <f t="shared" si="17"/>
        <v>21.93755087655726</v>
      </c>
      <c r="O56" t="s">
        <v>41</v>
      </c>
    </row>
    <row r="57" spans="1:15" x14ac:dyDescent="0.35">
      <c r="A57" s="13">
        <v>47</v>
      </c>
      <c r="B57" s="12" t="s">
        <v>29</v>
      </c>
      <c r="C57" s="11">
        <v>71.8</v>
      </c>
      <c r="D57" s="10" t="s">
        <v>121</v>
      </c>
      <c r="E57" s="9" t="str">
        <f t="shared" si="9"/>
        <v>Significantly Different</v>
      </c>
      <c r="G57">
        <f t="shared" si="10"/>
        <v>71.8</v>
      </c>
      <c r="H57">
        <f t="shared" si="11"/>
        <v>6</v>
      </c>
      <c r="I57" t="str">
        <f t="shared" si="12"/>
        <v>+/-</v>
      </c>
      <c r="J57" t="str">
        <f t="shared" si="13"/>
        <v>1.1</v>
      </c>
      <c r="K57" s="1">
        <f t="shared" si="14"/>
        <v>0.66869300911854113</v>
      </c>
      <c r="L57" s="1">
        <f t="shared" si="15"/>
        <v>7.5</v>
      </c>
      <c r="M57" s="1">
        <f t="shared" si="16"/>
        <v>0.67145051776214359</v>
      </c>
      <c r="N57" s="1">
        <f t="shared" si="17"/>
        <v>11.169847667995722</v>
      </c>
      <c r="O57" t="s">
        <v>38</v>
      </c>
    </row>
    <row r="58" spans="1:15" x14ac:dyDescent="0.35">
      <c r="A58" s="13">
        <v>48</v>
      </c>
      <c r="B58" s="12" t="s">
        <v>37</v>
      </c>
      <c r="C58" s="11">
        <v>71</v>
      </c>
      <c r="D58" s="10" t="s">
        <v>84</v>
      </c>
      <c r="E58" s="9" t="str">
        <f t="shared" si="9"/>
        <v>Significantly Different</v>
      </c>
      <c r="G58">
        <f t="shared" si="10"/>
        <v>71</v>
      </c>
      <c r="H58">
        <f t="shared" si="11"/>
        <v>6</v>
      </c>
      <c r="I58" t="str">
        <f t="shared" si="12"/>
        <v>+/-</v>
      </c>
      <c r="J58" t="str">
        <f t="shared" si="13"/>
        <v>0.9</v>
      </c>
      <c r="K58" s="1">
        <f t="shared" si="14"/>
        <v>0.54711246200607899</v>
      </c>
      <c r="L58" s="1">
        <f t="shared" si="15"/>
        <v>8.2999999999999972</v>
      </c>
      <c r="M58" s="1">
        <f t="shared" si="16"/>
        <v>0.55047933970440222</v>
      </c>
      <c r="N58" s="1">
        <f t="shared" si="17"/>
        <v>15.077768412629169</v>
      </c>
      <c r="O58" t="s">
        <v>35</v>
      </c>
    </row>
    <row r="59" spans="1:15" x14ac:dyDescent="0.35">
      <c r="A59" s="13">
        <v>49</v>
      </c>
      <c r="B59" s="12" t="s">
        <v>27</v>
      </c>
      <c r="C59" s="11">
        <v>70.400000000000006</v>
      </c>
      <c r="D59" s="10" t="s">
        <v>138</v>
      </c>
      <c r="E59" s="9" t="str">
        <f t="shared" si="9"/>
        <v>Significantly Different</v>
      </c>
      <c r="G59">
        <f t="shared" si="10"/>
        <v>70.400000000000006</v>
      </c>
      <c r="H59">
        <f t="shared" si="11"/>
        <v>6</v>
      </c>
      <c r="I59" t="str">
        <f t="shared" si="12"/>
        <v>+/-</v>
      </c>
      <c r="J59" t="str">
        <f t="shared" si="13"/>
        <v>1.5</v>
      </c>
      <c r="K59" s="1">
        <f t="shared" si="14"/>
        <v>0.91185410334346506</v>
      </c>
      <c r="L59" s="1">
        <f t="shared" si="15"/>
        <v>8.8999999999999915</v>
      </c>
      <c r="M59" s="1">
        <f t="shared" si="16"/>
        <v>0.91387819929318592</v>
      </c>
      <c r="N59" s="1">
        <f t="shared" si="17"/>
        <v>9.7387157357331127</v>
      </c>
      <c r="O59" t="s">
        <v>32</v>
      </c>
    </row>
    <row r="60" spans="1:15" x14ac:dyDescent="0.35">
      <c r="A60" s="13">
        <v>50</v>
      </c>
      <c r="B60" s="12" t="s">
        <v>31</v>
      </c>
      <c r="C60" s="11">
        <v>70.099999999999994</v>
      </c>
      <c r="D60" s="10" t="s">
        <v>137</v>
      </c>
      <c r="E60" s="9" t="str">
        <f t="shared" si="9"/>
        <v>Significantly Different</v>
      </c>
      <c r="G60">
        <f t="shared" si="10"/>
        <v>70.099999999999994</v>
      </c>
      <c r="H60">
        <f t="shared" si="11"/>
        <v>6</v>
      </c>
      <c r="I60" t="str">
        <f t="shared" si="12"/>
        <v>+/-</v>
      </c>
      <c r="J60" t="str">
        <f t="shared" si="13"/>
        <v>1.6</v>
      </c>
      <c r="K60" s="1">
        <f t="shared" si="14"/>
        <v>0.97264437689969607</v>
      </c>
      <c r="L60" s="1">
        <f t="shared" si="15"/>
        <v>9.2000000000000028</v>
      </c>
      <c r="M60" s="1">
        <f t="shared" si="16"/>
        <v>0.97454222139096647</v>
      </c>
      <c r="N60" s="1">
        <f t="shared" si="17"/>
        <v>9.4403298267250246</v>
      </c>
      <c r="O60" t="s">
        <v>30</v>
      </c>
    </row>
    <row r="61" spans="1:15" x14ac:dyDescent="0.35">
      <c r="A61" s="13">
        <v>51</v>
      </c>
      <c r="B61" s="12" t="s">
        <v>62</v>
      </c>
      <c r="C61" s="11">
        <v>68.099999999999994</v>
      </c>
      <c r="D61" s="10" t="s">
        <v>138</v>
      </c>
      <c r="E61" s="9" t="str">
        <f t="shared" si="9"/>
        <v>Significantly Different</v>
      </c>
      <c r="G61">
        <f t="shared" si="10"/>
        <v>68.099999999999994</v>
      </c>
      <c r="H61">
        <f t="shared" si="11"/>
        <v>6</v>
      </c>
      <c r="I61" t="str">
        <f t="shared" si="12"/>
        <v>+/-</v>
      </c>
      <c r="J61" t="str">
        <f t="shared" si="13"/>
        <v>1.5</v>
      </c>
      <c r="K61" s="1">
        <f t="shared" si="14"/>
        <v>0.91185410334346506</v>
      </c>
      <c r="L61" s="1">
        <f t="shared" si="15"/>
        <v>11.200000000000003</v>
      </c>
      <c r="M61" s="1">
        <f t="shared" si="16"/>
        <v>0.91387819929318592</v>
      </c>
      <c r="N61" s="1">
        <f t="shared" si="17"/>
        <v>12.255462498900112</v>
      </c>
      <c r="O61" t="s">
        <v>27</v>
      </c>
    </row>
    <row r="62" spans="1:15" ht="15" thickBot="1" x14ac:dyDescent="0.4">
      <c r="A62" s="8"/>
      <c r="B62" s="7" t="s">
        <v>25</v>
      </c>
      <c r="C62" s="6">
        <v>71.3</v>
      </c>
      <c r="D62" s="5" t="s">
        <v>84</v>
      </c>
      <c r="E62" s="4" t="str">
        <f t="shared" si="9"/>
        <v>Significantly Different</v>
      </c>
      <c r="G62">
        <f t="shared" si="10"/>
        <v>71.3</v>
      </c>
      <c r="H62">
        <f t="shared" si="11"/>
        <v>6</v>
      </c>
      <c r="I62" t="str">
        <f t="shared" si="12"/>
        <v>+/-</v>
      </c>
      <c r="J62" t="str">
        <f t="shared" si="13"/>
        <v>0.9</v>
      </c>
      <c r="K62" s="1">
        <f t="shared" si="14"/>
        <v>0.54711246200607899</v>
      </c>
      <c r="L62" s="1">
        <f t="shared" si="15"/>
        <v>8</v>
      </c>
      <c r="M62" s="1">
        <f t="shared" si="16"/>
        <v>0.55047933970440222</v>
      </c>
      <c r="N62" s="1">
        <f t="shared" si="17"/>
        <v>14.532788831449805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99" priority="1" operator="equal">
      <formula>"OTHER ERROR"</formula>
    </cfRule>
    <cfRule type="cellIs" dxfId="98" priority="2" operator="equal">
      <formula>"Statistical Test not applicable"</formula>
    </cfRule>
    <cfRule type="cellIs" dxfId="97" priority="3" operator="equal">
      <formula>"Geography Selected"</formula>
    </cfRule>
  </conditionalFormatting>
  <conditionalFormatting sqref="E10:J62">
    <cfRule type="cellIs" dxfId="96" priority="4" operator="equal">
      <formula>"Not Significantly Different"</formula>
    </cfRule>
  </conditionalFormatting>
  <conditionalFormatting sqref="F10:J62">
    <cfRule type="cellIs" dxfId="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6F8C7BB-0C5E-43D5-8D8F-146D66800F8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D7AB358-348F-4B44-96D9-42028B457021}"/>
    <hyperlink ref="A68" r:id="rId2" xr:uid="{7718E24C-E82A-467C-AF0F-5E98E30CFEB0}"/>
    <hyperlink ref="A66" r:id="rId3" xr:uid="{A1B1C23D-1A02-4E7C-B6C0-8930A9049A77}"/>
    <hyperlink ref="A67" r:id="rId4" xr:uid="{187061EF-495D-4925-9BE9-B7C2F3A775FD}"/>
  </hyperlinks>
  <pageMargins left="0.7" right="0.7" top="0.75" bottom="0.75" header="0.3" footer="0.3"/>
  <pageSetup orientation="portrait" r:id="rId5"/>
  <drawing r:id="rId6"/>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71A5-44A0-4023-8C20-A30784B1058A}">
  <sheetPr codeName="Sheet73"/>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590</v>
      </c>
    </row>
    <row r="2" spans="1:16" x14ac:dyDescent="0.35">
      <c r="A2" s="27" t="s">
        <v>109</v>
      </c>
      <c r="B2" t="s">
        <v>589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7.5</v>
      </c>
      <c r="C6" t="s">
        <v>103</v>
      </c>
      <c r="H6" s="15" t="s">
        <v>102</v>
      </c>
      <c r="I6">
        <f>VLOOKUP($B$4,$B$9:$K$62,6,FALSE)</f>
        <v>7.5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13.4</v>
      </c>
      <c r="D11" s="14" t="s">
        <v>122</v>
      </c>
      <c r="E11" s="9" t="str">
        <f t="shared" si="0"/>
        <v>Significantly Different</v>
      </c>
      <c r="G11">
        <f t="shared" si="1"/>
        <v>13.4</v>
      </c>
      <c r="H11">
        <f t="shared" si="2"/>
        <v>6</v>
      </c>
      <c r="I11" t="str">
        <f t="shared" si="3"/>
        <v>+/-</v>
      </c>
      <c r="J11" t="str">
        <f t="shared" si="4"/>
        <v>1.0</v>
      </c>
      <c r="K11" s="1">
        <f t="shared" si="5"/>
        <v>0.60790273556231</v>
      </c>
      <c r="L11" s="1">
        <f t="shared" si="6"/>
        <v>-5.9</v>
      </c>
      <c r="M11" s="1">
        <f t="shared" si="7"/>
        <v>0.61093468821403585</v>
      </c>
      <c r="N11" s="1">
        <f t="shared" si="8"/>
        <v>-9.6573334495830512</v>
      </c>
      <c r="O11" t="s">
        <v>68</v>
      </c>
    </row>
    <row r="12" spans="1:16" x14ac:dyDescent="0.35">
      <c r="A12" s="13">
        <v>2</v>
      </c>
      <c r="B12" s="12" t="s">
        <v>40</v>
      </c>
      <c r="C12" s="11">
        <v>11.6</v>
      </c>
      <c r="D12" s="10" t="s">
        <v>28</v>
      </c>
      <c r="E12" s="9" t="str">
        <f t="shared" si="0"/>
        <v>Significantly Different</v>
      </c>
      <c r="G12">
        <f t="shared" si="1"/>
        <v>11.6</v>
      </c>
      <c r="H12">
        <f t="shared" si="2"/>
        <v>6</v>
      </c>
      <c r="I12" t="str">
        <f t="shared" si="3"/>
        <v>+/-</v>
      </c>
      <c r="J12" t="str">
        <f t="shared" si="4"/>
        <v>0.3</v>
      </c>
      <c r="K12" s="1">
        <f t="shared" si="5"/>
        <v>0.18237082066869301</v>
      </c>
      <c r="L12" s="1">
        <f t="shared" si="6"/>
        <v>-4.0999999999999996</v>
      </c>
      <c r="M12" s="1">
        <f t="shared" si="7"/>
        <v>0.19223572402239389</v>
      </c>
      <c r="N12" s="1">
        <f t="shared" si="8"/>
        <v>-21.327981679005632</v>
      </c>
      <c r="O12" t="s">
        <v>62</v>
      </c>
    </row>
    <row r="13" spans="1:16" x14ac:dyDescent="0.35">
      <c r="A13" s="13">
        <v>2</v>
      </c>
      <c r="B13" s="12" t="s">
        <v>35</v>
      </c>
      <c r="C13" s="11">
        <v>11.6</v>
      </c>
      <c r="D13" s="10" t="s">
        <v>28</v>
      </c>
      <c r="E13" s="9" t="str">
        <f t="shared" si="0"/>
        <v>Significantly Different</v>
      </c>
      <c r="G13">
        <f t="shared" si="1"/>
        <v>11.6</v>
      </c>
      <c r="H13">
        <f t="shared" si="2"/>
        <v>6</v>
      </c>
      <c r="I13" t="str">
        <f t="shared" si="3"/>
        <v>+/-</v>
      </c>
      <c r="J13" t="str">
        <f t="shared" si="4"/>
        <v>0.3</v>
      </c>
      <c r="K13" s="1">
        <f t="shared" si="5"/>
        <v>0.18237082066869301</v>
      </c>
      <c r="L13" s="1">
        <f t="shared" si="6"/>
        <v>-4.0999999999999996</v>
      </c>
      <c r="M13" s="1">
        <f t="shared" si="7"/>
        <v>0.19223572402239389</v>
      </c>
      <c r="N13" s="1">
        <f t="shared" si="8"/>
        <v>-21.327981679005632</v>
      </c>
      <c r="O13" t="s">
        <v>58</v>
      </c>
    </row>
    <row r="14" spans="1:16" x14ac:dyDescent="0.35">
      <c r="A14" s="13">
        <v>4</v>
      </c>
      <c r="B14" s="12" t="s">
        <v>75</v>
      </c>
      <c r="C14" s="11">
        <v>10.6</v>
      </c>
      <c r="D14" s="10" t="s">
        <v>44</v>
      </c>
      <c r="E14" s="9" t="str">
        <f t="shared" si="0"/>
        <v>Significantly Different</v>
      </c>
      <c r="G14">
        <f t="shared" si="1"/>
        <v>10.6</v>
      </c>
      <c r="H14">
        <f t="shared" si="2"/>
        <v>6</v>
      </c>
      <c r="I14" t="str">
        <f t="shared" si="3"/>
        <v>+/-</v>
      </c>
      <c r="J14" t="str">
        <f t="shared" si="4"/>
        <v>0.4</v>
      </c>
      <c r="K14" s="1">
        <f t="shared" si="5"/>
        <v>0.24316109422492402</v>
      </c>
      <c r="L14" s="1">
        <f t="shared" si="6"/>
        <v>-3.0999999999999996</v>
      </c>
      <c r="M14" s="1">
        <f t="shared" si="7"/>
        <v>0.25064471888253259</v>
      </c>
      <c r="N14" s="1">
        <f t="shared" si="8"/>
        <v>-12.368104198727798</v>
      </c>
      <c r="O14" t="s">
        <v>73</v>
      </c>
    </row>
    <row r="15" spans="1:16" x14ac:dyDescent="0.35">
      <c r="A15" s="13">
        <v>4</v>
      </c>
      <c r="B15" s="12" t="s">
        <v>38</v>
      </c>
      <c r="C15" s="11">
        <v>10.6</v>
      </c>
      <c r="D15" s="10" t="s">
        <v>39</v>
      </c>
      <c r="E15" s="9" t="str">
        <f t="shared" si="0"/>
        <v>Significantly Different</v>
      </c>
      <c r="G15">
        <f t="shared" si="1"/>
        <v>10.6</v>
      </c>
      <c r="H15">
        <f t="shared" si="2"/>
        <v>6</v>
      </c>
      <c r="I15" t="str">
        <f t="shared" si="3"/>
        <v>+/-</v>
      </c>
      <c r="J15" t="str">
        <f t="shared" si="4"/>
        <v>0.2</v>
      </c>
      <c r="K15" s="1">
        <f t="shared" si="5"/>
        <v>0.12158054711246201</v>
      </c>
      <c r="L15" s="1">
        <f t="shared" si="6"/>
        <v>-3.0999999999999996</v>
      </c>
      <c r="M15" s="1">
        <f t="shared" si="7"/>
        <v>0.1359311840425404</v>
      </c>
      <c r="N15" s="1">
        <f t="shared" si="8"/>
        <v>-22.805657302520356</v>
      </c>
      <c r="O15" t="s">
        <v>34</v>
      </c>
    </row>
    <row r="16" spans="1:16" x14ac:dyDescent="0.35">
      <c r="A16" s="13">
        <v>6</v>
      </c>
      <c r="B16" s="12" t="s">
        <v>71</v>
      </c>
      <c r="C16" s="11">
        <v>10.199999999999999</v>
      </c>
      <c r="D16" s="10" t="s">
        <v>28</v>
      </c>
      <c r="E16" s="9" t="str">
        <f t="shared" si="0"/>
        <v>Significantly Different</v>
      </c>
      <c r="G16">
        <f t="shared" si="1"/>
        <v>10.199999999999999</v>
      </c>
      <c r="H16">
        <f t="shared" si="2"/>
        <v>6</v>
      </c>
      <c r="I16" t="str">
        <f t="shared" si="3"/>
        <v>+/-</v>
      </c>
      <c r="J16" t="str">
        <f t="shared" si="4"/>
        <v>0.3</v>
      </c>
      <c r="K16" s="1">
        <f t="shared" si="5"/>
        <v>0.18237082066869301</v>
      </c>
      <c r="L16" s="1">
        <f t="shared" si="6"/>
        <v>-2.6999999999999993</v>
      </c>
      <c r="M16" s="1">
        <f t="shared" si="7"/>
        <v>0.19223572402239389</v>
      </c>
      <c r="N16" s="1">
        <f t="shared" si="8"/>
        <v>-14.045256227637852</v>
      </c>
      <c r="O16" t="s">
        <v>75</v>
      </c>
    </row>
    <row r="17" spans="1:15" x14ac:dyDescent="0.35">
      <c r="A17" s="13">
        <v>7</v>
      </c>
      <c r="B17" s="12" t="s">
        <v>34</v>
      </c>
      <c r="C17" s="11">
        <v>8.8000000000000007</v>
      </c>
      <c r="D17" s="10" t="s">
        <v>33</v>
      </c>
      <c r="E17" s="9" t="str">
        <f t="shared" si="0"/>
        <v>Significantly Different</v>
      </c>
      <c r="G17">
        <f t="shared" si="1"/>
        <v>8.8000000000000007</v>
      </c>
      <c r="H17">
        <f t="shared" si="2"/>
        <v>6</v>
      </c>
      <c r="I17" t="str">
        <f t="shared" si="3"/>
        <v>+/-</v>
      </c>
      <c r="J17" t="str">
        <f t="shared" si="4"/>
        <v>0.1</v>
      </c>
      <c r="K17" s="1">
        <f t="shared" si="5"/>
        <v>6.0790273556231005E-2</v>
      </c>
      <c r="L17" s="1">
        <f t="shared" si="6"/>
        <v>-1.3000000000000007</v>
      </c>
      <c r="M17" s="1">
        <f t="shared" si="7"/>
        <v>8.5970429323592404E-2</v>
      </c>
      <c r="N17" s="1">
        <f t="shared" si="8"/>
        <v>-15.121478515674328</v>
      </c>
      <c r="O17" t="s">
        <v>66</v>
      </c>
    </row>
    <row r="18" spans="1:15" x14ac:dyDescent="0.35">
      <c r="A18" s="13">
        <v>8</v>
      </c>
      <c r="B18" s="12" t="s">
        <v>43</v>
      </c>
      <c r="C18" s="11">
        <v>8.4</v>
      </c>
      <c r="D18" s="10" t="s">
        <v>44</v>
      </c>
      <c r="E18" s="9" t="str">
        <f t="shared" si="0"/>
        <v>Significantly Different</v>
      </c>
      <c r="G18">
        <f t="shared" si="1"/>
        <v>8.4</v>
      </c>
      <c r="H18">
        <f t="shared" si="2"/>
        <v>6</v>
      </c>
      <c r="I18" t="str">
        <f t="shared" si="3"/>
        <v>+/-</v>
      </c>
      <c r="J18" t="str">
        <f t="shared" si="4"/>
        <v>0.4</v>
      </c>
      <c r="K18" s="1">
        <f t="shared" si="5"/>
        <v>0.24316109422492402</v>
      </c>
      <c r="L18" s="1">
        <f t="shared" si="6"/>
        <v>-0.90000000000000036</v>
      </c>
      <c r="M18" s="1">
        <f t="shared" si="7"/>
        <v>0.25064471888253259</v>
      </c>
      <c r="N18" s="1">
        <f t="shared" si="8"/>
        <v>-3.5907399286629107</v>
      </c>
      <c r="O18" t="s">
        <v>60</v>
      </c>
    </row>
    <row r="19" spans="1:15" x14ac:dyDescent="0.35">
      <c r="A19" s="13">
        <v>9</v>
      </c>
      <c r="B19" s="12" t="s">
        <v>48</v>
      </c>
      <c r="C19" s="11">
        <v>8.3000000000000007</v>
      </c>
      <c r="D19" s="10" t="s">
        <v>39</v>
      </c>
      <c r="E19" s="9" t="str">
        <f t="shared" si="0"/>
        <v>Significantly Different</v>
      </c>
      <c r="G19">
        <f t="shared" si="1"/>
        <v>8.3000000000000007</v>
      </c>
      <c r="H19">
        <f t="shared" si="2"/>
        <v>6</v>
      </c>
      <c r="I19" t="str">
        <f t="shared" si="3"/>
        <v>+/-</v>
      </c>
      <c r="J19" t="str">
        <f t="shared" si="4"/>
        <v>0.2</v>
      </c>
      <c r="K19" s="1">
        <f t="shared" si="5"/>
        <v>0.12158054711246201</v>
      </c>
      <c r="L19" s="1">
        <f t="shared" si="6"/>
        <v>-0.80000000000000071</v>
      </c>
      <c r="M19" s="1">
        <f t="shared" si="7"/>
        <v>0.1359311840425404</v>
      </c>
      <c r="N19" s="1">
        <f t="shared" si="8"/>
        <v>-5.8853309167794521</v>
      </c>
      <c r="O19" t="s">
        <v>31</v>
      </c>
    </row>
    <row r="20" spans="1:15" x14ac:dyDescent="0.35">
      <c r="A20" s="13">
        <v>10</v>
      </c>
      <c r="B20" s="12" t="s">
        <v>57</v>
      </c>
      <c r="C20" s="11">
        <v>7.9</v>
      </c>
      <c r="D20" s="14" t="s">
        <v>44</v>
      </c>
      <c r="E20" s="9" t="str">
        <f t="shared" si="0"/>
        <v>Not Significantly Different</v>
      </c>
      <c r="G20">
        <f t="shared" si="1"/>
        <v>7.9</v>
      </c>
      <c r="H20">
        <f t="shared" si="2"/>
        <v>6</v>
      </c>
      <c r="I20" t="str">
        <f t="shared" si="3"/>
        <v>+/-</v>
      </c>
      <c r="J20" t="str">
        <f t="shared" si="4"/>
        <v>0.4</v>
      </c>
      <c r="K20" s="1">
        <f t="shared" si="5"/>
        <v>0.24316109422492402</v>
      </c>
      <c r="L20" s="1">
        <f t="shared" si="6"/>
        <v>-0.40000000000000036</v>
      </c>
      <c r="M20" s="1">
        <f t="shared" si="7"/>
        <v>0.25064471888253259</v>
      </c>
      <c r="N20" s="1">
        <f t="shared" si="8"/>
        <v>-1.5958844127390721</v>
      </c>
      <c r="O20" t="s">
        <v>50</v>
      </c>
    </row>
    <row r="21" spans="1:15" x14ac:dyDescent="0.35">
      <c r="A21" s="13">
        <v>10</v>
      </c>
      <c r="B21" s="12" t="s">
        <v>41</v>
      </c>
      <c r="C21" s="11">
        <v>7.9</v>
      </c>
      <c r="D21" s="10" t="s">
        <v>116</v>
      </c>
      <c r="E21" s="9" t="str">
        <f t="shared" si="0"/>
        <v>Not Significantly Different</v>
      </c>
      <c r="G21">
        <f t="shared" si="1"/>
        <v>7.9</v>
      </c>
      <c r="H21">
        <f t="shared" si="2"/>
        <v>6</v>
      </c>
      <c r="I21" t="str">
        <f t="shared" si="3"/>
        <v>+/-</v>
      </c>
      <c r="J21" t="str">
        <f t="shared" si="4"/>
        <v>0.8</v>
      </c>
      <c r="K21" s="1">
        <f t="shared" si="5"/>
        <v>0.48632218844984804</v>
      </c>
      <c r="L21" s="1">
        <f t="shared" si="6"/>
        <v>-0.40000000000000036</v>
      </c>
      <c r="M21" s="1">
        <f t="shared" si="7"/>
        <v>0.49010685399991183</v>
      </c>
      <c r="N21" s="1">
        <f t="shared" si="8"/>
        <v>-0.81614855359699234</v>
      </c>
      <c r="O21" t="s">
        <v>46</v>
      </c>
    </row>
    <row r="22" spans="1:15" x14ac:dyDescent="0.35">
      <c r="A22" s="13">
        <v>12</v>
      </c>
      <c r="B22" s="12" t="s">
        <v>74</v>
      </c>
      <c r="C22" s="11">
        <v>7.8</v>
      </c>
      <c r="D22" s="10" t="s">
        <v>28</v>
      </c>
      <c r="E22" s="9" t="str">
        <f t="shared" si="0"/>
        <v>Not Significantly Different</v>
      </c>
      <c r="G22">
        <f t="shared" si="1"/>
        <v>7.8</v>
      </c>
      <c r="H22">
        <f t="shared" si="2"/>
        <v>6</v>
      </c>
      <c r="I22" t="str">
        <f t="shared" si="3"/>
        <v>+/-</v>
      </c>
      <c r="J22" t="str">
        <f t="shared" si="4"/>
        <v>0.3</v>
      </c>
      <c r="K22" s="1">
        <f t="shared" si="5"/>
        <v>0.18237082066869301</v>
      </c>
      <c r="L22" s="1">
        <f t="shared" si="6"/>
        <v>-0.29999999999999982</v>
      </c>
      <c r="M22" s="1">
        <f t="shared" si="7"/>
        <v>0.19223572402239389</v>
      </c>
      <c r="N22" s="1">
        <f t="shared" si="8"/>
        <v>-1.5605840252930943</v>
      </c>
      <c r="O22" t="s">
        <v>29</v>
      </c>
    </row>
    <row r="23" spans="1:15" x14ac:dyDescent="0.35">
      <c r="A23" s="13">
        <v>12</v>
      </c>
      <c r="B23" s="12" t="s">
        <v>67</v>
      </c>
      <c r="C23" s="11">
        <v>7.8</v>
      </c>
      <c r="D23" s="10" t="s">
        <v>83</v>
      </c>
      <c r="E23" s="9" t="str">
        <f t="shared" si="0"/>
        <v>Not Significantly Different</v>
      </c>
      <c r="G23">
        <f t="shared" si="1"/>
        <v>7.8</v>
      </c>
      <c r="H23">
        <f t="shared" si="2"/>
        <v>6</v>
      </c>
      <c r="I23" t="str">
        <f t="shared" si="3"/>
        <v>+/-</v>
      </c>
      <c r="J23" t="str">
        <f t="shared" si="4"/>
        <v>0.5</v>
      </c>
      <c r="K23" s="1">
        <f t="shared" si="5"/>
        <v>0.303951367781155</v>
      </c>
      <c r="L23" s="1">
        <f t="shared" si="6"/>
        <v>-0.29999999999999982</v>
      </c>
      <c r="M23" s="1">
        <f t="shared" si="7"/>
        <v>0.30997079109986531</v>
      </c>
      <c r="N23" s="1">
        <f t="shared" si="8"/>
        <v>-0.96783312690693768</v>
      </c>
      <c r="O23" t="s">
        <v>82</v>
      </c>
    </row>
    <row r="24" spans="1:15" x14ac:dyDescent="0.35">
      <c r="A24" s="13">
        <v>14</v>
      </c>
      <c r="B24" s="12" t="s">
        <v>76</v>
      </c>
      <c r="C24" s="11">
        <v>7.7</v>
      </c>
      <c r="D24" s="10" t="s">
        <v>39</v>
      </c>
      <c r="E24" s="9" t="str">
        <f t="shared" si="0"/>
        <v>Not Significantly Different</v>
      </c>
      <c r="G24">
        <f t="shared" si="1"/>
        <v>7.7</v>
      </c>
      <c r="H24">
        <f t="shared" si="2"/>
        <v>6</v>
      </c>
      <c r="I24" t="str">
        <f t="shared" si="3"/>
        <v>+/-</v>
      </c>
      <c r="J24" t="str">
        <f t="shared" si="4"/>
        <v>0.2</v>
      </c>
      <c r="K24" s="1">
        <f t="shared" si="5"/>
        <v>0.12158054711246201</v>
      </c>
      <c r="L24" s="1">
        <f t="shared" si="6"/>
        <v>-0.20000000000000018</v>
      </c>
      <c r="M24" s="1">
        <f t="shared" si="7"/>
        <v>0.1359311840425404</v>
      </c>
      <c r="N24" s="1">
        <f t="shared" si="8"/>
        <v>-1.471332729194863</v>
      </c>
      <c r="O24" t="s">
        <v>65</v>
      </c>
    </row>
    <row r="25" spans="1:15" x14ac:dyDescent="0.35">
      <c r="A25" s="13">
        <v>15</v>
      </c>
      <c r="B25" s="12" t="s">
        <v>60</v>
      </c>
      <c r="C25" s="11">
        <v>7.6</v>
      </c>
      <c r="D25" s="10" t="s">
        <v>36</v>
      </c>
      <c r="E25" s="9" t="str">
        <f t="shared" si="0"/>
        <v>Not Significantly Different</v>
      </c>
      <c r="G25">
        <f t="shared" si="1"/>
        <v>7.6</v>
      </c>
      <c r="H25">
        <f t="shared" si="2"/>
        <v>6</v>
      </c>
      <c r="I25" t="str">
        <f t="shared" si="3"/>
        <v>+/-</v>
      </c>
      <c r="J25" t="str">
        <f t="shared" si="4"/>
        <v>0.7</v>
      </c>
      <c r="K25" s="1">
        <f t="shared" si="5"/>
        <v>0.42553191489361697</v>
      </c>
      <c r="L25" s="1">
        <f t="shared" si="6"/>
        <v>-9.9999999999999645E-2</v>
      </c>
      <c r="M25" s="1">
        <f t="shared" si="7"/>
        <v>0.42985214661796195</v>
      </c>
      <c r="N25" s="1">
        <f t="shared" si="8"/>
        <v>-0.23263813101037334</v>
      </c>
      <c r="O25" t="s">
        <v>81</v>
      </c>
    </row>
    <row r="26" spans="1:15" x14ac:dyDescent="0.35">
      <c r="A26" s="13">
        <v>15</v>
      </c>
      <c r="B26" s="12" t="s">
        <v>64</v>
      </c>
      <c r="C26" s="11">
        <v>7.6</v>
      </c>
      <c r="D26" s="10" t="s">
        <v>39</v>
      </c>
      <c r="E26" s="9" t="str">
        <f t="shared" si="0"/>
        <v>Not Significantly Different</v>
      </c>
      <c r="G26">
        <f t="shared" si="1"/>
        <v>7.6</v>
      </c>
      <c r="H26">
        <f t="shared" si="2"/>
        <v>6</v>
      </c>
      <c r="I26" t="str">
        <f t="shared" si="3"/>
        <v>+/-</v>
      </c>
      <c r="J26" t="str">
        <f t="shared" si="4"/>
        <v>0.2</v>
      </c>
      <c r="K26" s="1">
        <f t="shared" si="5"/>
        <v>0.12158054711246201</v>
      </c>
      <c r="L26" s="1">
        <f t="shared" si="6"/>
        <v>-9.9999999999999645E-2</v>
      </c>
      <c r="M26" s="1">
        <f t="shared" si="7"/>
        <v>0.1359311840425404</v>
      </c>
      <c r="N26" s="1">
        <f t="shared" si="8"/>
        <v>-0.73566636459742829</v>
      </c>
      <c r="O26" t="s">
        <v>80</v>
      </c>
    </row>
    <row r="27" spans="1:15" x14ac:dyDescent="0.35">
      <c r="A27" s="13">
        <v>15</v>
      </c>
      <c r="B27" s="12" t="s">
        <v>53</v>
      </c>
      <c r="C27" s="11">
        <v>7.6</v>
      </c>
      <c r="D27" s="10" t="s">
        <v>116</v>
      </c>
      <c r="E27" s="9" t="str">
        <f t="shared" si="0"/>
        <v>Not Significantly Different</v>
      </c>
      <c r="G27">
        <f t="shared" si="1"/>
        <v>7.6</v>
      </c>
      <c r="H27">
        <f t="shared" si="2"/>
        <v>6</v>
      </c>
      <c r="I27" t="str">
        <f t="shared" si="3"/>
        <v>+/-</v>
      </c>
      <c r="J27" t="str">
        <f t="shared" si="4"/>
        <v>0.8</v>
      </c>
      <c r="K27" s="1">
        <f t="shared" si="5"/>
        <v>0.48632218844984804</v>
      </c>
      <c r="L27" s="1">
        <f t="shared" si="6"/>
        <v>-9.9999999999999645E-2</v>
      </c>
      <c r="M27" s="1">
        <f t="shared" si="7"/>
        <v>0.49010685399991183</v>
      </c>
      <c r="N27" s="1">
        <f t="shared" si="8"/>
        <v>-0.2040371383992472</v>
      </c>
      <c r="O27" t="s">
        <v>78</v>
      </c>
    </row>
    <row r="28" spans="1:15" x14ac:dyDescent="0.35">
      <c r="A28" s="13">
        <v>18</v>
      </c>
      <c r="B28" s="12" t="s">
        <v>66</v>
      </c>
      <c r="C28" s="11">
        <v>7.5</v>
      </c>
      <c r="D28" s="10" t="s">
        <v>28</v>
      </c>
      <c r="E28" s="9" t="str">
        <f t="shared" si="0"/>
        <v>Not Significantly Different</v>
      </c>
      <c r="G28">
        <f t="shared" si="1"/>
        <v>7.5</v>
      </c>
      <c r="H28">
        <f t="shared" si="2"/>
        <v>6</v>
      </c>
      <c r="I28" t="str">
        <f t="shared" si="3"/>
        <v>+/-</v>
      </c>
      <c r="J28" t="str">
        <f t="shared" si="4"/>
        <v>0.3</v>
      </c>
      <c r="K28" s="1">
        <f t="shared" si="5"/>
        <v>0.18237082066869301</v>
      </c>
      <c r="L28" s="1">
        <f t="shared" si="6"/>
        <v>0</v>
      </c>
      <c r="M28" s="1">
        <f t="shared" si="7"/>
        <v>0.19223572402239389</v>
      </c>
      <c r="N28" s="1">
        <f t="shared" si="8"/>
        <v>0</v>
      </c>
      <c r="O28" t="s">
        <v>79</v>
      </c>
    </row>
    <row r="29" spans="1:15" x14ac:dyDescent="0.35">
      <c r="A29" s="13">
        <v>18</v>
      </c>
      <c r="B29" s="12" t="s">
        <v>42</v>
      </c>
      <c r="C29" s="11">
        <v>7.5</v>
      </c>
      <c r="D29" s="10" t="s">
        <v>33</v>
      </c>
      <c r="E29" s="9" t="str">
        <f t="shared" si="0"/>
        <v>Not Significantly Different</v>
      </c>
      <c r="G29">
        <f t="shared" si="1"/>
        <v>7.5</v>
      </c>
      <c r="H29">
        <f t="shared" si="2"/>
        <v>6</v>
      </c>
      <c r="I29" t="str">
        <f t="shared" si="3"/>
        <v>+/-</v>
      </c>
      <c r="J29" t="str">
        <f t="shared" si="4"/>
        <v>0.1</v>
      </c>
      <c r="K29" s="1">
        <f t="shared" si="5"/>
        <v>6.0790273556231005E-2</v>
      </c>
      <c r="L29" s="1">
        <f t="shared" si="6"/>
        <v>0</v>
      </c>
      <c r="M29" s="1">
        <f t="shared" si="7"/>
        <v>8.5970429323592404E-2</v>
      </c>
      <c r="N29" s="1">
        <f t="shared" si="8"/>
        <v>0</v>
      </c>
      <c r="O29" t="s">
        <v>56</v>
      </c>
    </row>
    <row r="30" spans="1:15" x14ac:dyDescent="0.35">
      <c r="A30" s="13">
        <v>20</v>
      </c>
      <c r="B30" s="12" t="s">
        <v>55</v>
      </c>
      <c r="C30" s="11">
        <v>7.4</v>
      </c>
      <c r="D30" s="10" t="s">
        <v>39</v>
      </c>
      <c r="E30" s="9" t="str">
        <f t="shared" si="0"/>
        <v>Not Significantly Different</v>
      </c>
      <c r="G30">
        <f t="shared" si="1"/>
        <v>7.4</v>
      </c>
      <c r="H30">
        <f t="shared" si="2"/>
        <v>6</v>
      </c>
      <c r="I30" t="str">
        <f t="shared" si="3"/>
        <v>+/-</v>
      </c>
      <c r="J30" t="str">
        <f t="shared" si="4"/>
        <v>0.2</v>
      </c>
      <c r="K30" s="1">
        <f t="shared" si="5"/>
        <v>0.12158054711246201</v>
      </c>
      <c r="L30" s="1">
        <f t="shared" si="6"/>
        <v>9.9999999999999645E-2</v>
      </c>
      <c r="M30" s="1">
        <f t="shared" si="7"/>
        <v>0.1359311840425404</v>
      </c>
      <c r="N30" s="1">
        <f t="shared" si="8"/>
        <v>0.73566636459742829</v>
      </c>
      <c r="O30" t="s">
        <v>77</v>
      </c>
    </row>
    <row r="31" spans="1:15" x14ac:dyDescent="0.35">
      <c r="A31" s="13">
        <v>20</v>
      </c>
      <c r="B31" s="12" t="s">
        <v>30</v>
      </c>
      <c r="C31" s="11">
        <v>7.4</v>
      </c>
      <c r="D31" s="10" t="s">
        <v>39</v>
      </c>
      <c r="E31" s="9" t="str">
        <f t="shared" si="0"/>
        <v>Not Significantly Different</v>
      </c>
      <c r="G31">
        <f t="shared" si="1"/>
        <v>7.4</v>
      </c>
      <c r="H31">
        <f t="shared" si="2"/>
        <v>6</v>
      </c>
      <c r="I31" t="str">
        <f t="shared" si="3"/>
        <v>+/-</v>
      </c>
      <c r="J31" t="str">
        <f t="shared" si="4"/>
        <v>0.2</v>
      </c>
      <c r="K31" s="1">
        <f t="shared" si="5"/>
        <v>0.12158054711246201</v>
      </c>
      <c r="L31" s="1">
        <f t="shared" si="6"/>
        <v>9.9999999999999645E-2</v>
      </c>
      <c r="M31" s="1">
        <f t="shared" si="7"/>
        <v>0.1359311840425404</v>
      </c>
      <c r="N31" s="1">
        <f t="shared" si="8"/>
        <v>0.73566636459742829</v>
      </c>
      <c r="O31" t="s">
        <v>40</v>
      </c>
    </row>
    <row r="32" spans="1:15" x14ac:dyDescent="0.35">
      <c r="A32" s="13">
        <v>22</v>
      </c>
      <c r="B32" s="12" t="s">
        <v>58</v>
      </c>
      <c r="C32" s="11">
        <v>7.2</v>
      </c>
      <c r="D32" s="10" t="s">
        <v>28</v>
      </c>
      <c r="E32" s="9" t="str">
        <f t="shared" si="0"/>
        <v>Not Significantly Different</v>
      </c>
      <c r="G32">
        <f t="shared" si="1"/>
        <v>7.2</v>
      </c>
      <c r="H32">
        <f t="shared" si="2"/>
        <v>6</v>
      </c>
      <c r="I32" t="str">
        <f t="shared" si="3"/>
        <v>+/-</v>
      </c>
      <c r="J32" t="str">
        <f t="shared" si="4"/>
        <v>0.3</v>
      </c>
      <c r="K32" s="1">
        <f t="shared" si="5"/>
        <v>0.18237082066869301</v>
      </c>
      <c r="L32" s="1">
        <f t="shared" si="6"/>
        <v>0.29999999999999982</v>
      </c>
      <c r="M32" s="1">
        <f t="shared" si="7"/>
        <v>0.19223572402239389</v>
      </c>
      <c r="N32" s="1">
        <f t="shared" si="8"/>
        <v>1.5605840252930943</v>
      </c>
      <c r="O32" t="s">
        <v>71</v>
      </c>
    </row>
    <row r="33" spans="1:15" x14ac:dyDescent="0.35">
      <c r="A33" s="13">
        <v>22</v>
      </c>
      <c r="B33" s="12" t="s">
        <v>46</v>
      </c>
      <c r="C33" s="11">
        <v>7.2</v>
      </c>
      <c r="D33" s="10" t="s">
        <v>39</v>
      </c>
      <c r="E33" s="9" t="str">
        <f t="shared" si="0"/>
        <v>Significantly Different</v>
      </c>
      <c r="G33">
        <f t="shared" si="1"/>
        <v>7.2</v>
      </c>
      <c r="H33">
        <f t="shared" si="2"/>
        <v>6</v>
      </c>
      <c r="I33" t="str">
        <f t="shared" si="3"/>
        <v>+/-</v>
      </c>
      <c r="J33" t="str">
        <f t="shared" si="4"/>
        <v>0.2</v>
      </c>
      <c r="K33" s="1">
        <f t="shared" si="5"/>
        <v>0.12158054711246201</v>
      </c>
      <c r="L33" s="1">
        <f t="shared" si="6"/>
        <v>0.29999999999999982</v>
      </c>
      <c r="M33" s="1">
        <f t="shared" si="7"/>
        <v>0.1359311840425404</v>
      </c>
      <c r="N33" s="1">
        <f t="shared" si="8"/>
        <v>2.2069990937922914</v>
      </c>
      <c r="O33" t="s">
        <v>76</v>
      </c>
    </row>
    <row r="34" spans="1:15" x14ac:dyDescent="0.35">
      <c r="A34" s="13">
        <v>22</v>
      </c>
      <c r="B34" s="12" t="s">
        <v>37</v>
      </c>
      <c r="C34" s="11">
        <v>7.2</v>
      </c>
      <c r="D34" s="10" t="s">
        <v>83</v>
      </c>
      <c r="E34" s="9" t="str">
        <f t="shared" si="0"/>
        <v>Not Significantly Different</v>
      </c>
      <c r="G34">
        <f t="shared" si="1"/>
        <v>7.2</v>
      </c>
      <c r="H34">
        <f t="shared" si="2"/>
        <v>6</v>
      </c>
      <c r="I34" t="str">
        <f t="shared" si="3"/>
        <v>+/-</v>
      </c>
      <c r="J34" t="str">
        <f t="shared" si="4"/>
        <v>0.5</v>
      </c>
      <c r="K34" s="1">
        <f t="shared" si="5"/>
        <v>0.303951367781155</v>
      </c>
      <c r="L34" s="1">
        <f t="shared" si="6"/>
        <v>0.29999999999999982</v>
      </c>
      <c r="M34" s="1">
        <f t="shared" si="7"/>
        <v>0.30997079109986531</v>
      </c>
      <c r="N34" s="1">
        <f t="shared" si="8"/>
        <v>0.96783312690693768</v>
      </c>
      <c r="O34" t="s">
        <v>74</v>
      </c>
    </row>
    <row r="35" spans="1:15" x14ac:dyDescent="0.35">
      <c r="A35" s="13">
        <v>25</v>
      </c>
      <c r="B35" s="12" t="s">
        <v>65</v>
      </c>
      <c r="C35" s="11">
        <v>7</v>
      </c>
      <c r="D35" s="10" t="s">
        <v>39</v>
      </c>
      <c r="E35" s="9" t="str">
        <f t="shared" si="0"/>
        <v>Significantly Different</v>
      </c>
      <c r="G35">
        <f t="shared" si="1"/>
        <v>7</v>
      </c>
      <c r="H35">
        <f t="shared" si="2"/>
        <v>6</v>
      </c>
      <c r="I35" t="str">
        <f t="shared" si="3"/>
        <v>+/-</v>
      </c>
      <c r="J35" t="str">
        <f t="shared" si="4"/>
        <v>0.2</v>
      </c>
      <c r="K35" s="1">
        <f t="shared" si="5"/>
        <v>0.12158054711246201</v>
      </c>
      <c r="L35" s="1">
        <f t="shared" si="6"/>
        <v>0.5</v>
      </c>
      <c r="M35" s="1">
        <f t="shared" si="7"/>
        <v>0.1359311840425404</v>
      </c>
      <c r="N35" s="1">
        <f t="shared" si="8"/>
        <v>3.6783318229871544</v>
      </c>
      <c r="O35" t="s">
        <v>54</v>
      </c>
    </row>
    <row r="36" spans="1:15" x14ac:dyDescent="0.35">
      <c r="A36" s="13">
        <v>26</v>
      </c>
      <c r="B36" s="12" t="s">
        <v>52</v>
      </c>
      <c r="C36" s="11">
        <v>6.9</v>
      </c>
      <c r="D36" s="10" t="s">
        <v>39</v>
      </c>
      <c r="E36" s="9" t="str">
        <f t="shared" si="0"/>
        <v>Significantly Different</v>
      </c>
      <c r="G36">
        <f t="shared" si="1"/>
        <v>6.9</v>
      </c>
      <c r="H36">
        <f t="shared" si="2"/>
        <v>6</v>
      </c>
      <c r="I36" t="str">
        <f t="shared" si="3"/>
        <v>+/-</v>
      </c>
      <c r="J36" t="str">
        <f t="shared" si="4"/>
        <v>0.2</v>
      </c>
      <c r="K36" s="1">
        <f t="shared" si="5"/>
        <v>0.12158054711246201</v>
      </c>
      <c r="L36" s="1">
        <f t="shared" si="6"/>
        <v>0.59999999999999964</v>
      </c>
      <c r="M36" s="1">
        <f t="shared" si="7"/>
        <v>0.1359311840425404</v>
      </c>
      <c r="N36" s="1">
        <f t="shared" si="8"/>
        <v>4.4139981875845828</v>
      </c>
      <c r="O36" t="s">
        <v>72</v>
      </c>
    </row>
    <row r="37" spans="1:15" x14ac:dyDescent="0.35">
      <c r="A37" s="13">
        <v>27</v>
      </c>
      <c r="B37" s="12" t="s">
        <v>78</v>
      </c>
      <c r="C37" s="11">
        <v>6.7</v>
      </c>
      <c r="D37" s="10" t="s">
        <v>28</v>
      </c>
      <c r="E37" s="9" t="str">
        <f t="shared" si="0"/>
        <v>Significantly Different</v>
      </c>
      <c r="G37">
        <f t="shared" si="1"/>
        <v>6.7</v>
      </c>
      <c r="H37">
        <f t="shared" si="2"/>
        <v>6</v>
      </c>
      <c r="I37" t="str">
        <f t="shared" si="3"/>
        <v>+/-</v>
      </c>
      <c r="J37" t="str">
        <f t="shared" si="4"/>
        <v>0.3</v>
      </c>
      <c r="K37" s="1">
        <f t="shared" si="5"/>
        <v>0.18237082066869301</v>
      </c>
      <c r="L37" s="1">
        <f t="shared" si="6"/>
        <v>0.79999999999999982</v>
      </c>
      <c r="M37" s="1">
        <f t="shared" si="7"/>
        <v>0.19223572402239389</v>
      </c>
      <c r="N37" s="1">
        <f t="shared" si="8"/>
        <v>4.1615574007815859</v>
      </c>
      <c r="O37" t="s">
        <v>70</v>
      </c>
    </row>
    <row r="38" spans="1:15" x14ac:dyDescent="0.35">
      <c r="A38" s="13">
        <v>27</v>
      </c>
      <c r="B38" s="12" t="s">
        <v>72</v>
      </c>
      <c r="C38" s="11">
        <v>6.7</v>
      </c>
      <c r="D38" s="10" t="s">
        <v>28</v>
      </c>
      <c r="E38" s="9" t="str">
        <f t="shared" si="0"/>
        <v>Significantly Different</v>
      </c>
      <c r="G38">
        <f t="shared" si="1"/>
        <v>6.7</v>
      </c>
      <c r="H38">
        <f t="shared" si="2"/>
        <v>6</v>
      </c>
      <c r="I38" t="str">
        <f t="shared" si="3"/>
        <v>+/-</v>
      </c>
      <c r="J38" t="str">
        <f t="shared" si="4"/>
        <v>0.3</v>
      </c>
      <c r="K38" s="1">
        <f t="shared" si="5"/>
        <v>0.18237082066869301</v>
      </c>
      <c r="L38" s="1">
        <f t="shared" si="6"/>
        <v>0.79999999999999982</v>
      </c>
      <c r="M38" s="1">
        <f t="shared" si="7"/>
        <v>0.19223572402239389</v>
      </c>
      <c r="N38" s="1">
        <f t="shared" si="8"/>
        <v>4.1615574007815859</v>
      </c>
      <c r="O38" t="s">
        <v>69</v>
      </c>
    </row>
    <row r="39" spans="1:15" x14ac:dyDescent="0.35">
      <c r="A39" s="13">
        <v>27</v>
      </c>
      <c r="B39" s="12" t="s">
        <v>61</v>
      </c>
      <c r="C39" s="11">
        <v>6.7</v>
      </c>
      <c r="D39" s="10" t="s">
        <v>39</v>
      </c>
      <c r="E39" s="9" t="str">
        <f t="shared" si="0"/>
        <v>Significantly Different</v>
      </c>
      <c r="G39">
        <f t="shared" si="1"/>
        <v>6.7</v>
      </c>
      <c r="H39">
        <f t="shared" si="2"/>
        <v>6</v>
      </c>
      <c r="I39" t="str">
        <f t="shared" si="3"/>
        <v>+/-</v>
      </c>
      <c r="J39" t="str">
        <f t="shared" si="4"/>
        <v>0.2</v>
      </c>
      <c r="K39" s="1">
        <f t="shared" si="5"/>
        <v>0.12158054711246201</v>
      </c>
      <c r="L39" s="1">
        <f t="shared" si="6"/>
        <v>0.79999999999999982</v>
      </c>
      <c r="M39" s="1">
        <f t="shared" si="7"/>
        <v>0.1359311840425404</v>
      </c>
      <c r="N39" s="1">
        <f t="shared" si="8"/>
        <v>5.8853309167794459</v>
      </c>
      <c r="O39" t="s">
        <v>45</v>
      </c>
    </row>
    <row r="40" spans="1:15" x14ac:dyDescent="0.35">
      <c r="A40" s="13">
        <v>30</v>
      </c>
      <c r="B40" s="12" t="s">
        <v>68</v>
      </c>
      <c r="C40" s="11">
        <v>6.6</v>
      </c>
      <c r="D40" s="10" t="s">
        <v>28</v>
      </c>
      <c r="E40" s="9" t="str">
        <f t="shared" si="0"/>
        <v>Significantly Different</v>
      </c>
      <c r="G40">
        <f t="shared" si="1"/>
        <v>6.6</v>
      </c>
      <c r="H40">
        <f t="shared" si="2"/>
        <v>6</v>
      </c>
      <c r="I40" t="str">
        <f t="shared" si="3"/>
        <v>+/-</v>
      </c>
      <c r="J40" t="str">
        <f t="shared" si="4"/>
        <v>0.3</v>
      </c>
      <c r="K40" s="1">
        <f t="shared" si="5"/>
        <v>0.18237082066869301</v>
      </c>
      <c r="L40" s="1">
        <f t="shared" si="6"/>
        <v>0.90000000000000036</v>
      </c>
      <c r="M40" s="1">
        <f t="shared" si="7"/>
        <v>0.19223572402239389</v>
      </c>
      <c r="N40" s="1">
        <f t="shared" si="8"/>
        <v>4.6817520758792872</v>
      </c>
      <c r="O40" t="s">
        <v>67</v>
      </c>
    </row>
    <row r="41" spans="1:15" x14ac:dyDescent="0.35">
      <c r="A41" s="13">
        <v>31</v>
      </c>
      <c r="B41" s="12" t="s">
        <v>82</v>
      </c>
      <c r="C41" s="11">
        <v>6.4</v>
      </c>
      <c r="D41" s="10" t="s">
        <v>44</v>
      </c>
      <c r="E41" s="9" t="str">
        <f t="shared" si="0"/>
        <v>Significantly Different</v>
      </c>
      <c r="G41">
        <f t="shared" si="1"/>
        <v>6.4</v>
      </c>
      <c r="H41">
        <f t="shared" si="2"/>
        <v>6</v>
      </c>
      <c r="I41" t="str">
        <f t="shared" si="3"/>
        <v>+/-</v>
      </c>
      <c r="J41" t="str">
        <f t="shared" si="4"/>
        <v>0.4</v>
      </c>
      <c r="K41" s="1">
        <f t="shared" si="5"/>
        <v>0.24316109422492402</v>
      </c>
      <c r="L41" s="1">
        <f t="shared" si="6"/>
        <v>1.0999999999999996</v>
      </c>
      <c r="M41" s="1">
        <f t="shared" si="7"/>
        <v>0.25064471888253259</v>
      </c>
      <c r="N41" s="1">
        <f t="shared" si="8"/>
        <v>4.3886821350324432</v>
      </c>
      <c r="O41" t="s">
        <v>48</v>
      </c>
    </row>
    <row r="42" spans="1:15" x14ac:dyDescent="0.35">
      <c r="A42" s="13">
        <v>32</v>
      </c>
      <c r="B42" s="12" t="s">
        <v>62</v>
      </c>
      <c r="C42" s="11">
        <v>6.3</v>
      </c>
      <c r="D42" s="10" t="s">
        <v>116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6.3</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1.2000000000000002</v>
      </c>
      <c r="M42" s="1">
        <f t="shared" ref="M42:M62" si="16">IF(AND(ISNUMBER(K42),ISNUMBER($I$7)),SQRT(K42^2+($I$7)^2),"N/A")</f>
        <v>0.49010685399991183</v>
      </c>
      <c r="N42" s="1">
        <f t="shared" ref="N42:N73" si="17">IF(AND(ISNUMBER(L42),ISNUMBER(M42),M42&lt;&gt;0),L42/M42,"NA")</f>
        <v>2.4484456607909753</v>
      </c>
      <c r="O42" t="s">
        <v>37</v>
      </c>
    </row>
    <row r="43" spans="1:15" x14ac:dyDescent="0.35">
      <c r="A43" s="13">
        <v>33</v>
      </c>
      <c r="B43" s="12" t="s">
        <v>81</v>
      </c>
      <c r="C43" s="11">
        <v>6.2</v>
      </c>
      <c r="D43" s="10" t="s">
        <v>28</v>
      </c>
      <c r="E43" s="9" t="str">
        <f t="shared" si="9"/>
        <v>Significantly Different</v>
      </c>
      <c r="G43">
        <f t="shared" si="10"/>
        <v>6.2</v>
      </c>
      <c r="H43">
        <f t="shared" si="11"/>
        <v>6</v>
      </c>
      <c r="I43" t="str">
        <f t="shared" si="12"/>
        <v>+/-</v>
      </c>
      <c r="J43" t="str">
        <f t="shared" si="13"/>
        <v>0.3</v>
      </c>
      <c r="K43" s="1">
        <f t="shared" si="14"/>
        <v>0.18237082066869301</v>
      </c>
      <c r="L43" s="1">
        <f t="shared" si="15"/>
        <v>1.2999999999999998</v>
      </c>
      <c r="M43" s="1">
        <f t="shared" si="16"/>
        <v>0.19223572402239389</v>
      </c>
      <c r="N43" s="1">
        <f t="shared" si="17"/>
        <v>6.7625307762700784</v>
      </c>
      <c r="O43" t="s">
        <v>52</v>
      </c>
    </row>
    <row r="44" spans="1:15" x14ac:dyDescent="0.35">
      <c r="A44" s="13">
        <v>34</v>
      </c>
      <c r="B44" s="12" t="s">
        <v>69</v>
      </c>
      <c r="C44" s="11">
        <v>6.1</v>
      </c>
      <c r="D44" s="10" t="s">
        <v>44</v>
      </c>
      <c r="E44" s="9" t="str">
        <f t="shared" si="9"/>
        <v>Significantly Different</v>
      </c>
      <c r="G44">
        <f t="shared" si="10"/>
        <v>6.1</v>
      </c>
      <c r="H44">
        <f t="shared" si="11"/>
        <v>6</v>
      </c>
      <c r="I44" t="str">
        <f t="shared" si="12"/>
        <v>+/-</v>
      </c>
      <c r="J44" t="str">
        <f t="shared" si="13"/>
        <v>0.4</v>
      </c>
      <c r="K44" s="1">
        <f t="shared" si="14"/>
        <v>0.24316109422492402</v>
      </c>
      <c r="L44" s="1">
        <f t="shared" si="15"/>
        <v>1.4000000000000004</v>
      </c>
      <c r="M44" s="1">
        <f t="shared" si="16"/>
        <v>0.25064471888253259</v>
      </c>
      <c r="N44" s="1">
        <f t="shared" si="17"/>
        <v>5.5855954445867493</v>
      </c>
      <c r="O44" t="s">
        <v>64</v>
      </c>
    </row>
    <row r="45" spans="1:15" x14ac:dyDescent="0.35">
      <c r="A45" s="13">
        <v>34</v>
      </c>
      <c r="B45" s="12" t="s">
        <v>51</v>
      </c>
      <c r="C45" s="11">
        <v>6.1</v>
      </c>
      <c r="D45" s="10" t="s">
        <v>28</v>
      </c>
      <c r="E45" s="9" t="str">
        <f t="shared" si="9"/>
        <v>Significantly Different</v>
      </c>
      <c r="G45">
        <f t="shared" si="10"/>
        <v>6.1</v>
      </c>
      <c r="H45">
        <f t="shared" si="11"/>
        <v>6</v>
      </c>
      <c r="I45" t="str">
        <f t="shared" si="12"/>
        <v>+/-</v>
      </c>
      <c r="J45" t="str">
        <f t="shared" si="13"/>
        <v>0.3</v>
      </c>
      <c r="K45" s="1">
        <f t="shared" si="14"/>
        <v>0.18237082066869301</v>
      </c>
      <c r="L45" s="1">
        <f t="shared" si="15"/>
        <v>1.4000000000000004</v>
      </c>
      <c r="M45" s="1">
        <f t="shared" si="16"/>
        <v>0.19223572402239389</v>
      </c>
      <c r="N45" s="1">
        <f t="shared" si="17"/>
        <v>7.2827254513677788</v>
      </c>
      <c r="O45" t="s">
        <v>63</v>
      </c>
    </row>
    <row r="46" spans="1:15" x14ac:dyDescent="0.35">
      <c r="A46" s="13">
        <v>36</v>
      </c>
      <c r="B46" s="12" t="s">
        <v>47</v>
      </c>
      <c r="C46" s="11">
        <v>5.9</v>
      </c>
      <c r="D46" s="10" t="s">
        <v>39</v>
      </c>
      <c r="E46" s="9" t="str">
        <f t="shared" si="9"/>
        <v>Significantly Different</v>
      </c>
      <c r="G46">
        <f t="shared" si="10"/>
        <v>5.9</v>
      </c>
      <c r="H46">
        <f t="shared" si="11"/>
        <v>6</v>
      </c>
      <c r="I46" t="str">
        <f t="shared" si="12"/>
        <v>+/-</v>
      </c>
      <c r="J46" t="str">
        <f t="shared" si="13"/>
        <v>0.2</v>
      </c>
      <c r="K46" s="1">
        <f t="shared" si="14"/>
        <v>0.12158054711246201</v>
      </c>
      <c r="L46" s="1">
        <f t="shared" si="15"/>
        <v>1.5999999999999996</v>
      </c>
      <c r="M46" s="1">
        <f t="shared" si="16"/>
        <v>0.1359311840425404</v>
      </c>
      <c r="N46" s="1">
        <f t="shared" si="17"/>
        <v>11.770661833558892</v>
      </c>
      <c r="O46" t="s">
        <v>61</v>
      </c>
    </row>
    <row r="47" spans="1:15" x14ac:dyDescent="0.35">
      <c r="A47" s="13">
        <v>37</v>
      </c>
      <c r="B47" s="12" t="s">
        <v>50</v>
      </c>
      <c r="C47" s="11">
        <v>5.8</v>
      </c>
      <c r="D47" s="10" t="s">
        <v>39</v>
      </c>
      <c r="E47" s="9" t="str">
        <f t="shared" si="9"/>
        <v>Significantly Different</v>
      </c>
      <c r="G47">
        <f t="shared" si="10"/>
        <v>5.8</v>
      </c>
      <c r="H47">
        <f t="shared" si="11"/>
        <v>6</v>
      </c>
      <c r="I47" t="str">
        <f t="shared" si="12"/>
        <v>+/-</v>
      </c>
      <c r="J47" t="str">
        <f t="shared" si="13"/>
        <v>0.2</v>
      </c>
      <c r="K47" s="1">
        <f t="shared" si="14"/>
        <v>0.12158054711246201</v>
      </c>
      <c r="L47" s="1">
        <f t="shared" si="15"/>
        <v>1.7000000000000002</v>
      </c>
      <c r="M47" s="1">
        <f t="shared" si="16"/>
        <v>0.1359311840425404</v>
      </c>
      <c r="N47" s="1">
        <f t="shared" si="17"/>
        <v>12.506328198156325</v>
      </c>
      <c r="O47" t="s">
        <v>59</v>
      </c>
    </row>
    <row r="48" spans="1:15" x14ac:dyDescent="0.35">
      <c r="A48" s="13">
        <v>37</v>
      </c>
      <c r="B48" s="12" t="s">
        <v>29</v>
      </c>
      <c r="C48" s="11">
        <v>5.8</v>
      </c>
      <c r="D48" s="10" t="s">
        <v>83</v>
      </c>
      <c r="E48" s="9" t="str">
        <f t="shared" si="9"/>
        <v>Significantly Different</v>
      </c>
      <c r="G48">
        <f t="shared" si="10"/>
        <v>5.8</v>
      </c>
      <c r="H48">
        <f t="shared" si="11"/>
        <v>6</v>
      </c>
      <c r="I48" t="str">
        <f t="shared" si="12"/>
        <v>+/-</v>
      </c>
      <c r="J48" t="str">
        <f t="shared" si="13"/>
        <v>0.5</v>
      </c>
      <c r="K48" s="1">
        <f t="shared" si="14"/>
        <v>0.303951367781155</v>
      </c>
      <c r="L48" s="1">
        <f t="shared" si="15"/>
        <v>1.7000000000000002</v>
      </c>
      <c r="M48" s="1">
        <f t="shared" si="16"/>
        <v>0.30997079109986531</v>
      </c>
      <c r="N48" s="1">
        <f t="shared" si="17"/>
        <v>5.4843877191393178</v>
      </c>
      <c r="O48" t="s">
        <v>57</v>
      </c>
    </row>
    <row r="49" spans="1:15" x14ac:dyDescent="0.35">
      <c r="A49" s="13">
        <v>37</v>
      </c>
      <c r="B49" s="12" t="s">
        <v>80</v>
      </c>
      <c r="C49" s="11">
        <v>5.8</v>
      </c>
      <c r="D49" s="10" t="s">
        <v>28</v>
      </c>
      <c r="E49" s="9" t="str">
        <f t="shared" si="9"/>
        <v>Significantly Different</v>
      </c>
      <c r="G49">
        <f t="shared" si="10"/>
        <v>5.8</v>
      </c>
      <c r="H49">
        <f t="shared" si="11"/>
        <v>6</v>
      </c>
      <c r="I49" t="str">
        <f t="shared" si="12"/>
        <v>+/-</v>
      </c>
      <c r="J49" t="str">
        <f t="shared" si="13"/>
        <v>0.3</v>
      </c>
      <c r="K49" s="1">
        <f t="shared" si="14"/>
        <v>0.18237082066869301</v>
      </c>
      <c r="L49" s="1">
        <f t="shared" si="15"/>
        <v>1.7000000000000002</v>
      </c>
      <c r="M49" s="1">
        <f t="shared" si="16"/>
        <v>0.19223572402239389</v>
      </c>
      <c r="N49" s="1">
        <f t="shared" si="17"/>
        <v>8.843309476660874</v>
      </c>
      <c r="O49" t="s">
        <v>55</v>
      </c>
    </row>
    <row r="50" spans="1:15" x14ac:dyDescent="0.35">
      <c r="A50" s="13">
        <v>37</v>
      </c>
      <c r="B50" s="12" t="s">
        <v>77</v>
      </c>
      <c r="C50" s="11">
        <v>5.8</v>
      </c>
      <c r="D50" s="10" t="s">
        <v>44</v>
      </c>
      <c r="E50" s="9" t="str">
        <f t="shared" si="9"/>
        <v>Significantly Different</v>
      </c>
      <c r="G50">
        <f t="shared" si="10"/>
        <v>5.8</v>
      </c>
      <c r="H50">
        <f t="shared" si="11"/>
        <v>6</v>
      </c>
      <c r="I50" t="str">
        <f t="shared" si="12"/>
        <v>+/-</v>
      </c>
      <c r="J50" t="str">
        <f t="shared" si="13"/>
        <v>0.4</v>
      </c>
      <c r="K50" s="1">
        <f t="shared" si="14"/>
        <v>0.24316109422492402</v>
      </c>
      <c r="L50" s="1">
        <f t="shared" si="15"/>
        <v>1.7000000000000002</v>
      </c>
      <c r="M50" s="1">
        <f t="shared" si="16"/>
        <v>0.25064471888253259</v>
      </c>
      <c r="N50" s="1">
        <f t="shared" si="17"/>
        <v>6.7825087541410518</v>
      </c>
      <c r="O50" t="s">
        <v>53</v>
      </c>
    </row>
    <row r="51" spans="1:15" x14ac:dyDescent="0.35">
      <c r="A51" s="13">
        <v>41</v>
      </c>
      <c r="B51" s="12" t="s">
        <v>70</v>
      </c>
      <c r="C51" s="11">
        <v>5.7</v>
      </c>
      <c r="D51" s="10" t="s">
        <v>83</v>
      </c>
      <c r="E51" s="9" t="str">
        <f t="shared" si="9"/>
        <v>Significantly Different</v>
      </c>
      <c r="G51">
        <f t="shared" si="10"/>
        <v>5.7</v>
      </c>
      <c r="H51">
        <f t="shared" si="11"/>
        <v>6</v>
      </c>
      <c r="I51" t="str">
        <f t="shared" si="12"/>
        <v>+/-</v>
      </c>
      <c r="J51" t="str">
        <f t="shared" si="13"/>
        <v>0.5</v>
      </c>
      <c r="K51" s="1">
        <f t="shared" si="14"/>
        <v>0.303951367781155</v>
      </c>
      <c r="L51" s="1">
        <f t="shared" si="15"/>
        <v>1.7999999999999998</v>
      </c>
      <c r="M51" s="1">
        <f t="shared" si="16"/>
        <v>0.30997079109986531</v>
      </c>
      <c r="N51" s="1">
        <f t="shared" si="17"/>
        <v>5.806998761441629</v>
      </c>
      <c r="O51" t="s">
        <v>51</v>
      </c>
    </row>
    <row r="52" spans="1:15" x14ac:dyDescent="0.35">
      <c r="A52" s="13">
        <v>42</v>
      </c>
      <c r="B52" s="12" t="s">
        <v>49</v>
      </c>
      <c r="C52" s="11">
        <v>5.6</v>
      </c>
      <c r="D52" s="10" t="s">
        <v>26</v>
      </c>
      <c r="E52" s="9" t="str">
        <f t="shared" si="9"/>
        <v>Significantly Different</v>
      </c>
      <c r="G52">
        <f t="shared" si="10"/>
        <v>5.6</v>
      </c>
      <c r="H52">
        <f t="shared" si="11"/>
        <v>6</v>
      </c>
      <c r="I52" t="str">
        <f t="shared" si="12"/>
        <v>+/-</v>
      </c>
      <c r="J52" t="str">
        <f t="shared" si="13"/>
        <v>0.6</v>
      </c>
      <c r="K52" s="1">
        <f t="shared" si="14"/>
        <v>0.36474164133738601</v>
      </c>
      <c r="L52" s="1">
        <f t="shared" si="15"/>
        <v>1.9000000000000004</v>
      </c>
      <c r="M52" s="1">
        <f t="shared" si="16"/>
        <v>0.36977279819442066</v>
      </c>
      <c r="N52" s="1">
        <f t="shared" si="17"/>
        <v>5.138290348228943</v>
      </c>
      <c r="O52" t="s">
        <v>49</v>
      </c>
    </row>
    <row r="53" spans="1:15" x14ac:dyDescent="0.35">
      <c r="A53" s="13">
        <v>43</v>
      </c>
      <c r="B53" s="12" t="s">
        <v>56</v>
      </c>
      <c r="C53" s="11">
        <v>5.3</v>
      </c>
      <c r="D53" s="10" t="s">
        <v>28</v>
      </c>
      <c r="E53" s="9" t="str">
        <f t="shared" si="9"/>
        <v>Significantly Different</v>
      </c>
      <c r="G53">
        <f t="shared" si="10"/>
        <v>5.3</v>
      </c>
      <c r="H53">
        <f t="shared" si="11"/>
        <v>6</v>
      </c>
      <c r="I53" t="str">
        <f t="shared" si="12"/>
        <v>+/-</v>
      </c>
      <c r="J53" t="str">
        <f t="shared" si="13"/>
        <v>0.3</v>
      </c>
      <c r="K53" s="1">
        <f t="shared" si="14"/>
        <v>0.18237082066869301</v>
      </c>
      <c r="L53" s="1">
        <f t="shared" si="15"/>
        <v>2.2000000000000002</v>
      </c>
      <c r="M53" s="1">
        <f t="shared" si="16"/>
        <v>0.19223572402239389</v>
      </c>
      <c r="N53" s="1">
        <f t="shared" si="17"/>
        <v>11.444282852149366</v>
      </c>
      <c r="O53" t="s">
        <v>47</v>
      </c>
    </row>
    <row r="54" spans="1:15" x14ac:dyDescent="0.35">
      <c r="A54" s="13">
        <v>43</v>
      </c>
      <c r="B54" s="12" t="s">
        <v>59</v>
      </c>
      <c r="C54" s="11">
        <v>5.3</v>
      </c>
      <c r="D54" s="10" t="s">
        <v>28</v>
      </c>
      <c r="E54" s="9" t="str">
        <f t="shared" si="9"/>
        <v>Significantly Different</v>
      </c>
      <c r="G54">
        <f t="shared" si="10"/>
        <v>5.3</v>
      </c>
      <c r="H54">
        <f t="shared" si="11"/>
        <v>6</v>
      </c>
      <c r="I54" t="str">
        <f t="shared" si="12"/>
        <v>+/-</v>
      </c>
      <c r="J54" t="str">
        <f t="shared" si="13"/>
        <v>0.3</v>
      </c>
      <c r="K54" s="1">
        <f t="shared" si="14"/>
        <v>0.18237082066869301</v>
      </c>
      <c r="L54" s="1">
        <f t="shared" si="15"/>
        <v>2.2000000000000002</v>
      </c>
      <c r="M54" s="1">
        <f t="shared" si="16"/>
        <v>0.19223572402239389</v>
      </c>
      <c r="N54" s="1">
        <f t="shared" si="17"/>
        <v>11.444282852149366</v>
      </c>
      <c r="O54" t="s">
        <v>42</v>
      </c>
    </row>
    <row r="55" spans="1:15" x14ac:dyDescent="0.35">
      <c r="A55" s="13">
        <v>45</v>
      </c>
      <c r="B55" s="12" t="s">
        <v>73</v>
      </c>
      <c r="C55" s="11">
        <v>5</v>
      </c>
      <c r="D55" s="10" t="s">
        <v>44</v>
      </c>
      <c r="E55" s="9" t="str">
        <f t="shared" si="9"/>
        <v>Significantly Different</v>
      </c>
      <c r="G55">
        <f t="shared" si="10"/>
        <v>5</v>
      </c>
      <c r="H55">
        <f t="shared" si="11"/>
        <v>6</v>
      </c>
      <c r="I55" t="str">
        <f t="shared" si="12"/>
        <v>+/-</v>
      </c>
      <c r="J55" t="str">
        <f t="shared" si="13"/>
        <v>0.4</v>
      </c>
      <c r="K55" s="1">
        <f t="shared" si="14"/>
        <v>0.24316109422492402</v>
      </c>
      <c r="L55" s="1">
        <f t="shared" si="15"/>
        <v>2.5</v>
      </c>
      <c r="M55" s="1">
        <f t="shared" si="16"/>
        <v>0.25064471888253259</v>
      </c>
      <c r="N55" s="1">
        <f t="shared" si="17"/>
        <v>9.9742775796191925</v>
      </c>
      <c r="O55" t="s">
        <v>43</v>
      </c>
    </row>
    <row r="56" spans="1:15" x14ac:dyDescent="0.35">
      <c r="A56" s="13">
        <v>45</v>
      </c>
      <c r="B56" s="12" t="s">
        <v>45</v>
      </c>
      <c r="C56" s="11">
        <v>5</v>
      </c>
      <c r="D56" s="10" t="s">
        <v>44</v>
      </c>
      <c r="E56" s="9" t="str">
        <f t="shared" si="9"/>
        <v>Significantly Different</v>
      </c>
      <c r="G56">
        <f t="shared" si="10"/>
        <v>5</v>
      </c>
      <c r="H56">
        <f t="shared" si="11"/>
        <v>6</v>
      </c>
      <c r="I56" t="str">
        <f t="shared" si="12"/>
        <v>+/-</v>
      </c>
      <c r="J56" t="str">
        <f t="shared" si="13"/>
        <v>0.4</v>
      </c>
      <c r="K56" s="1">
        <f t="shared" si="14"/>
        <v>0.24316109422492402</v>
      </c>
      <c r="L56" s="1">
        <f t="shared" si="15"/>
        <v>2.5</v>
      </c>
      <c r="M56" s="1">
        <f t="shared" si="16"/>
        <v>0.25064471888253259</v>
      </c>
      <c r="N56" s="1">
        <f t="shared" si="17"/>
        <v>9.9742775796191925</v>
      </c>
      <c r="O56" t="s">
        <v>41</v>
      </c>
    </row>
    <row r="57" spans="1:15" x14ac:dyDescent="0.35">
      <c r="A57" s="13">
        <v>45</v>
      </c>
      <c r="B57" s="12" t="s">
        <v>63</v>
      </c>
      <c r="C57" s="11">
        <v>5</v>
      </c>
      <c r="D57" s="10" t="s">
        <v>26</v>
      </c>
      <c r="E57" s="9" t="str">
        <f t="shared" si="9"/>
        <v>Significantly Different</v>
      </c>
      <c r="G57">
        <f t="shared" si="10"/>
        <v>5</v>
      </c>
      <c r="H57">
        <f t="shared" si="11"/>
        <v>6</v>
      </c>
      <c r="I57" t="str">
        <f t="shared" si="12"/>
        <v>+/-</v>
      </c>
      <c r="J57" t="str">
        <f t="shared" si="13"/>
        <v>0.6</v>
      </c>
      <c r="K57" s="1">
        <f t="shared" si="14"/>
        <v>0.36474164133738601</v>
      </c>
      <c r="L57" s="1">
        <f t="shared" si="15"/>
        <v>2.5</v>
      </c>
      <c r="M57" s="1">
        <f t="shared" si="16"/>
        <v>0.36977279819442066</v>
      </c>
      <c r="N57" s="1">
        <f t="shared" si="17"/>
        <v>6.7609083529328187</v>
      </c>
      <c r="O57" t="s">
        <v>38</v>
      </c>
    </row>
    <row r="58" spans="1:15" x14ac:dyDescent="0.35">
      <c r="A58" s="13">
        <v>48</v>
      </c>
      <c r="B58" s="12" t="s">
        <v>79</v>
      </c>
      <c r="C58" s="11">
        <v>4.9000000000000004</v>
      </c>
      <c r="D58" s="10" t="s">
        <v>28</v>
      </c>
      <c r="E58" s="9" t="str">
        <f t="shared" si="9"/>
        <v>Significantly Different</v>
      </c>
      <c r="G58">
        <f t="shared" si="10"/>
        <v>4.9000000000000004</v>
      </c>
      <c r="H58">
        <f t="shared" si="11"/>
        <v>6</v>
      </c>
      <c r="I58" t="str">
        <f t="shared" si="12"/>
        <v>+/-</v>
      </c>
      <c r="J58" t="str">
        <f t="shared" si="13"/>
        <v>0.3</v>
      </c>
      <c r="K58" s="1">
        <f t="shared" si="14"/>
        <v>0.18237082066869301</v>
      </c>
      <c r="L58" s="1">
        <f t="shared" si="15"/>
        <v>2.5999999999999996</v>
      </c>
      <c r="M58" s="1">
        <f t="shared" si="16"/>
        <v>0.19223572402239389</v>
      </c>
      <c r="N58" s="1">
        <f t="shared" si="17"/>
        <v>13.525061552540157</v>
      </c>
      <c r="O58" t="s">
        <v>35</v>
      </c>
    </row>
    <row r="59" spans="1:15" x14ac:dyDescent="0.35">
      <c r="A59" s="13">
        <v>48</v>
      </c>
      <c r="B59" s="12" t="s">
        <v>27</v>
      </c>
      <c r="C59" s="11">
        <v>4.9000000000000004</v>
      </c>
      <c r="D59" s="10" t="s">
        <v>36</v>
      </c>
      <c r="E59" s="9" t="str">
        <f t="shared" si="9"/>
        <v>Significantly Different</v>
      </c>
      <c r="G59">
        <f t="shared" si="10"/>
        <v>4.9000000000000004</v>
      </c>
      <c r="H59">
        <f t="shared" si="11"/>
        <v>6</v>
      </c>
      <c r="I59" t="str">
        <f t="shared" si="12"/>
        <v>+/-</v>
      </c>
      <c r="J59" t="str">
        <f t="shared" si="13"/>
        <v>0.7</v>
      </c>
      <c r="K59" s="1">
        <f t="shared" si="14"/>
        <v>0.42553191489361697</v>
      </c>
      <c r="L59" s="1">
        <f t="shared" si="15"/>
        <v>2.5999999999999996</v>
      </c>
      <c r="M59" s="1">
        <f t="shared" si="16"/>
        <v>0.42985214661796195</v>
      </c>
      <c r="N59" s="1">
        <f t="shared" si="17"/>
        <v>6.0485914062697281</v>
      </c>
      <c r="O59" t="s">
        <v>32</v>
      </c>
    </row>
    <row r="60" spans="1:15" x14ac:dyDescent="0.35">
      <c r="A60" s="13">
        <v>50</v>
      </c>
      <c r="B60" s="12" t="s">
        <v>32</v>
      </c>
      <c r="C60" s="11">
        <v>4.5999999999999996</v>
      </c>
      <c r="D60" s="10" t="s">
        <v>44</v>
      </c>
      <c r="E60" s="9" t="str">
        <f t="shared" si="9"/>
        <v>Significantly Different</v>
      </c>
      <c r="G60">
        <f t="shared" si="10"/>
        <v>4.5999999999999996</v>
      </c>
      <c r="H60">
        <f t="shared" si="11"/>
        <v>6</v>
      </c>
      <c r="I60" t="str">
        <f t="shared" si="12"/>
        <v>+/-</v>
      </c>
      <c r="J60" t="str">
        <f t="shared" si="13"/>
        <v>0.4</v>
      </c>
      <c r="K60" s="1">
        <f t="shared" si="14"/>
        <v>0.24316109422492402</v>
      </c>
      <c r="L60" s="1">
        <f t="shared" si="15"/>
        <v>2.9000000000000004</v>
      </c>
      <c r="M60" s="1">
        <f t="shared" si="16"/>
        <v>0.25064471888253259</v>
      </c>
      <c r="N60" s="1">
        <f t="shared" si="17"/>
        <v>11.570161992358264</v>
      </c>
      <c r="O60" t="s">
        <v>30</v>
      </c>
    </row>
    <row r="61" spans="1:15" x14ac:dyDescent="0.35">
      <c r="A61" s="13">
        <v>51</v>
      </c>
      <c r="B61" s="12" t="s">
        <v>54</v>
      </c>
      <c r="C61" s="11">
        <v>4.0999999999999996</v>
      </c>
      <c r="D61" s="10" t="s">
        <v>28</v>
      </c>
      <c r="E61" s="9" t="str">
        <f t="shared" si="9"/>
        <v>Significantly Different</v>
      </c>
      <c r="G61">
        <f t="shared" si="10"/>
        <v>4.0999999999999996</v>
      </c>
      <c r="H61">
        <f t="shared" si="11"/>
        <v>6</v>
      </c>
      <c r="I61" t="str">
        <f t="shared" si="12"/>
        <v>+/-</v>
      </c>
      <c r="J61" t="str">
        <f t="shared" si="13"/>
        <v>0.3</v>
      </c>
      <c r="K61" s="1">
        <f t="shared" si="14"/>
        <v>0.18237082066869301</v>
      </c>
      <c r="L61" s="1">
        <f t="shared" si="15"/>
        <v>3.4000000000000004</v>
      </c>
      <c r="M61" s="1">
        <f t="shared" si="16"/>
        <v>0.19223572402239389</v>
      </c>
      <c r="N61" s="1">
        <f t="shared" si="17"/>
        <v>17.686618953321748</v>
      </c>
      <c r="O61" t="s">
        <v>27</v>
      </c>
    </row>
    <row r="62" spans="1:15" ht="15" thickBot="1" x14ac:dyDescent="0.4">
      <c r="A62" s="8"/>
      <c r="B62" s="7" t="s">
        <v>25</v>
      </c>
      <c r="C62" s="6">
        <v>3.7</v>
      </c>
      <c r="D62" s="5" t="s">
        <v>44</v>
      </c>
      <c r="E62" s="4" t="str">
        <f t="shared" si="9"/>
        <v>Significantly Different</v>
      </c>
      <c r="G62">
        <f t="shared" si="10"/>
        <v>3.7</v>
      </c>
      <c r="H62">
        <f t="shared" si="11"/>
        <v>6</v>
      </c>
      <c r="I62" t="str">
        <f t="shared" si="12"/>
        <v>+/-</v>
      </c>
      <c r="J62" t="str">
        <f t="shared" si="13"/>
        <v>0.4</v>
      </c>
      <c r="K62" s="1">
        <f t="shared" si="14"/>
        <v>0.24316109422492402</v>
      </c>
      <c r="L62" s="1">
        <f t="shared" si="15"/>
        <v>3.8</v>
      </c>
      <c r="M62" s="1">
        <f t="shared" si="16"/>
        <v>0.25064471888253259</v>
      </c>
      <c r="N62" s="1">
        <f t="shared" si="17"/>
        <v>15.160901921021171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94" priority="1" operator="equal">
      <formula>"OTHER ERROR"</formula>
    </cfRule>
    <cfRule type="cellIs" dxfId="93" priority="2" operator="equal">
      <formula>"Statistical Test not applicable"</formula>
    </cfRule>
    <cfRule type="cellIs" dxfId="92" priority="3" operator="equal">
      <formula>"Geography Selected"</formula>
    </cfRule>
  </conditionalFormatting>
  <conditionalFormatting sqref="E10:J62">
    <cfRule type="cellIs" dxfId="91" priority="4" operator="equal">
      <formula>"Not Significantly Different"</formula>
    </cfRule>
  </conditionalFormatting>
  <conditionalFormatting sqref="F10:J62">
    <cfRule type="cellIs" dxfId="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925151F-B98D-462E-A150-10F6B25C5BB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91A9755-2D07-44D0-8511-40E4E9293C29}"/>
    <hyperlink ref="A68" r:id="rId2" xr:uid="{F3E362A6-6321-4CED-ADE9-3CB4D15ACAE6}"/>
    <hyperlink ref="A66" r:id="rId3" xr:uid="{7A1F97B2-3F35-4F0B-9C05-04B69683B055}"/>
    <hyperlink ref="A67" r:id="rId4" xr:uid="{1970B4CC-E6FB-4C03-A6EF-BEDD7F696E4F}"/>
  </hyperlinks>
  <pageMargins left="0.7" right="0.7" top="0.75" bottom="0.75" header="0.3" footer="0.3"/>
  <pageSetup orientation="portrait" r:id="rId5"/>
  <drawing r:id="rId6"/>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EFDFA-FE7E-4CB2-A73D-50562E43ACC6}">
  <sheetPr codeName="Sheet74"/>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592</v>
      </c>
    </row>
    <row r="2" spans="1:16" x14ac:dyDescent="0.35">
      <c r="A2" s="27" t="s">
        <v>109</v>
      </c>
      <c r="B2" t="s">
        <v>591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6.5</v>
      </c>
      <c r="C6" t="s">
        <v>103</v>
      </c>
      <c r="H6" s="15" t="s">
        <v>102</v>
      </c>
      <c r="I6">
        <f>VLOOKUP($B$4,$B$9:$K$62,6,FALSE)</f>
        <v>6.5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32</v>
      </c>
      <c r="C11" s="11">
        <v>8.9</v>
      </c>
      <c r="D11" s="14" t="s">
        <v>26</v>
      </c>
      <c r="E11" s="9" t="str">
        <f t="shared" si="0"/>
        <v>Significantly Different</v>
      </c>
      <c r="G11">
        <f t="shared" si="1"/>
        <v>8.9</v>
      </c>
      <c r="H11">
        <f t="shared" si="2"/>
        <v>6</v>
      </c>
      <c r="I11" t="str">
        <f t="shared" si="3"/>
        <v>+/-</v>
      </c>
      <c r="J11" t="str">
        <f t="shared" si="4"/>
        <v>0.6</v>
      </c>
      <c r="K11" s="1">
        <f t="shared" si="5"/>
        <v>0.36474164133738601</v>
      </c>
      <c r="L11" s="1">
        <f t="shared" si="6"/>
        <v>-2.4000000000000004</v>
      </c>
      <c r="M11" s="1">
        <f t="shared" si="7"/>
        <v>0.36977279819442066</v>
      </c>
      <c r="N11" s="1">
        <f t="shared" si="8"/>
        <v>-6.4904720188155069</v>
      </c>
      <c r="O11" t="s">
        <v>68</v>
      </c>
    </row>
    <row r="12" spans="1:16" x14ac:dyDescent="0.35">
      <c r="A12" s="13">
        <v>2</v>
      </c>
      <c r="B12" s="12" t="s">
        <v>54</v>
      </c>
      <c r="C12" s="11">
        <v>8.1</v>
      </c>
      <c r="D12" s="10" t="s">
        <v>83</v>
      </c>
      <c r="E12" s="9" t="str">
        <f t="shared" si="0"/>
        <v>Significantly Different</v>
      </c>
      <c r="G12">
        <f t="shared" si="1"/>
        <v>8.1</v>
      </c>
      <c r="H12">
        <f t="shared" si="2"/>
        <v>6</v>
      </c>
      <c r="I12" t="str">
        <f t="shared" si="3"/>
        <v>+/-</v>
      </c>
      <c r="J12" t="str">
        <f t="shared" si="4"/>
        <v>0.5</v>
      </c>
      <c r="K12" s="1">
        <f t="shared" si="5"/>
        <v>0.303951367781155</v>
      </c>
      <c r="L12" s="1">
        <f t="shared" si="6"/>
        <v>-1.5999999999999996</v>
      </c>
      <c r="M12" s="1">
        <f t="shared" si="7"/>
        <v>0.30997079109986531</v>
      </c>
      <c r="N12" s="1">
        <f t="shared" si="8"/>
        <v>-5.161776676837003</v>
      </c>
      <c r="O12" t="s">
        <v>62</v>
      </c>
    </row>
    <row r="13" spans="1:16" x14ac:dyDescent="0.35">
      <c r="A13" s="13">
        <v>3</v>
      </c>
      <c r="B13" s="12" t="s">
        <v>77</v>
      </c>
      <c r="C13" s="11">
        <v>8</v>
      </c>
      <c r="D13" s="10" t="s">
        <v>26</v>
      </c>
      <c r="E13" s="9" t="str">
        <f t="shared" si="0"/>
        <v>Significantly Different</v>
      </c>
      <c r="G13">
        <f t="shared" si="1"/>
        <v>8</v>
      </c>
      <c r="H13">
        <f t="shared" si="2"/>
        <v>6</v>
      </c>
      <c r="I13" t="str">
        <f t="shared" si="3"/>
        <v>+/-</v>
      </c>
      <c r="J13" t="str">
        <f t="shared" si="4"/>
        <v>0.6</v>
      </c>
      <c r="K13" s="1">
        <f t="shared" si="5"/>
        <v>0.36474164133738601</v>
      </c>
      <c r="L13" s="1">
        <f t="shared" si="6"/>
        <v>-1.5</v>
      </c>
      <c r="M13" s="1">
        <f t="shared" si="7"/>
        <v>0.36977279819442066</v>
      </c>
      <c r="N13" s="1">
        <f t="shared" si="8"/>
        <v>-4.0565450117596908</v>
      </c>
      <c r="O13" t="s">
        <v>58</v>
      </c>
    </row>
    <row r="14" spans="1:16" x14ac:dyDescent="0.35">
      <c r="A14" s="13">
        <v>4</v>
      </c>
      <c r="B14" s="12" t="s">
        <v>55</v>
      </c>
      <c r="C14" s="11">
        <v>7.9</v>
      </c>
      <c r="D14" s="10" t="s">
        <v>39</v>
      </c>
      <c r="E14" s="9" t="str">
        <f t="shared" si="0"/>
        <v>Significantly Different</v>
      </c>
      <c r="G14">
        <f t="shared" si="1"/>
        <v>7.9</v>
      </c>
      <c r="H14">
        <f t="shared" si="2"/>
        <v>6</v>
      </c>
      <c r="I14" t="str">
        <f t="shared" si="3"/>
        <v>+/-</v>
      </c>
      <c r="J14" t="str">
        <f t="shared" si="4"/>
        <v>0.2</v>
      </c>
      <c r="K14" s="1">
        <f t="shared" si="5"/>
        <v>0.12158054711246201</v>
      </c>
      <c r="L14" s="1">
        <f t="shared" si="6"/>
        <v>-1.4000000000000004</v>
      </c>
      <c r="M14" s="1">
        <f t="shared" si="7"/>
        <v>0.1359311840425404</v>
      </c>
      <c r="N14" s="1">
        <f t="shared" si="8"/>
        <v>-10.299329104364034</v>
      </c>
      <c r="O14" t="s">
        <v>73</v>
      </c>
    </row>
    <row r="15" spans="1:16" x14ac:dyDescent="0.35">
      <c r="A15" s="13">
        <v>5</v>
      </c>
      <c r="B15" s="12" t="s">
        <v>79</v>
      </c>
      <c r="C15" s="11">
        <v>7.7</v>
      </c>
      <c r="D15" s="10" t="s">
        <v>44</v>
      </c>
      <c r="E15" s="9" t="str">
        <f t="shared" si="0"/>
        <v>Significantly Different</v>
      </c>
      <c r="G15">
        <f t="shared" si="1"/>
        <v>7.7</v>
      </c>
      <c r="H15">
        <f t="shared" si="2"/>
        <v>6</v>
      </c>
      <c r="I15" t="str">
        <f t="shared" si="3"/>
        <v>+/-</v>
      </c>
      <c r="J15" t="str">
        <f t="shared" si="4"/>
        <v>0.4</v>
      </c>
      <c r="K15" s="1">
        <f t="shared" si="5"/>
        <v>0.24316109422492402</v>
      </c>
      <c r="L15" s="1">
        <f t="shared" si="6"/>
        <v>-1.2000000000000002</v>
      </c>
      <c r="M15" s="1">
        <f t="shared" si="7"/>
        <v>0.25064471888253259</v>
      </c>
      <c r="N15" s="1">
        <f t="shared" si="8"/>
        <v>-4.7876532382172128</v>
      </c>
      <c r="O15" t="s">
        <v>34</v>
      </c>
    </row>
    <row r="16" spans="1:16" x14ac:dyDescent="0.35">
      <c r="A16" s="13">
        <v>5</v>
      </c>
      <c r="B16" s="12" t="s">
        <v>63</v>
      </c>
      <c r="C16" s="11">
        <v>7.7</v>
      </c>
      <c r="D16" s="10" t="s">
        <v>36</v>
      </c>
      <c r="E16" s="9" t="str">
        <f t="shared" si="0"/>
        <v>Significantly Different</v>
      </c>
      <c r="G16">
        <f t="shared" si="1"/>
        <v>7.7</v>
      </c>
      <c r="H16">
        <f t="shared" si="2"/>
        <v>6</v>
      </c>
      <c r="I16" t="str">
        <f t="shared" si="3"/>
        <v>+/-</v>
      </c>
      <c r="J16" t="str">
        <f t="shared" si="4"/>
        <v>0.7</v>
      </c>
      <c r="K16" s="1">
        <f t="shared" si="5"/>
        <v>0.42553191489361697</v>
      </c>
      <c r="L16" s="1">
        <f t="shared" si="6"/>
        <v>-1.2000000000000002</v>
      </c>
      <c r="M16" s="1">
        <f t="shared" si="7"/>
        <v>0.42985214661796195</v>
      </c>
      <c r="N16" s="1">
        <f t="shared" si="8"/>
        <v>-2.7916575721244903</v>
      </c>
      <c r="O16" t="s">
        <v>75</v>
      </c>
    </row>
    <row r="17" spans="1:15" x14ac:dyDescent="0.35">
      <c r="A17" s="13">
        <v>7</v>
      </c>
      <c r="B17" s="12" t="s">
        <v>56</v>
      </c>
      <c r="C17" s="11">
        <v>7.5</v>
      </c>
      <c r="D17" s="10" t="s">
        <v>44</v>
      </c>
      <c r="E17" s="9" t="str">
        <f t="shared" si="0"/>
        <v>Significantly Different</v>
      </c>
      <c r="G17">
        <f t="shared" si="1"/>
        <v>7.5</v>
      </c>
      <c r="H17">
        <f t="shared" si="2"/>
        <v>6</v>
      </c>
      <c r="I17" t="str">
        <f t="shared" si="3"/>
        <v>+/-</v>
      </c>
      <c r="J17" t="str">
        <f t="shared" si="4"/>
        <v>0.4</v>
      </c>
      <c r="K17" s="1">
        <f t="shared" si="5"/>
        <v>0.24316109422492402</v>
      </c>
      <c r="L17" s="1">
        <f t="shared" si="6"/>
        <v>-1</v>
      </c>
      <c r="M17" s="1">
        <f t="shared" si="7"/>
        <v>0.25064471888253259</v>
      </c>
      <c r="N17" s="1">
        <f t="shared" si="8"/>
        <v>-3.9897110318476767</v>
      </c>
      <c r="O17" t="s">
        <v>66</v>
      </c>
    </row>
    <row r="18" spans="1:15" x14ac:dyDescent="0.35">
      <c r="A18" s="13">
        <v>7</v>
      </c>
      <c r="B18" s="12" t="s">
        <v>72</v>
      </c>
      <c r="C18" s="11">
        <v>7.5</v>
      </c>
      <c r="D18" s="10" t="s">
        <v>28</v>
      </c>
      <c r="E18" s="9" t="str">
        <f t="shared" si="0"/>
        <v>Significantly Different</v>
      </c>
      <c r="G18">
        <f t="shared" si="1"/>
        <v>7.5</v>
      </c>
      <c r="H18">
        <f t="shared" si="2"/>
        <v>6</v>
      </c>
      <c r="I18" t="str">
        <f t="shared" si="3"/>
        <v>+/-</v>
      </c>
      <c r="J18" t="str">
        <f t="shared" si="4"/>
        <v>0.3</v>
      </c>
      <c r="K18" s="1">
        <f t="shared" si="5"/>
        <v>0.18237082066869301</v>
      </c>
      <c r="L18" s="1">
        <f t="shared" si="6"/>
        <v>-1</v>
      </c>
      <c r="M18" s="1">
        <f t="shared" si="7"/>
        <v>0.19223572402239389</v>
      </c>
      <c r="N18" s="1">
        <f t="shared" si="8"/>
        <v>-5.2019467509769841</v>
      </c>
      <c r="O18" t="s">
        <v>60</v>
      </c>
    </row>
    <row r="19" spans="1:15" x14ac:dyDescent="0.35">
      <c r="A19" s="13">
        <v>9</v>
      </c>
      <c r="B19" s="12" t="s">
        <v>74</v>
      </c>
      <c r="C19" s="11">
        <v>7.4</v>
      </c>
      <c r="D19" s="10" t="s">
        <v>28</v>
      </c>
      <c r="E19" s="9" t="str">
        <f t="shared" si="0"/>
        <v>Significantly Different</v>
      </c>
      <c r="G19">
        <f t="shared" si="1"/>
        <v>7.4</v>
      </c>
      <c r="H19">
        <f t="shared" si="2"/>
        <v>6</v>
      </c>
      <c r="I19" t="str">
        <f t="shared" si="3"/>
        <v>+/-</v>
      </c>
      <c r="J19" t="str">
        <f t="shared" si="4"/>
        <v>0.3</v>
      </c>
      <c r="K19" s="1">
        <f t="shared" si="5"/>
        <v>0.18237082066869301</v>
      </c>
      <c r="L19" s="1">
        <f t="shared" si="6"/>
        <v>-0.90000000000000036</v>
      </c>
      <c r="M19" s="1">
        <f t="shared" si="7"/>
        <v>0.19223572402239389</v>
      </c>
      <c r="N19" s="1">
        <f t="shared" si="8"/>
        <v>-4.6817520758792872</v>
      </c>
      <c r="O19" t="s">
        <v>31</v>
      </c>
    </row>
    <row r="20" spans="1:15" x14ac:dyDescent="0.35">
      <c r="A20" s="13">
        <v>10</v>
      </c>
      <c r="B20" s="12" t="s">
        <v>68</v>
      </c>
      <c r="C20" s="11">
        <v>7.3</v>
      </c>
      <c r="D20" s="14" t="s">
        <v>44</v>
      </c>
      <c r="E20" s="9" t="str">
        <f t="shared" si="0"/>
        <v>Significantly Different</v>
      </c>
      <c r="G20">
        <f t="shared" si="1"/>
        <v>7.3</v>
      </c>
      <c r="H20">
        <f t="shared" si="2"/>
        <v>6</v>
      </c>
      <c r="I20" t="str">
        <f t="shared" si="3"/>
        <v>+/-</v>
      </c>
      <c r="J20" t="str">
        <f t="shared" si="4"/>
        <v>0.4</v>
      </c>
      <c r="K20" s="1">
        <f t="shared" si="5"/>
        <v>0.24316109422492402</v>
      </c>
      <c r="L20" s="1">
        <f t="shared" si="6"/>
        <v>-0.79999999999999982</v>
      </c>
      <c r="M20" s="1">
        <f t="shared" si="7"/>
        <v>0.25064471888253259</v>
      </c>
      <c r="N20" s="1">
        <f t="shared" si="8"/>
        <v>-3.1917688254781407</v>
      </c>
      <c r="O20" t="s">
        <v>50</v>
      </c>
    </row>
    <row r="21" spans="1:15" x14ac:dyDescent="0.35">
      <c r="A21" s="13">
        <v>10</v>
      </c>
      <c r="B21" s="12" t="s">
        <v>73</v>
      </c>
      <c r="C21" s="11">
        <v>7.3</v>
      </c>
      <c r="D21" s="10" t="s">
        <v>83</v>
      </c>
      <c r="E21" s="9" t="str">
        <f t="shared" si="0"/>
        <v>Significantly Different</v>
      </c>
      <c r="G21">
        <f t="shared" si="1"/>
        <v>7.3</v>
      </c>
      <c r="H21">
        <f t="shared" si="2"/>
        <v>6</v>
      </c>
      <c r="I21" t="str">
        <f t="shared" si="3"/>
        <v>+/-</v>
      </c>
      <c r="J21" t="str">
        <f t="shared" si="4"/>
        <v>0.5</v>
      </c>
      <c r="K21" s="1">
        <f t="shared" si="5"/>
        <v>0.303951367781155</v>
      </c>
      <c r="L21" s="1">
        <f t="shared" si="6"/>
        <v>-0.79999999999999982</v>
      </c>
      <c r="M21" s="1">
        <f t="shared" si="7"/>
        <v>0.30997079109986531</v>
      </c>
      <c r="N21" s="1">
        <f t="shared" si="8"/>
        <v>-2.5808883384185015</v>
      </c>
      <c r="O21" t="s">
        <v>46</v>
      </c>
    </row>
    <row r="22" spans="1:15" x14ac:dyDescent="0.35">
      <c r="A22" s="13">
        <v>10</v>
      </c>
      <c r="B22" s="12" t="s">
        <v>61</v>
      </c>
      <c r="C22" s="11">
        <v>7.3</v>
      </c>
      <c r="D22" s="10" t="s">
        <v>39</v>
      </c>
      <c r="E22" s="9" t="str">
        <f t="shared" si="0"/>
        <v>Significantly Different</v>
      </c>
      <c r="G22">
        <f t="shared" si="1"/>
        <v>7.3</v>
      </c>
      <c r="H22">
        <f t="shared" si="2"/>
        <v>6</v>
      </c>
      <c r="I22" t="str">
        <f t="shared" si="3"/>
        <v>+/-</v>
      </c>
      <c r="J22" t="str">
        <f t="shared" si="4"/>
        <v>0.2</v>
      </c>
      <c r="K22" s="1">
        <f t="shared" si="5"/>
        <v>0.12158054711246201</v>
      </c>
      <c r="L22" s="1">
        <f t="shared" si="6"/>
        <v>-0.79999999999999982</v>
      </c>
      <c r="M22" s="1">
        <f t="shared" si="7"/>
        <v>0.1359311840425404</v>
      </c>
      <c r="N22" s="1">
        <f t="shared" si="8"/>
        <v>-5.8853309167794459</v>
      </c>
      <c r="O22" t="s">
        <v>29</v>
      </c>
    </row>
    <row r="23" spans="1:15" x14ac:dyDescent="0.35">
      <c r="A23" s="13">
        <v>10</v>
      </c>
      <c r="B23" s="12" t="s">
        <v>41</v>
      </c>
      <c r="C23" s="11">
        <v>7.3</v>
      </c>
      <c r="D23" s="10" t="s">
        <v>36</v>
      </c>
      <c r="E23" s="9" t="str">
        <f t="shared" si="0"/>
        <v>Significantly Different</v>
      </c>
      <c r="G23">
        <f t="shared" si="1"/>
        <v>7.3</v>
      </c>
      <c r="H23">
        <f t="shared" si="2"/>
        <v>6</v>
      </c>
      <c r="I23" t="str">
        <f t="shared" si="3"/>
        <v>+/-</v>
      </c>
      <c r="J23" t="str">
        <f t="shared" si="4"/>
        <v>0.7</v>
      </c>
      <c r="K23" s="1">
        <f t="shared" si="5"/>
        <v>0.42553191489361697</v>
      </c>
      <c r="L23" s="1">
        <f t="shared" si="6"/>
        <v>-0.79999999999999982</v>
      </c>
      <c r="M23" s="1">
        <f t="shared" si="7"/>
        <v>0.42985214661796195</v>
      </c>
      <c r="N23" s="1">
        <f t="shared" si="8"/>
        <v>-1.8611050480829929</v>
      </c>
      <c r="O23" t="s">
        <v>82</v>
      </c>
    </row>
    <row r="24" spans="1:15" x14ac:dyDescent="0.35">
      <c r="A24" s="13">
        <v>14</v>
      </c>
      <c r="B24" s="12" t="s">
        <v>66</v>
      </c>
      <c r="C24" s="11">
        <v>7.2</v>
      </c>
      <c r="D24" s="10" t="s">
        <v>44</v>
      </c>
      <c r="E24" s="9" t="str">
        <f t="shared" si="0"/>
        <v>Significantly Different</v>
      </c>
      <c r="G24">
        <f t="shared" si="1"/>
        <v>7.2</v>
      </c>
      <c r="H24">
        <f t="shared" si="2"/>
        <v>6</v>
      </c>
      <c r="I24" t="str">
        <f t="shared" si="3"/>
        <v>+/-</v>
      </c>
      <c r="J24" t="str">
        <f t="shared" si="4"/>
        <v>0.4</v>
      </c>
      <c r="K24" s="1">
        <f t="shared" si="5"/>
        <v>0.24316109422492402</v>
      </c>
      <c r="L24" s="1">
        <f t="shared" si="6"/>
        <v>-0.70000000000000018</v>
      </c>
      <c r="M24" s="1">
        <f t="shared" si="7"/>
        <v>0.25064471888253259</v>
      </c>
      <c r="N24" s="1">
        <f t="shared" si="8"/>
        <v>-2.7927977222933746</v>
      </c>
      <c r="O24" t="s">
        <v>65</v>
      </c>
    </row>
    <row r="25" spans="1:15" x14ac:dyDescent="0.35">
      <c r="A25" s="13">
        <v>15</v>
      </c>
      <c r="B25" s="12" t="s">
        <v>60</v>
      </c>
      <c r="C25" s="11">
        <v>7.1</v>
      </c>
      <c r="D25" s="10" t="s">
        <v>26</v>
      </c>
      <c r="E25" s="9" t="str">
        <f t="shared" si="0"/>
        <v>Not Significantly Different</v>
      </c>
      <c r="G25">
        <f t="shared" si="1"/>
        <v>7.1</v>
      </c>
      <c r="H25">
        <f t="shared" si="2"/>
        <v>6</v>
      </c>
      <c r="I25" t="str">
        <f t="shared" si="3"/>
        <v>+/-</v>
      </c>
      <c r="J25" t="str">
        <f t="shared" si="4"/>
        <v>0.6</v>
      </c>
      <c r="K25" s="1">
        <f t="shared" si="5"/>
        <v>0.36474164133738601</v>
      </c>
      <c r="L25" s="1">
        <f t="shared" si="6"/>
        <v>-0.59999999999999964</v>
      </c>
      <c r="M25" s="1">
        <f t="shared" si="7"/>
        <v>0.36977279819442066</v>
      </c>
      <c r="N25" s="1">
        <f t="shared" si="8"/>
        <v>-1.6226180047038754</v>
      </c>
      <c r="O25" t="s">
        <v>81</v>
      </c>
    </row>
    <row r="26" spans="1:15" x14ac:dyDescent="0.35">
      <c r="A26" s="13">
        <v>15</v>
      </c>
      <c r="B26" s="12" t="s">
        <v>49</v>
      </c>
      <c r="C26" s="11">
        <v>7.1</v>
      </c>
      <c r="D26" s="10" t="s">
        <v>36</v>
      </c>
      <c r="E26" s="9" t="str">
        <f t="shared" si="0"/>
        <v>Not Significantly Different</v>
      </c>
      <c r="G26">
        <f t="shared" si="1"/>
        <v>7.1</v>
      </c>
      <c r="H26">
        <f t="shared" si="2"/>
        <v>6</v>
      </c>
      <c r="I26" t="str">
        <f t="shared" si="3"/>
        <v>+/-</v>
      </c>
      <c r="J26" t="str">
        <f t="shared" si="4"/>
        <v>0.7</v>
      </c>
      <c r="K26" s="1">
        <f t="shared" si="5"/>
        <v>0.42553191489361697</v>
      </c>
      <c r="L26" s="1">
        <f t="shared" si="6"/>
        <v>-0.59999999999999964</v>
      </c>
      <c r="M26" s="1">
        <f t="shared" si="7"/>
        <v>0.42985214661796195</v>
      </c>
      <c r="N26" s="1">
        <f t="shared" si="8"/>
        <v>-1.3958287860622443</v>
      </c>
      <c r="O26" t="s">
        <v>80</v>
      </c>
    </row>
    <row r="27" spans="1:15" x14ac:dyDescent="0.35">
      <c r="A27" s="13">
        <v>17</v>
      </c>
      <c r="B27" s="12" t="s">
        <v>70</v>
      </c>
      <c r="C27" s="11">
        <v>7</v>
      </c>
      <c r="D27" s="10" t="s">
        <v>26</v>
      </c>
      <c r="E27" s="9" t="str">
        <f t="shared" si="0"/>
        <v>Not Significantly Different</v>
      </c>
      <c r="G27">
        <f t="shared" si="1"/>
        <v>7</v>
      </c>
      <c r="H27">
        <f t="shared" si="2"/>
        <v>6</v>
      </c>
      <c r="I27" t="str">
        <f t="shared" si="3"/>
        <v>+/-</v>
      </c>
      <c r="J27" t="str">
        <f t="shared" si="4"/>
        <v>0.6</v>
      </c>
      <c r="K27" s="1">
        <f t="shared" si="5"/>
        <v>0.36474164133738601</v>
      </c>
      <c r="L27" s="1">
        <f t="shared" si="6"/>
        <v>-0.5</v>
      </c>
      <c r="M27" s="1">
        <f t="shared" si="7"/>
        <v>0.36977279819442066</v>
      </c>
      <c r="N27" s="1">
        <f t="shared" si="8"/>
        <v>-1.3521816705865637</v>
      </c>
      <c r="O27" t="s">
        <v>78</v>
      </c>
    </row>
    <row r="28" spans="1:15" x14ac:dyDescent="0.35">
      <c r="A28" s="13">
        <v>17</v>
      </c>
      <c r="B28" s="12" t="s">
        <v>47</v>
      </c>
      <c r="C28" s="11">
        <v>7</v>
      </c>
      <c r="D28" s="10" t="s">
        <v>39</v>
      </c>
      <c r="E28" s="9" t="str">
        <f t="shared" si="0"/>
        <v>Significantly Different</v>
      </c>
      <c r="G28">
        <f t="shared" si="1"/>
        <v>7</v>
      </c>
      <c r="H28">
        <f t="shared" si="2"/>
        <v>6</v>
      </c>
      <c r="I28" t="str">
        <f t="shared" si="3"/>
        <v>+/-</v>
      </c>
      <c r="J28" t="str">
        <f t="shared" si="4"/>
        <v>0.2</v>
      </c>
      <c r="K28" s="1">
        <f t="shared" si="5"/>
        <v>0.12158054711246201</v>
      </c>
      <c r="L28" s="1">
        <f t="shared" si="6"/>
        <v>-0.5</v>
      </c>
      <c r="M28" s="1">
        <f t="shared" si="7"/>
        <v>0.1359311840425404</v>
      </c>
      <c r="N28" s="1">
        <f t="shared" si="8"/>
        <v>-3.6783318229871544</v>
      </c>
      <c r="O28" t="s">
        <v>79</v>
      </c>
    </row>
    <row r="29" spans="1:15" x14ac:dyDescent="0.35">
      <c r="A29" s="13">
        <v>19</v>
      </c>
      <c r="B29" s="12" t="s">
        <v>59</v>
      </c>
      <c r="C29" s="11">
        <v>6.9</v>
      </c>
      <c r="D29" s="10" t="s">
        <v>28</v>
      </c>
      <c r="E29" s="9" t="str">
        <f t="shared" si="0"/>
        <v>Significantly Different</v>
      </c>
      <c r="G29">
        <f t="shared" si="1"/>
        <v>6.9</v>
      </c>
      <c r="H29">
        <f t="shared" si="2"/>
        <v>6</v>
      </c>
      <c r="I29" t="str">
        <f t="shared" si="3"/>
        <v>+/-</v>
      </c>
      <c r="J29" t="str">
        <f t="shared" si="4"/>
        <v>0.3</v>
      </c>
      <c r="K29" s="1">
        <f t="shared" si="5"/>
        <v>0.18237082066869301</v>
      </c>
      <c r="L29" s="1">
        <f t="shared" si="6"/>
        <v>-0.40000000000000036</v>
      </c>
      <c r="M29" s="1">
        <f t="shared" si="7"/>
        <v>0.19223572402239389</v>
      </c>
      <c r="N29" s="1">
        <f t="shared" si="8"/>
        <v>-2.0807787003907952</v>
      </c>
      <c r="O29" t="s">
        <v>56</v>
      </c>
    </row>
    <row r="30" spans="1:15" x14ac:dyDescent="0.35">
      <c r="A30" s="13">
        <v>20</v>
      </c>
      <c r="B30" s="12" t="s">
        <v>62</v>
      </c>
      <c r="C30" s="11">
        <v>6.8</v>
      </c>
      <c r="D30" s="10" t="s">
        <v>36</v>
      </c>
      <c r="E30" s="9" t="str">
        <f t="shared" si="0"/>
        <v>Not Significantly Different</v>
      </c>
      <c r="G30">
        <f t="shared" si="1"/>
        <v>6.8</v>
      </c>
      <c r="H30">
        <f t="shared" si="2"/>
        <v>6</v>
      </c>
      <c r="I30" t="str">
        <f t="shared" si="3"/>
        <v>+/-</v>
      </c>
      <c r="J30" t="str">
        <f t="shared" si="4"/>
        <v>0.7</v>
      </c>
      <c r="K30" s="1">
        <f t="shared" si="5"/>
        <v>0.42553191489361697</v>
      </c>
      <c r="L30" s="1">
        <f t="shared" si="6"/>
        <v>-0.29999999999999982</v>
      </c>
      <c r="M30" s="1">
        <f t="shared" si="7"/>
        <v>0.42985214661796195</v>
      </c>
      <c r="N30" s="1">
        <f t="shared" si="8"/>
        <v>-0.69791439303112213</v>
      </c>
      <c r="O30" t="s">
        <v>77</v>
      </c>
    </row>
    <row r="31" spans="1:15" x14ac:dyDescent="0.35">
      <c r="A31" s="13">
        <v>20</v>
      </c>
      <c r="B31" s="12" t="s">
        <v>50</v>
      </c>
      <c r="C31" s="11">
        <v>6.8</v>
      </c>
      <c r="D31" s="10" t="s">
        <v>33</v>
      </c>
      <c r="E31" s="9" t="str">
        <f t="shared" si="0"/>
        <v>Significantly Different</v>
      </c>
      <c r="G31">
        <f t="shared" si="1"/>
        <v>6.8</v>
      </c>
      <c r="H31">
        <f t="shared" si="2"/>
        <v>6</v>
      </c>
      <c r="I31" t="str">
        <f t="shared" si="3"/>
        <v>+/-</v>
      </c>
      <c r="J31" t="str">
        <f t="shared" si="4"/>
        <v>0.1</v>
      </c>
      <c r="K31" s="1">
        <f t="shared" si="5"/>
        <v>6.0790273556231005E-2</v>
      </c>
      <c r="L31" s="1">
        <f t="shared" si="6"/>
        <v>-0.29999999999999982</v>
      </c>
      <c r="M31" s="1">
        <f t="shared" si="7"/>
        <v>8.5970429323592404E-2</v>
      </c>
      <c r="N31" s="1">
        <f t="shared" si="8"/>
        <v>-3.4895719651556099</v>
      </c>
      <c r="O31" t="s">
        <v>40</v>
      </c>
    </row>
    <row r="32" spans="1:15" x14ac:dyDescent="0.35">
      <c r="A32" s="13">
        <v>20</v>
      </c>
      <c r="B32" s="12" t="s">
        <v>71</v>
      </c>
      <c r="C32" s="11">
        <v>6.8</v>
      </c>
      <c r="D32" s="10" t="s">
        <v>39</v>
      </c>
      <c r="E32" s="9" t="str">
        <f t="shared" si="0"/>
        <v>Significantly Different</v>
      </c>
      <c r="G32">
        <f t="shared" si="1"/>
        <v>6.8</v>
      </c>
      <c r="H32">
        <f t="shared" si="2"/>
        <v>6</v>
      </c>
      <c r="I32" t="str">
        <f t="shared" si="3"/>
        <v>+/-</v>
      </c>
      <c r="J32" t="str">
        <f t="shared" si="4"/>
        <v>0.2</v>
      </c>
      <c r="K32" s="1">
        <f t="shared" si="5"/>
        <v>0.12158054711246201</v>
      </c>
      <c r="L32" s="1">
        <f t="shared" si="6"/>
        <v>-0.29999999999999982</v>
      </c>
      <c r="M32" s="1">
        <f t="shared" si="7"/>
        <v>0.1359311840425404</v>
      </c>
      <c r="N32" s="1">
        <f t="shared" si="8"/>
        <v>-2.2069990937922914</v>
      </c>
      <c r="O32" t="s">
        <v>71</v>
      </c>
    </row>
    <row r="33" spans="1:15" x14ac:dyDescent="0.35">
      <c r="A33" s="13">
        <v>20</v>
      </c>
      <c r="B33" s="12" t="s">
        <v>69</v>
      </c>
      <c r="C33" s="11">
        <v>6.8</v>
      </c>
      <c r="D33" s="10" t="s">
        <v>44</v>
      </c>
      <c r="E33" s="9" t="str">
        <f t="shared" si="0"/>
        <v>Not Significantly Different</v>
      </c>
      <c r="G33">
        <f t="shared" si="1"/>
        <v>6.8</v>
      </c>
      <c r="H33">
        <f t="shared" si="2"/>
        <v>6</v>
      </c>
      <c r="I33" t="str">
        <f t="shared" si="3"/>
        <v>+/-</v>
      </c>
      <c r="J33" t="str">
        <f t="shared" si="4"/>
        <v>0.4</v>
      </c>
      <c r="K33" s="1">
        <f t="shared" si="5"/>
        <v>0.24316109422492402</v>
      </c>
      <c r="L33" s="1">
        <f t="shared" si="6"/>
        <v>-0.29999999999999982</v>
      </c>
      <c r="M33" s="1">
        <f t="shared" si="7"/>
        <v>0.25064471888253259</v>
      </c>
      <c r="N33" s="1">
        <f t="shared" si="8"/>
        <v>-1.1969133095543023</v>
      </c>
      <c r="O33" t="s">
        <v>76</v>
      </c>
    </row>
    <row r="34" spans="1:15" x14ac:dyDescent="0.35">
      <c r="A34" s="13">
        <v>20</v>
      </c>
      <c r="B34" s="12" t="s">
        <v>52</v>
      </c>
      <c r="C34" s="11">
        <v>6.8</v>
      </c>
      <c r="D34" s="10" t="s">
        <v>33</v>
      </c>
      <c r="E34" s="9" t="str">
        <f t="shared" si="0"/>
        <v>Significantly Different</v>
      </c>
      <c r="G34">
        <f t="shared" si="1"/>
        <v>6.8</v>
      </c>
      <c r="H34">
        <f t="shared" si="2"/>
        <v>6</v>
      </c>
      <c r="I34" t="str">
        <f t="shared" si="3"/>
        <v>+/-</v>
      </c>
      <c r="J34" t="str">
        <f t="shared" si="4"/>
        <v>0.1</v>
      </c>
      <c r="K34" s="1">
        <f t="shared" si="5"/>
        <v>6.0790273556231005E-2</v>
      </c>
      <c r="L34" s="1">
        <f t="shared" si="6"/>
        <v>-0.29999999999999982</v>
      </c>
      <c r="M34" s="1">
        <f t="shared" si="7"/>
        <v>8.5970429323592404E-2</v>
      </c>
      <c r="N34" s="1">
        <f t="shared" si="8"/>
        <v>-3.4895719651556099</v>
      </c>
      <c r="O34" t="s">
        <v>74</v>
      </c>
    </row>
    <row r="35" spans="1:15" x14ac:dyDescent="0.35">
      <c r="A35" s="13">
        <v>20</v>
      </c>
      <c r="B35" s="12" t="s">
        <v>64</v>
      </c>
      <c r="C35" s="11">
        <v>6.8</v>
      </c>
      <c r="D35" s="10" t="s">
        <v>39</v>
      </c>
      <c r="E35" s="9" t="str">
        <f t="shared" si="0"/>
        <v>Significantly Different</v>
      </c>
      <c r="G35">
        <f t="shared" si="1"/>
        <v>6.8</v>
      </c>
      <c r="H35">
        <f t="shared" si="2"/>
        <v>6</v>
      </c>
      <c r="I35" t="str">
        <f t="shared" si="3"/>
        <v>+/-</v>
      </c>
      <c r="J35" t="str">
        <f t="shared" si="4"/>
        <v>0.2</v>
      </c>
      <c r="K35" s="1">
        <f t="shared" si="5"/>
        <v>0.12158054711246201</v>
      </c>
      <c r="L35" s="1">
        <f t="shared" si="6"/>
        <v>-0.29999999999999982</v>
      </c>
      <c r="M35" s="1">
        <f t="shared" si="7"/>
        <v>0.1359311840425404</v>
      </c>
      <c r="N35" s="1">
        <f t="shared" si="8"/>
        <v>-2.2069990937922914</v>
      </c>
      <c r="O35" t="s">
        <v>54</v>
      </c>
    </row>
    <row r="36" spans="1:15" x14ac:dyDescent="0.35">
      <c r="A36" s="13">
        <v>26</v>
      </c>
      <c r="B36" s="12" t="s">
        <v>29</v>
      </c>
      <c r="C36" s="11">
        <v>6.7</v>
      </c>
      <c r="D36" s="10" t="s">
        <v>83</v>
      </c>
      <c r="E36" s="9" t="str">
        <f t="shared" si="0"/>
        <v>Not Significantly Different</v>
      </c>
      <c r="G36">
        <f t="shared" si="1"/>
        <v>6.7</v>
      </c>
      <c r="H36">
        <f t="shared" si="2"/>
        <v>6</v>
      </c>
      <c r="I36" t="str">
        <f t="shared" si="3"/>
        <v>+/-</v>
      </c>
      <c r="J36" t="str">
        <f t="shared" si="4"/>
        <v>0.5</v>
      </c>
      <c r="K36" s="1">
        <f t="shared" si="5"/>
        <v>0.303951367781155</v>
      </c>
      <c r="L36" s="1">
        <f t="shared" si="6"/>
        <v>-0.20000000000000018</v>
      </c>
      <c r="M36" s="1">
        <f t="shared" si="7"/>
        <v>0.30997079109986531</v>
      </c>
      <c r="N36" s="1">
        <f t="shared" si="8"/>
        <v>-0.64522208460462616</v>
      </c>
      <c r="O36" t="s">
        <v>72</v>
      </c>
    </row>
    <row r="37" spans="1:15" x14ac:dyDescent="0.35">
      <c r="A37" s="13">
        <v>26</v>
      </c>
      <c r="B37" s="12" t="s">
        <v>81</v>
      </c>
      <c r="C37" s="11">
        <v>6.7</v>
      </c>
      <c r="D37" s="10" t="s">
        <v>39</v>
      </c>
      <c r="E37" s="9" t="str">
        <f t="shared" si="0"/>
        <v>Not Significantly Different</v>
      </c>
      <c r="G37">
        <f t="shared" si="1"/>
        <v>6.7</v>
      </c>
      <c r="H37">
        <f t="shared" si="2"/>
        <v>6</v>
      </c>
      <c r="I37" t="str">
        <f t="shared" si="3"/>
        <v>+/-</v>
      </c>
      <c r="J37" t="str">
        <f t="shared" si="4"/>
        <v>0.2</v>
      </c>
      <c r="K37" s="1">
        <f t="shared" si="5"/>
        <v>0.12158054711246201</v>
      </c>
      <c r="L37" s="1">
        <f t="shared" si="6"/>
        <v>-0.20000000000000018</v>
      </c>
      <c r="M37" s="1">
        <f t="shared" si="7"/>
        <v>0.1359311840425404</v>
      </c>
      <c r="N37" s="1">
        <f t="shared" si="8"/>
        <v>-1.471332729194863</v>
      </c>
      <c r="O37" t="s">
        <v>70</v>
      </c>
    </row>
    <row r="38" spans="1:15" x14ac:dyDescent="0.35">
      <c r="A38" s="13">
        <v>26</v>
      </c>
      <c r="B38" s="12" t="s">
        <v>78</v>
      </c>
      <c r="C38" s="11">
        <v>6.7</v>
      </c>
      <c r="D38" s="10" t="s">
        <v>44</v>
      </c>
      <c r="E38" s="9" t="str">
        <f t="shared" si="0"/>
        <v>Not Significantly Different</v>
      </c>
      <c r="G38">
        <f t="shared" si="1"/>
        <v>6.7</v>
      </c>
      <c r="H38">
        <f t="shared" si="2"/>
        <v>6</v>
      </c>
      <c r="I38" t="str">
        <f t="shared" si="3"/>
        <v>+/-</v>
      </c>
      <c r="J38" t="str">
        <f t="shared" si="4"/>
        <v>0.4</v>
      </c>
      <c r="K38" s="1">
        <f t="shared" si="5"/>
        <v>0.24316109422492402</v>
      </c>
      <c r="L38" s="1">
        <f t="shared" si="6"/>
        <v>-0.20000000000000018</v>
      </c>
      <c r="M38" s="1">
        <f t="shared" si="7"/>
        <v>0.25064471888253259</v>
      </c>
      <c r="N38" s="1">
        <f t="shared" si="8"/>
        <v>-0.79794220636953606</v>
      </c>
      <c r="O38" t="s">
        <v>69</v>
      </c>
    </row>
    <row r="39" spans="1:15" x14ac:dyDescent="0.35">
      <c r="A39" s="13">
        <v>26</v>
      </c>
      <c r="B39" s="12" t="s">
        <v>76</v>
      </c>
      <c r="C39" s="11">
        <v>6.7</v>
      </c>
      <c r="D39" s="10" t="s">
        <v>39</v>
      </c>
      <c r="E39" s="9" t="str">
        <f t="shared" si="0"/>
        <v>Not Significantly Different</v>
      </c>
      <c r="G39">
        <f t="shared" si="1"/>
        <v>6.7</v>
      </c>
      <c r="H39">
        <f t="shared" si="2"/>
        <v>6</v>
      </c>
      <c r="I39" t="str">
        <f t="shared" si="3"/>
        <v>+/-</v>
      </c>
      <c r="J39" t="str">
        <f t="shared" si="4"/>
        <v>0.2</v>
      </c>
      <c r="K39" s="1">
        <f t="shared" si="5"/>
        <v>0.12158054711246201</v>
      </c>
      <c r="L39" s="1">
        <f t="shared" si="6"/>
        <v>-0.20000000000000018</v>
      </c>
      <c r="M39" s="1">
        <f t="shared" si="7"/>
        <v>0.1359311840425404</v>
      </c>
      <c r="N39" s="1">
        <f t="shared" si="8"/>
        <v>-1.471332729194863</v>
      </c>
      <c r="O39" t="s">
        <v>45</v>
      </c>
    </row>
    <row r="40" spans="1:15" x14ac:dyDescent="0.35">
      <c r="A40" s="13">
        <v>26</v>
      </c>
      <c r="B40" s="12" t="s">
        <v>67</v>
      </c>
      <c r="C40" s="11">
        <v>6.7</v>
      </c>
      <c r="D40" s="10" t="s">
        <v>83</v>
      </c>
      <c r="E40" s="9" t="str">
        <f t="shared" si="0"/>
        <v>Not Significantly Different</v>
      </c>
      <c r="G40">
        <f t="shared" si="1"/>
        <v>6.7</v>
      </c>
      <c r="H40">
        <f t="shared" si="2"/>
        <v>6</v>
      </c>
      <c r="I40" t="str">
        <f t="shared" si="3"/>
        <v>+/-</v>
      </c>
      <c r="J40" t="str">
        <f t="shared" si="4"/>
        <v>0.5</v>
      </c>
      <c r="K40" s="1">
        <f t="shared" si="5"/>
        <v>0.303951367781155</v>
      </c>
      <c r="L40" s="1">
        <f t="shared" si="6"/>
        <v>-0.20000000000000018</v>
      </c>
      <c r="M40" s="1">
        <f t="shared" si="7"/>
        <v>0.30997079109986531</v>
      </c>
      <c r="N40" s="1">
        <f t="shared" si="8"/>
        <v>-0.64522208460462616</v>
      </c>
      <c r="O40" t="s">
        <v>67</v>
      </c>
    </row>
    <row r="41" spans="1:15" x14ac:dyDescent="0.35">
      <c r="A41" s="13">
        <v>31</v>
      </c>
      <c r="B41" s="12" t="s">
        <v>82</v>
      </c>
      <c r="C41" s="11">
        <v>6.6</v>
      </c>
      <c r="D41" s="10" t="s">
        <v>44</v>
      </c>
      <c r="E41" s="9" t="str">
        <f t="shared" si="0"/>
        <v>Not Significantly Different</v>
      </c>
      <c r="G41">
        <f t="shared" si="1"/>
        <v>6.6</v>
      </c>
      <c r="H41">
        <f t="shared" si="2"/>
        <v>6</v>
      </c>
      <c r="I41" t="str">
        <f t="shared" si="3"/>
        <v>+/-</v>
      </c>
      <c r="J41" t="str">
        <f t="shared" si="4"/>
        <v>0.4</v>
      </c>
      <c r="K41" s="1">
        <f t="shared" si="5"/>
        <v>0.24316109422492402</v>
      </c>
      <c r="L41" s="1">
        <f t="shared" si="6"/>
        <v>-9.9999999999999645E-2</v>
      </c>
      <c r="M41" s="1">
        <f t="shared" si="7"/>
        <v>0.25064471888253259</v>
      </c>
      <c r="N41" s="1">
        <f t="shared" si="8"/>
        <v>-0.39897110318476625</v>
      </c>
      <c r="O41" t="s">
        <v>48</v>
      </c>
    </row>
    <row r="42" spans="1:15" x14ac:dyDescent="0.35">
      <c r="A42" s="13">
        <v>31</v>
      </c>
      <c r="B42" s="12" t="s">
        <v>30</v>
      </c>
      <c r="C42" s="11">
        <v>6.6</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6.6</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-9.9999999999999645E-2</v>
      </c>
      <c r="M42" s="1">
        <f t="shared" ref="M42:M62" si="16">IF(AND(ISNUMBER(K42),ISNUMBER($I$7)),SQRT(K42^2+($I$7)^2),"N/A")</f>
        <v>0.1359311840425404</v>
      </c>
      <c r="N42" s="1">
        <f t="shared" ref="N42:N73" si="17">IF(AND(ISNUMBER(L42),ISNUMBER(M42),M42&lt;&gt;0),L42/M42,"NA")</f>
        <v>-0.73566636459742829</v>
      </c>
      <c r="O42" t="s">
        <v>37</v>
      </c>
    </row>
    <row r="43" spans="1:15" x14ac:dyDescent="0.35">
      <c r="A43" s="13">
        <v>33</v>
      </c>
      <c r="B43" s="12" t="s">
        <v>65</v>
      </c>
      <c r="C43" s="11">
        <v>6.5</v>
      </c>
      <c r="D43" s="10" t="s">
        <v>39</v>
      </c>
      <c r="E43" s="9" t="str">
        <f t="shared" si="9"/>
        <v>Not Significantly Different</v>
      </c>
      <c r="G43">
        <f t="shared" si="10"/>
        <v>6.5</v>
      </c>
      <c r="H43">
        <f t="shared" si="11"/>
        <v>6</v>
      </c>
      <c r="I43" t="str">
        <f t="shared" si="12"/>
        <v>+/-</v>
      </c>
      <c r="J43" t="str">
        <f t="shared" si="13"/>
        <v>0.2</v>
      </c>
      <c r="K43" s="1">
        <f t="shared" si="14"/>
        <v>0.12158054711246201</v>
      </c>
      <c r="L43" s="1">
        <f t="shared" si="15"/>
        <v>0</v>
      </c>
      <c r="M43" s="1">
        <f t="shared" si="16"/>
        <v>0.1359311840425404</v>
      </c>
      <c r="N43" s="1">
        <f t="shared" si="17"/>
        <v>0</v>
      </c>
      <c r="O43" t="s">
        <v>52</v>
      </c>
    </row>
    <row r="44" spans="1:15" x14ac:dyDescent="0.35">
      <c r="A44" s="13">
        <v>33</v>
      </c>
      <c r="B44" s="12" t="s">
        <v>51</v>
      </c>
      <c r="C44" s="11">
        <v>6.5</v>
      </c>
      <c r="D44" s="10" t="s">
        <v>28</v>
      </c>
      <c r="E44" s="9" t="str">
        <f t="shared" si="9"/>
        <v>Not Significantly Different</v>
      </c>
      <c r="G44">
        <f t="shared" si="10"/>
        <v>6.5</v>
      </c>
      <c r="H44">
        <f t="shared" si="11"/>
        <v>6</v>
      </c>
      <c r="I44" t="str">
        <f t="shared" si="12"/>
        <v>+/-</v>
      </c>
      <c r="J44" t="str">
        <f t="shared" si="13"/>
        <v>0.3</v>
      </c>
      <c r="K44" s="1">
        <f t="shared" si="14"/>
        <v>0.18237082066869301</v>
      </c>
      <c r="L44" s="1">
        <f t="shared" si="15"/>
        <v>0</v>
      </c>
      <c r="M44" s="1">
        <f t="shared" si="16"/>
        <v>0.19223572402239389</v>
      </c>
      <c r="N44" s="1">
        <f t="shared" si="17"/>
        <v>0</v>
      </c>
      <c r="O44" t="s">
        <v>64</v>
      </c>
    </row>
    <row r="45" spans="1:15" x14ac:dyDescent="0.35">
      <c r="A45" s="13">
        <v>35</v>
      </c>
      <c r="B45" s="12" t="s">
        <v>58</v>
      </c>
      <c r="C45" s="11">
        <v>6.4</v>
      </c>
      <c r="D45" s="10" t="s">
        <v>28</v>
      </c>
      <c r="E45" s="9" t="str">
        <f t="shared" si="9"/>
        <v>Not Significantly Different</v>
      </c>
      <c r="G45">
        <f t="shared" si="10"/>
        <v>6.4</v>
      </c>
      <c r="H45">
        <f t="shared" si="11"/>
        <v>6</v>
      </c>
      <c r="I45" t="str">
        <f t="shared" si="12"/>
        <v>+/-</v>
      </c>
      <c r="J45" t="str">
        <f t="shared" si="13"/>
        <v>0.3</v>
      </c>
      <c r="K45" s="1">
        <f t="shared" si="14"/>
        <v>0.18237082066869301</v>
      </c>
      <c r="L45" s="1">
        <f t="shared" si="15"/>
        <v>9.9999999999999645E-2</v>
      </c>
      <c r="M45" s="1">
        <f t="shared" si="16"/>
        <v>0.19223572402239389</v>
      </c>
      <c r="N45" s="1">
        <f t="shared" si="17"/>
        <v>0.52019467509769657</v>
      </c>
      <c r="O45" t="s">
        <v>63</v>
      </c>
    </row>
    <row r="46" spans="1:15" x14ac:dyDescent="0.35">
      <c r="A46" s="13">
        <v>35</v>
      </c>
      <c r="B46" s="12" t="s">
        <v>75</v>
      </c>
      <c r="C46" s="11">
        <v>6.4</v>
      </c>
      <c r="D46" s="10" t="s">
        <v>39</v>
      </c>
      <c r="E46" s="9" t="str">
        <f t="shared" si="9"/>
        <v>Not Significantly Different</v>
      </c>
      <c r="G46">
        <f t="shared" si="10"/>
        <v>6.4</v>
      </c>
      <c r="H46">
        <f t="shared" si="11"/>
        <v>6</v>
      </c>
      <c r="I46" t="str">
        <f t="shared" si="12"/>
        <v>+/-</v>
      </c>
      <c r="J46" t="str">
        <f t="shared" si="13"/>
        <v>0.2</v>
      </c>
      <c r="K46" s="1">
        <f t="shared" si="14"/>
        <v>0.12158054711246201</v>
      </c>
      <c r="L46" s="1">
        <f t="shared" si="15"/>
        <v>9.9999999999999645E-2</v>
      </c>
      <c r="M46" s="1">
        <f t="shared" si="16"/>
        <v>0.1359311840425404</v>
      </c>
      <c r="N46" s="1">
        <f t="shared" si="17"/>
        <v>0.73566636459742829</v>
      </c>
      <c r="O46" t="s">
        <v>61</v>
      </c>
    </row>
    <row r="47" spans="1:15" x14ac:dyDescent="0.35">
      <c r="A47" s="13">
        <v>35</v>
      </c>
      <c r="B47" s="12" t="s">
        <v>40</v>
      </c>
      <c r="C47" s="11">
        <v>6.4</v>
      </c>
      <c r="D47" s="10" t="s">
        <v>28</v>
      </c>
      <c r="E47" s="9" t="str">
        <f t="shared" si="9"/>
        <v>Not Significantly Different</v>
      </c>
      <c r="G47">
        <f t="shared" si="10"/>
        <v>6.4</v>
      </c>
      <c r="H47">
        <f t="shared" si="11"/>
        <v>6</v>
      </c>
      <c r="I47" t="str">
        <f t="shared" si="12"/>
        <v>+/-</v>
      </c>
      <c r="J47" t="str">
        <f t="shared" si="13"/>
        <v>0.3</v>
      </c>
      <c r="K47" s="1">
        <f t="shared" si="14"/>
        <v>0.18237082066869301</v>
      </c>
      <c r="L47" s="1">
        <f t="shared" si="15"/>
        <v>9.9999999999999645E-2</v>
      </c>
      <c r="M47" s="1">
        <f t="shared" si="16"/>
        <v>0.19223572402239389</v>
      </c>
      <c r="N47" s="1">
        <f t="shared" si="17"/>
        <v>0.52019467509769657</v>
      </c>
      <c r="O47" t="s">
        <v>59</v>
      </c>
    </row>
    <row r="48" spans="1:15" x14ac:dyDescent="0.35">
      <c r="A48" s="13">
        <v>35</v>
      </c>
      <c r="B48" s="12" t="s">
        <v>48</v>
      </c>
      <c r="C48" s="11">
        <v>6.4</v>
      </c>
      <c r="D48" s="10" t="s">
        <v>39</v>
      </c>
      <c r="E48" s="9" t="str">
        <f t="shared" si="9"/>
        <v>Not Significantly Different</v>
      </c>
      <c r="G48">
        <f t="shared" si="10"/>
        <v>6.4</v>
      </c>
      <c r="H48">
        <f t="shared" si="11"/>
        <v>6</v>
      </c>
      <c r="I48" t="str">
        <f t="shared" si="12"/>
        <v>+/-</v>
      </c>
      <c r="J48" t="str">
        <f t="shared" si="13"/>
        <v>0.2</v>
      </c>
      <c r="K48" s="1">
        <f t="shared" si="14"/>
        <v>0.12158054711246201</v>
      </c>
      <c r="L48" s="1">
        <f t="shared" si="15"/>
        <v>9.9999999999999645E-2</v>
      </c>
      <c r="M48" s="1">
        <f t="shared" si="16"/>
        <v>0.1359311840425404</v>
      </c>
      <c r="N48" s="1">
        <f t="shared" si="17"/>
        <v>0.73566636459742829</v>
      </c>
      <c r="O48" t="s">
        <v>57</v>
      </c>
    </row>
    <row r="49" spans="1:15" x14ac:dyDescent="0.35">
      <c r="A49" s="13">
        <v>39</v>
      </c>
      <c r="B49" s="12" t="s">
        <v>57</v>
      </c>
      <c r="C49" s="11">
        <v>6.3</v>
      </c>
      <c r="D49" s="10" t="s">
        <v>28</v>
      </c>
      <c r="E49" s="9" t="str">
        <f t="shared" si="9"/>
        <v>Not Significantly Different</v>
      </c>
      <c r="G49">
        <f t="shared" si="10"/>
        <v>6.3</v>
      </c>
      <c r="H49">
        <f t="shared" si="11"/>
        <v>6</v>
      </c>
      <c r="I49" t="str">
        <f t="shared" si="12"/>
        <v>+/-</v>
      </c>
      <c r="J49" t="str">
        <f t="shared" si="13"/>
        <v>0.3</v>
      </c>
      <c r="K49" s="1">
        <f t="shared" si="14"/>
        <v>0.18237082066869301</v>
      </c>
      <c r="L49" s="1">
        <f t="shared" si="15"/>
        <v>0.20000000000000018</v>
      </c>
      <c r="M49" s="1">
        <f t="shared" si="16"/>
        <v>0.19223572402239389</v>
      </c>
      <c r="N49" s="1">
        <f t="shared" si="17"/>
        <v>1.0403893501953976</v>
      </c>
      <c r="O49" t="s">
        <v>55</v>
      </c>
    </row>
    <row r="50" spans="1:15" x14ac:dyDescent="0.35">
      <c r="A50" s="13">
        <v>40</v>
      </c>
      <c r="B50" s="12" t="s">
        <v>80</v>
      </c>
      <c r="C50" s="11">
        <v>6.2</v>
      </c>
      <c r="D50" s="10" t="s">
        <v>28</v>
      </c>
      <c r="E50" s="9" t="str">
        <f t="shared" si="9"/>
        <v>Not Significantly Different</v>
      </c>
      <c r="G50">
        <f t="shared" si="10"/>
        <v>6.2</v>
      </c>
      <c r="H50">
        <f t="shared" si="11"/>
        <v>6</v>
      </c>
      <c r="I50" t="str">
        <f t="shared" si="12"/>
        <v>+/-</v>
      </c>
      <c r="J50" t="str">
        <f t="shared" si="13"/>
        <v>0.3</v>
      </c>
      <c r="K50" s="1">
        <f t="shared" si="14"/>
        <v>0.18237082066869301</v>
      </c>
      <c r="L50" s="1">
        <f t="shared" si="15"/>
        <v>0.29999999999999982</v>
      </c>
      <c r="M50" s="1">
        <f t="shared" si="16"/>
        <v>0.19223572402239389</v>
      </c>
      <c r="N50" s="1">
        <f t="shared" si="17"/>
        <v>1.5605840252930943</v>
      </c>
      <c r="O50" t="s">
        <v>53</v>
      </c>
    </row>
    <row r="51" spans="1:15" x14ac:dyDescent="0.35">
      <c r="A51" s="13">
        <v>41</v>
      </c>
      <c r="B51" s="12" t="s">
        <v>37</v>
      </c>
      <c r="C51" s="11">
        <v>6.1</v>
      </c>
      <c r="D51" s="10" t="s">
        <v>83</v>
      </c>
      <c r="E51" s="9" t="str">
        <f t="shared" si="9"/>
        <v>Not Significantly Different</v>
      </c>
      <c r="G51">
        <f t="shared" si="10"/>
        <v>6.1</v>
      </c>
      <c r="H51">
        <f t="shared" si="11"/>
        <v>6</v>
      </c>
      <c r="I51" t="str">
        <f t="shared" si="12"/>
        <v>+/-</v>
      </c>
      <c r="J51" t="str">
        <f t="shared" si="13"/>
        <v>0.5</v>
      </c>
      <c r="K51" s="1">
        <f t="shared" si="14"/>
        <v>0.303951367781155</v>
      </c>
      <c r="L51" s="1">
        <f t="shared" si="15"/>
        <v>0.40000000000000036</v>
      </c>
      <c r="M51" s="1">
        <f t="shared" si="16"/>
        <v>0.30997079109986531</v>
      </c>
      <c r="N51" s="1">
        <f t="shared" si="17"/>
        <v>1.2904441692092523</v>
      </c>
      <c r="O51" t="s">
        <v>51</v>
      </c>
    </row>
    <row r="52" spans="1:15" x14ac:dyDescent="0.35">
      <c r="A52" s="13">
        <v>42</v>
      </c>
      <c r="B52" s="12" t="s">
        <v>53</v>
      </c>
      <c r="C52" s="11">
        <v>6</v>
      </c>
      <c r="D52" s="10" t="s">
        <v>36</v>
      </c>
      <c r="E52" s="9" t="str">
        <f t="shared" si="9"/>
        <v>Not Significantly Different</v>
      </c>
      <c r="G52">
        <f t="shared" si="10"/>
        <v>6</v>
      </c>
      <c r="H52">
        <f t="shared" si="11"/>
        <v>6</v>
      </c>
      <c r="I52" t="str">
        <f t="shared" si="12"/>
        <v>+/-</v>
      </c>
      <c r="J52" t="str">
        <f t="shared" si="13"/>
        <v>0.7</v>
      </c>
      <c r="K52" s="1">
        <f t="shared" si="14"/>
        <v>0.42553191489361697</v>
      </c>
      <c r="L52" s="1">
        <f t="shared" si="15"/>
        <v>0.5</v>
      </c>
      <c r="M52" s="1">
        <f t="shared" si="16"/>
        <v>0.42985214661796195</v>
      </c>
      <c r="N52" s="1">
        <f t="shared" si="17"/>
        <v>1.1631906550518709</v>
      </c>
      <c r="O52" t="s">
        <v>49</v>
      </c>
    </row>
    <row r="53" spans="1:15" x14ac:dyDescent="0.35">
      <c r="A53" s="13">
        <v>43</v>
      </c>
      <c r="B53" s="12" t="s">
        <v>46</v>
      </c>
      <c r="C53" s="11">
        <v>5.9</v>
      </c>
      <c r="D53" s="10" t="s">
        <v>39</v>
      </c>
      <c r="E53" s="9" t="str">
        <f t="shared" si="9"/>
        <v>Significantly Different</v>
      </c>
      <c r="G53">
        <f t="shared" si="10"/>
        <v>5.9</v>
      </c>
      <c r="H53">
        <f t="shared" si="11"/>
        <v>6</v>
      </c>
      <c r="I53" t="str">
        <f t="shared" si="12"/>
        <v>+/-</v>
      </c>
      <c r="J53" t="str">
        <f t="shared" si="13"/>
        <v>0.2</v>
      </c>
      <c r="K53" s="1">
        <f t="shared" si="14"/>
        <v>0.12158054711246201</v>
      </c>
      <c r="L53" s="1">
        <f t="shared" si="15"/>
        <v>0.59999999999999964</v>
      </c>
      <c r="M53" s="1">
        <f t="shared" si="16"/>
        <v>0.1359311840425404</v>
      </c>
      <c r="N53" s="1">
        <f t="shared" si="17"/>
        <v>4.4139981875845828</v>
      </c>
      <c r="O53" t="s">
        <v>47</v>
      </c>
    </row>
    <row r="54" spans="1:15" x14ac:dyDescent="0.35">
      <c r="A54" s="13">
        <v>43</v>
      </c>
      <c r="B54" s="12" t="s">
        <v>35</v>
      </c>
      <c r="C54" s="11">
        <v>5.9</v>
      </c>
      <c r="D54" s="10" t="s">
        <v>39</v>
      </c>
      <c r="E54" s="9" t="str">
        <f t="shared" si="9"/>
        <v>Significantly Different</v>
      </c>
      <c r="G54">
        <f t="shared" si="10"/>
        <v>5.9</v>
      </c>
      <c r="H54">
        <f t="shared" si="11"/>
        <v>6</v>
      </c>
      <c r="I54" t="str">
        <f t="shared" si="12"/>
        <v>+/-</v>
      </c>
      <c r="J54" t="str">
        <f t="shared" si="13"/>
        <v>0.2</v>
      </c>
      <c r="K54" s="1">
        <f t="shared" si="14"/>
        <v>0.12158054711246201</v>
      </c>
      <c r="L54" s="1">
        <f t="shared" si="15"/>
        <v>0.59999999999999964</v>
      </c>
      <c r="M54" s="1">
        <f t="shared" si="16"/>
        <v>0.1359311840425404</v>
      </c>
      <c r="N54" s="1">
        <f t="shared" si="17"/>
        <v>4.4139981875845828</v>
      </c>
      <c r="O54" t="s">
        <v>42</v>
      </c>
    </row>
    <row r="55" spans="1:15" x14ac:dyDescent="0.35">
      <c r="A55" s="13">
        <v>45</v>
      </c>
      <c r="B55" s="12" t="s">
        <v>34</v>
      </c>
      <c r="C55" s="11">
        <v>5.8</v>
      </c>
      <c r="D55" s="10" t="s">
        <v>33</v>
      </c>
      <c r="E55" s="9" t="str">
        <f t="shared" si="9"/>
        <v>Significantly Different</v>
      </c>
      <c r="G55">
        <f t="shared" si="10"/>
        <v>5.8</v>
      </c>
      <c r="H55">
        <f t="shared" si="11"/>
        <v>6</v>
      </c>
      <c r="I55" t="str">
        <f t="shared" si="12"/>
        <v>+/-</v>
      </c>
      <c r="J55" t="str">
        <f t="shared" si="13"/>
        <v>0.1</v>
      </c>
      <c r="K55" s="1">
        <f t="shared" si="14"/>
        <v>6.0790273556231005E-2</v>
      </c>
      <c r="L55" s="1">
        <f t="shared" si="15"/>
        <v>0.70000000000000018</v>
      </c>
      <c r="M55" s="1">
        <f t="shared" si="16"/>
        <v>8.5970429323592404E-2</v>
      </c>
      <c r="N55" s="1">
        <f t="shared" si="17"/>
        <v>8.1423345853630966</v>
      </c>
      <c r="O55" t="s">
        <v>43</v>
      </c>
    </row>
    <row r="56" spans="1:15" x14ac:dyDescent="0.35">
      <c r="A56" s="13">
        <v>45</v>
      </c>
      <c r="B56" s="12" t="s">
        <v>38</v>
      </c>
      <c r="C56" s="11">
        <v>5.8</v>
      </c>
      <c r="D56" s="10" t="s">
        <v>39</v>
      </c>
      <c r="E56" s="9" t="str">
        <f t="shared" si="9"/>
        <v>Significantly Different</v>
      </c>
      <c r="G56">
        <f t="shared" si="10"/>
        <v>5.8</v>
      </c>
      <c r="H56">
        <f t="shared" si="11"/>
        <v>6</v>
      </c>
      <c r="I56" t="str">
        <f t="shared" si="12"/>
        <v>+/-</v>
      </c>
      <c r="J56" t="str">
        <f t="shared" si="13"/>
        <v>0.2</v>
      </c>
      <c r="K56" s="1">
        <f t="shared" si="14"/>
        <v>0.12158054711246201</v>
      </c>
      <c r="L56" s="1">
        <f t="shared" si="15"/>
        <v>0.70000000000000018</v>
      </c>
      <c r="M56" s="1">
        <f t="shared" si="16"/>
        <v>0.1359311840425404</v>
      </c>
      <c r="N56" s="1">
        <f t="shared" si="17"/>
        <v>5.149664552182017</v>
      </c>
      <c r="O56" t="s">
        <v>41</v>
      </c>
    </row>
    <row r="57" spans="1:15" x14ac:dyDescent="0.35">
      <c r="A57" s="13">
        <v>47</v>
      </c>
      <c r="B57" s="12" t="s">
        <v>42</v>
      </c>
      <c r="C57" s="11">
        <v>5.7</v>
      </c>
      <c r="D57" s="10" t="s">
        <v>33</v>
      </c>
      <c r="E57" s="9" t="str">
        <f t="shared" si="9"/>
        <v>Significantly Different</v>
      </c>
      <c r="G57">
        <f t="shared" si="10"/>
        <v>5.7</v>
      </c>
      <c r="H57">
        <f t="shared" si="11"/>
        <v>6</v>
      </c>
      <c r="I57" t="str">
        <f t="shared" si="12"/>
        <v>+/-</v>
      </c>
      <c r="J57" t="str">
        <f t="shared" si="13"/>
        <v>0.1</v>
      </c>
      <c r="K57" s="1">
        <f t="shared" si="14"/>
        <v>6.0790273556231005E-2</v>
      </c>
      <c r="L57" s="1">
        <f t="shared" si="15"/>
        <v>0.79999999999999982</v>
      </c>
      <c r="M57" s="1">
        <f t="shared" si="16"/>
        <v>8.5970429323592404E-2</v>
      </c>
      <c r="N57" s="1">
        <f t="shared" si="17"/>
        <v>9.3055252404149638</v>
      </c>
      <c r="O57" t="s">
        <v>38</v>
      </c>
    </row>
    <row r="58" spans="1:15" x14ac:dyDescent="0.35">
      <c r="A58" s="13">
        <v>48</v>
      </c>
      <c r="B58" s="12" t="s">
        <v>45</v>
      </c>
      <c r="C58" s="11">
        <v>5.6</v>
      </c>
      <c r="D58" s="10" t="s">
        <v>44</v>
      </c>
      <c r="E58" s="9" t="str">
        <f t="shared" si="9"/>
        <v>Significantly Different</v>
      </c>
      <c r="G58">
        <f t="shared" si="10"/>
        <v>5.6</v>
      </c>
      <c r="H58">
        <f t="shared" si="11"/>
        <v>6</v>
      </c>
      <c r="I58" t="str">
        <f t="shared" si="12"/>
        <v>+/-</v>
      </c>
      <c r="J58" t="str">
        <f t="shared" si="13"/>
        <v>0.4</v>
      </c>
      <c r="K58" s="1">
        <f t="shared" si="14"/>
        <v>0.24316109422492402</v>
      </c>
      <c r="L58" s="1">
        <f t="shared" si="15"/>
        <v>0.90000000000000036</v>
      </c>
      <c r="M58" s="1">
        <f t="shared" si="16"/>
        <v>0.25064471888253259</v>
      </c>
      <c r="N58" s="1">
        <f t="shared" si="17"/>
        <v>3.5907399286629107</v>
      </c>
      <c r="O58" t="s">
        <v>35</v>
      </c>
    </row>
    <row r="59" spans="1:15" x14ac:dyDescent="0.35">
      <c r="A59" s="13">
        <v>48</v>
      </c>
      <c r="B59" s="12" t="s">
        <v>27</v>
      </c>
      <c r="C59" s="11">
        <v>5.6</v>
      </c>
      <c r="D59" s="10" t="s">
        <v>116</v>
      </c>
      <c r="E59" s="9" t="str">
        <f t="shared" si="9"/>
        <v>Significantly Different</v>
      </c>
      <c r="G59">
        <f t="shared" si="10"/>
        <v>5.6</v>
      </c>
      <c r="H59">
        <f t="shared" si="11"/>
        <v>6</v>
      </c>
      <c r="I59" t="str">
        <f t="shared" si="12"/>
        <v>+/-</v>
      </c>
      <c r="J59" t="str">
        <f t="shared" si="13"/>
        <v>0.8</v>
      </c>
      <c r="K59" s="1">
        <f t="shared" si="14"/>
        <v>0.48632218844984804</v>
      </c>
      <c r="L59" s="1">
        <f t="shared" si="15"/>
        <v>0.90000000000000036</v>
      </c>
      <c r="M59" s="1">
        <f t="shared" si="16"/>
        <v>0.49010685399991183</v>
      </c>
      <c r="N59" s="1">
        <f t="shared" si="17"/>
        <v>1.8363342455932319</v>
      </c>
      <c r="O59" t="s">
        <v>32</v>
      </c>
    </row>
    <row r="60" spans="1:15" x14ac:dyDescent="0.35">
      <c r="A60" s="13">
        <v>50</v>
      </c>
      <c r="B60" s="12" t="s">
        <v>43</v>
      </c>
      <c r="C60" s="11">
        <v>5.4</v>
      </c>
      <c r="D60" s="10" t="s">
        <v>28</v>
      </c>
      <c r="E60" s="9" t="str">
        <f t="shared" si="9"/>
        <v>Significantly Different</v>
      </c>
      <c r="G60">
        <f t="shared" si="10"/>
        <v>5.4</v>
      </c>
      <c r="H60">
        <f t="shared" si="11"/>
        <v>6</v>
      </c>
      <c r="I60" t="str">
        <f t="shared" si="12"/>
        <v>+/-</v>
      </c>
      <c r="J60" t="str">
        <f t="shared" si="13"/>
        <v>0.3</v>
      </c>
      <c r="K60" s="1">
        <f t="shared" si="14"/>
        <v>0.18237082066869301</v>
      </c>
      <c r="L60" s="1">
        <f t="shared" si="15"/>
        <v>1.0999999999999996</v>
      </c>
      <c r="M60" s="1">
        <f t="shared" si="16"/>
        <v>0.19223572402239389</v>
      </c>
      <c r="N60" s="1">
        <f t="shared" si="17"/>
        <v>5.7221414260746801</v>
      </c>
      <c r="O60" t="s">
        <v>30</v>
      </c>
    </row>
    <row r="61" spans="1:15" x14ac:dyDescent="0.35">
      <c r="A61" s="13">
        <v>51</v>
      </c>
      <c r="B61" s="12" t="s">
        <v>31</v>
      </c>
      <c r="C61" s="11">
        <v>4.5999999999999996</v>
      </c>
      <c r="D61" s="10" t="s">
        <v>36</v>
      </c>
      <c r="E61" s="9" t="str">
        <f t="shared" si="9"/>
        <v>Significantly Different</v>
      </c>
      <c r="G61">
        <f t="shared" si="10"/>
        <v>4.5999999999999996</v>
      </c>
      <c r="H61">
        <f t="shared" si="11"/>
        <v>6</v>
      </c>
      <c r="I61" t="str">
        <f t="shared" si="12"/>
        <v>+/-</v>
      </c>
      <c r="J61" t="str">
        <f t="shared" si="13"/>
        <v>0.7</v>
      </c>
      <c r="K61" s="1">
        <f t="shared" si="14"/>
        <v>0.42553191489361697</v>
      </c>
      <c r="L61" s="1">
        <f t="shared" si="15"/>
        <v>1.9000000000000004</v>
      </c>
      <c r="M61" s="1">
        <f t="shared" si="16"/>
        <v>0.42985214661796195</v>
      </c>
      <c r="N61" s="1">
        <f t="shared" si="17"/>
        <v>4.4201244891971099</v>
      </c>
      <c r="O61" t="s">
        <v>27</v>
      </c>
    </row>
    <row r="62" spans="1:15" ht="15" thickBot="1" x14ac:dyDescent="0.4">
      <c r="A62" s="8"/>
      <c r="B62" s="7" t="s">
        <v>25</v>
      </c>
      <c r="C62" s="6">
        <v>6.8</v>
      </c>
      <c r="D62" s="5" t="s">
        <v>83</v>
      </c>
      <c r="E62" s="4" t="str">
        <f t="shared" si="9"/>
        <v>Not Significantly Different</v>
      </c>
      <c r="G62">
        <f t="shared" si="10"/>
        <v>6.8</v>
      </c>
      <c r="H62">
        <f t="shared" si="11"/>
        <v>6</v>
      </c>
      <c r="I62" t="str">
        <f t="shared" si="12"/>
        <v>+/-</v>
      </c>
      <c r="J62" t="str">
        <f t="shared" si="13"/>
        <v>0.5</v>
      </c>
      <c r="K62" s="1">
        <f t="shared" si="14"/>
        <v>0.303951367781155</v>
      </c>
      <c r="L62" s="1">
        <f t="shared" si="15"/>
        <v>-0.29999999999999982</v>
      </c>
      <c r="M62" s="1">
        <f t="shared" si="16"/>
        <v>0.30997079109986531</v>
      </c>
      <c r="N62" s="1">
        <f t="shared" si="17"/>
        <v>-0.96783312690693768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89" priority="1" operator="equal">
      <formula>"OTHER ERROR"</formula>
    </cfRule>
    <cfRule type="cellIs" dxfId="88" priority="2" operator="equal">
      <formula>"Statistical Test not applicable"</formula>
    </cfRule>
    <cfRule type="cellIs" dxfId="87" priority="3" operator="equal">
      <formula>"Geography Selected"</formula>
    </cfRule>
  </conditionalFormatting>
  <conditionalFormatting sqref="E10:J62">
    <cfRule type="cellIs" dxfId="86" priority="4" operator="equal">
      <formula>"Not Significantly Different"</formula>
    </cfRule>
  </conditionalFormatting>
  <conditionalFormatting sqref="F10:J62">
    <cfRule type="cellIs" dxfId="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E3756D4-45B9-42D1-8182-326261FC659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5D7A0B4-3A1E-4410-8366-FD3343998C50}"/>
    <hyperlink ref="A68" r:id="rId2" xr:uid="{E0E42968-EEE1-4F27-BFCF-C52D5FF55EFE}"/>
    <hyperlink ref="A66" r:id="rId3" xr:uid="{8F5140F6-6AEF-4A63-AFC8-C2976E37F23C}"/>
    <hyperlink ref="A67" r:id="rId4" xr:uid="{2FC96863-4A66-4E1F-A1BC-203CE11DED46}"/>
  </hyperlinks>
  <pageMargins left="0.7" right="0.7" top="0.75" bottom="0.75" header="0.3" footer="0.3"/>
  <pageSetup orientation="portrait" r:id="rId5"/>
  <drawing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EBEFA-4EDC-49C8-938A-38FF1F6C50D1}">
  <sheetPr codeName="Sheet7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594</v>
      </c>
    </row>
    <row r="2" spans="1:16" x14ac:dyDescent="0.35">
      <c r="A2" s="27" t="s">
        <v>109</v>
      </c>
      <c r="B2" t="s">
        <v>593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5.4</v>
      </c>
      <c r="C6" t="s">
        <v>103</v>
      </c>
      <c r="H6" s="15" t="s">
        <v>102</v>
      </c>
      <c r="I6">
        <f>VLOOKUP($B$4,$B$9:$K$62,6,FALSE)</f>
        <v>5.4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37</v>
      </c>
      <c r="C11" s="11">
        <v>15</v>
      </c>
      <c r="D11" s="14" t="s">
        <v>26</v>
      </c>
      <c r="E11" s="9" t="str">
        <f t="shared" si="0"/>
        <v>Significantly Different</v>
      </c>
      <c r="G11">
        <f t="shared" si="1"/>
        <v>15</v>
      </c>
      <c r="H11">
        <f t="shared" si="2"/>
        <v>6</v>
      </c>
      <c r="I11" t="str">
        <f t="shared" si="3"/>
        <v>+/-</v>
      </c>
      <c r="J11" t="str">
        <f t="shared" si="4"/>
        <v>0.6</v>
      </c>
      <c r="K11" s="1">
        <f t="shared" si="5"/>
        <v>0.36474164133738601</v>
      </c>
      <c r="L11" s="1">
        <f t="shared" si="6"/>
        <v>-9.6</v>
      </c>
      <c r="M11" s="1">
        <f t="shared" si="7"/>
        <v>0.36977279819442066</v>
      </c>
      <c r="N11" s="1">
        <f t="shared" si="8"/>
        <v>-25.961888075262021</v>
      </c>
      <c r="O11" t="s">
        <v>68</v>
      </c>
    </row>
    <row r="12" spans="1:16" x14ac:dyDescent="0.35">
      <c r="A12" s="13">
        <v>2</v>
      </c>
      <c r="B12" s="12" t="s">
        <v>54</v>
      </c>
      <c r="C12" s="11">
        <v>14</v>
      </c>
      <c r="D12" s="10" t="s">
        <v>83</v>
      </c>
      <c r="E12" s="9" t="str">
        <f t="shared" si="0"/>
        <v>Significantly Different</v>
      </c>
      <c r="G12">
        <f t="shared" si="1"/>
        <v>14</v>
      </c>
      <c r="H12">
        <f t="shared" si="2"/>
        <v>6</v>
      </c>
      <c r="I12" t="str">
        <f t="shared" si="3"/>
        <v>+/-</v>
      </c>
      <c r="J12" t="str">
        <f t="shared" si="4"/>
        <v>0.5</v>
      </c>
      <c r="K12" s="1">
        <f t="shared" si="5"/>
        <v>0.303951367781155</v>
      </c>
      <c r="L12" s="1">
        <f t="shared" si="6"/>
        <v>-8.6</v>
      </c>
      <c r="M12" s="1">
        <f t="shared" si="7"/>
        <v>0.30997079109986531</v>
      </c>
      <c r="N12" s="1">
        <f t="shared" si="8"/>
        <v>-27.744549637998897</v>
      </c>
      <c r="O12" t="s">
        <v>62</v>
      </c>
    </row>
    <row r="13" spans="1:16" x14ac:dyDescent="0.35">
      <c r="A13" s="13">
        <v>3</v>
      </c>
      <c r="B13" s="12" t="s">
        <v>32</v>
      </c>
      <c r="C13" s="11">
        <v>13.2</v>
      </c>
      <c r="D13" s="10" t="s">
        <v>26</v>
      </c>
      <c r="E13" s="9" t="str">
        <f t="shared" si="0"/>
        <v>Significantly Different</v>
      </c>
      <c r="G13">
        <f t="shared" si="1"/>
        <v>13.2</v>
      </c>
      <c r="H13">
        <f t="shared" si="2"/>
        <v>6</v>
      </c>
      <c r="I13" t="str">
        <f t="shared" si="3"/>
        <v>+/-</v>
      </c>
      <c r="J13" t="str">
        <f t="shared" si="4"/>
        <v>0.6</v>
      </c>
      <c r="K13" s="1">
        <f t="shared" si="5"/>
        <v>0.36474164133738601</v>
      </c>
      <c r="L13" s="1">
        <f t="shared" si="6"/>
        <v>-7.7999999999999989</v>
      </c>
      <c r="M13" s="1">
        <f t="shared" si="7"/>
        <v>0.36977279819442066</v>
      </c>
      <c r="N13" s="1">
        <f t="shared" si="8"/>
        <v>-21.094034061150392</v>
      </c>
      <c r="O13" t="s">
        <v>58</v>
      </c>
    </row>
    <row r="14" spans="1:16" x14ac:dyDescent="0.35">
      <c r="A14" s="13">
        <v>4</v>
      </c>
      <c r="B14" s="12" t="s">
        <v>51</v>
      </c>
      <c r="C14" s="11">
        <v>12.8</v>
      </c>
      <c r="D14" s="10" t="s">
        <v>28</v>
      </c>
      <c r="E14" s="9" t="str">
        <f t="shared" si="0"/>
        <v>Significantly Different</v>
      </c>
      <c r="G14">
        <f t="shared" si="1"/>
        <v>12.8</v>
      </c>
      <c r="H14">
        <f t="shared" si="2"/>
        <v>6</v>
      </c>
      <c r="I14" t="str">
        <f t="shared" si="3"/>
        <v>+/-</v>
      </c>
      <c r="J14" t="str">
        <f t="shared" si="4"/>
        <v>0.3</v>
      </c>
      <c r="K14" s="1">
        <f t="shared" si="5"/>
        <v>0.18237082066869301</v>
      </c>
      <c r="L14" s="1">
        <f t="shared" si="6"/>
        <v>-7.4</v>
      </c>
      <c r="M14" s="1">
        <f t="shared" si="7"/>
        <v>0.19223572402239389</v>
      </c>
      <c r="N14" s="1">
        <f t="shared" si="8"/>
        <v>-38.494405957229681</v>
      </c>
      <c r="O14" t="s">
        <v>73</v>
      </c>
    </row>
    <row r="15" spans="1:16" x14ac:dyDescent="0.35">
      <c r="A15" s="13">
        <v>5</v>
      </c>
      <c r="B15" s="12" t="s">
        <v>56</v>
      </c>
      <c r="C15" s="11">
        <v>12.2</v>
      </c>
      <c r="D15" s="10" t="s">
        <v>44</v>
      </c>
      <c r="E15" s="9" t="str">
        <f t="shared" si="0"/>
        <v>Significantly Different</v>
      </c>
      <c r="G15">
        <f t="shared" si="1"/>
        <v>12.2</v>
      </c>
      <c r="H15">
        <f t="shared" si="2"/>
        <v>6</v>
      </c>
      <c r="I15" t="str">
        <f t="shared" si="3"/>
        <v>+/-</v>
      </c>
      <c r="J15" t="str">
        <f t="shared" si="4"/>
        <v>0.4</v>
      </c>
      <c r="K15" s="1">
        <f t="shared" si="5"/>
        <v>0.24316109422492402</v>
      </c>
      <c r="L15" s="1">
        <f t="shared" si="6"/>
        <v>-6.7999999999999989</v>
      </c>
      <c r="M15" s="1">
        <f t="shared" si="7"/>
        <v>0.25064471888253259</v>
      </c>
      <c r="N15" s="1">
        <f t="shared" si="8"/>
        <v>-27.1300350165642</v>
      </c>
      <c r="O15" t="s">
        <v>34</v>
      </c>
    </row>
    <row r="16" spans="1:16" x14ac:dyDescent="0.35">
      <c r="A16" s="13">
        <v>6</v>
      </c>
      <c r="B16" s="12" t="s">
        <v>68</v>
      </c>
      <c r="C16" s="11">
        <v>11.6</v>
      </c>
      <c r="D16" s="10" t="s">
        <v>44</v>
      </c>
      <c r="E16" s="9" t="str">
        <f t="shared" si="0"/>
        <v>Significantly Different</v>
      </c>
      <c r="G16">
        <f t="shared" si="1"/>
        <v>11.6</v>
      </c>
      <c r="H16">
        <f t="shared" si="2"/>
        <v>6</v>
      </c>
      <c r="I16" t="str">
        <f t="shared" si="3"/>
        <v>+/-</v>
      </c>
      <c r="J16" t="str">
        <f t="shared" si="4"/>
        <v>0.4</v>
      </c>
      <c r="K16" s="1">
        <f t="shared" si="5"/>
        <v>0.24316109422492402</v>
      </c>
      <c r="L16" s="1">
        <f t="shared" si="6"/>
        <v>-6.1999999999999993</v>
      </c>
      <c r="M16" s="1">
        <f t="shared" si="7"/>
        <v>0.25064471888253259</v>
      </c>
      <c r="N16" s="1">
        <f t="shared" si="8"/>
        <v>-24.736208397455595</v>
      </c>
      <c r="O16" t="s">
        <v>75</v>
      </c>
    </row>
    <row r="17" spans="1:15" x14ac:dyDescent="0.35">
      <c r="A17" s="13">
        <v>7</v>
      </c>
      <c r="B17" s="12" t="s">
        <v>27</v>
      </c>
      <c r="C17" s="11">
        <v>11.3</v>
      </c>
      <c r="D17" s="10" t="s">
        <v>84</v>
      </c>
      <c r="E17" s="9" t="str">
        <f t="shared" si="0"/>
        <v>Significantly Different</v>
      </c>
      <c r="G17">
        <f t="shared" si="1"/>
        <v>11.3</v>
      </c>
      <c r="H17">
        <f t="shared" si="2"/>
        <v>6</v>
      </c>
      <c r="I17" t="str">
        <f t="shared" si="3"/>
        <v>+/-</v>
      </c>
      <c r="J17" t="str">
        <f t="shared" si="4"/>
        <v>0.9</v>
      </c>
      <c r="K17" s="1">
        <f t="shared" si="5"/>
        <v>0.54711246200607899</v>
      </c>
      <c r="L17" s="1">
        <f t="shared" si="6"/>
        <v>-5.9</v>
      </c>
      <c r="M17" s="1">
        <f t="shared" si="7"/>
        <v>0.55047933970440222</v>
      </c>
      <c r="N17" s="1">
        <f t="shared" si="8"/>
        <v>-10.717931763194231</v>
      </c>
      <c r="O17" t="s">
        <v>66</v>
      </c>
    </row>
    <row r="18" spans="1:15" x14ac:dyDescent="0.35">
      <c r="A18" s="13">
        <v>8</v>
      </c>
      <c r="B18" s="12" t="s">
        <v>73</v>
      </c>
      <c r="C18" s="11">
        <v>10.5</v>
      </c>
      <c r="D18" s="10" t="s">
        <v>44</v>
      </c>
      <c r="E18" s="9" t="str">
        <f t="shared" si="0"/>
        <v>Significantly Different</v>
      </c>
      <c r="G18">
        <f t="shared" si="1"/>
        <v>10.5</v>
      </c>
      <c r="H18">
        <f t="shared" si="2"/>
        <v>6</v>
      </c>
      <c r="I18" t="str">
        <f t="shared" si="3"/>
        <v>+/-</v>
      </c>
      <c r="J18" t="str">
        <f t="shared" si="4"/>
        <v>0.4</v>
      </c>
      <c r="K18" s="1">
        <f t="shared" si="5"/>
        <v>0.24316109422492402</v>
      </c>
      <c r="L18" s="1">
        <f t="shared" si="6"/>
        <v>-5.0999999999999996</v>
      </c>
      <c r="M18" s="1">
        <f t="shared" si="7"/>
        <v>0.25064471888253259</v>
      </c>
      <c r="N18" s="1">
        <f t="shared" si="8"/>
        <v>-20.347526262423152</v>
      </c>
      <c r="O18" t="s">
        <v>60</v>
      </c>
    </row>
    <row r="19" spans="1:15" x14ac:dyDescent="0.35">
      <c r="A19" s="13">
        <v>9</v>
      </c>
      <c r="B19" s="12" t="s">
        <v>64</v>
      </c>
      <c r="C19" s="11">
        <v>10.4</v>
      </c>
      <c r="D19" s="10" t="s">
        <v>39</v>
      </c>
      <c r="E19" s="9" t="str">
        <f t="shared" si="0"/>
        <v>Significantly Different</v>
      </c>
      <c r="G19">
        <f t="shared" si="1"/>
        <v>10.4</v>
      </c>
      <c r="H19">
        <f t="shared" si="2"/>
        <v>6</v>
      </c>
      <c r="I19" t="str">
        <f t="shared" si="3"/>
        <v>+/-</v>
      </c>
      <c r="J19" t="str">
        <f t="shared" si="4"/>
        <v>0.2</v>
      </c>
      <c r="K19" s="1">
        <f t="shared" si="5"/>
        <v>0.12158054711246201</v>
      </c>
      <c r="L19" s="1">
        <f t="shared" si="6"/>
        <v>-5</v>
      </c>
      <c r="M19" s="1">
        <f t="shared" si="7"/>
        <v>0.1359311840425404</v>
      </c>
      <c r="N19" s="1">
        <f t="shared" si="8"/>
        <v>-36.78331822987154</v>
      </c>
      <c r="O19" t="s">
        <v>31</v>
      </c>
    </row>
    <row r="20" spans="1:15" x14ac:dyDescent="0.35">
      <c r="A20" s="13">
        <v>10</v>
      </c>
      <c r="B20" s="12" t="s">
        <v>79</v>
      </c>
      <c r="C20" s="11">
        <v>10.3</v>
      </c>
      <c r="D20" s="14" t="s">
        <v>44</v>
      </c>
      <c r="E20" s="9" t="str">
        <f t="shared" si="0"/>
        <v>Significantly Different</v>
      </c>
      <c r="G20">
        <f t="shared" si="1"/>
        <v>10.3</v>
      </c>
      <c r="H20">
        <f t="shared" si="2"/>
        <v>6</v>
      </c>
      <c r="I20" t="str">
        <f t="shared" si="3"/>
        <v>+/-</v>
      </c>
      <c r="J20" t="str">
        <f t="shared" si="4"/>
        <v>0.4</v>
      </c>
      <c r="K20" s="1">
        <f t="shared" si="5"/>
        <v>0.24316109422492402</v>
      </c>
      <c r="L20" s="1">
        <f t="shared" si="6"/>
        <v>-4.9000000000000004</v>
      </c>
      <c r="M20" s="1">
        <f t="shared" si="7"/>
        <v>0.25064471888253259</v>
      </c>
      <c r="N20" s="1">
        <f t="shared" si="8"/>
        <v>-19.549584056053618</v>
      </c>
      <c r="O20" t="s">
        <v>50</v>
      </c>
    </row>
    <row r="21" spans="1:15" x14ac:dyDescent="0.35">
      <c r="A21" s="13">
        <v>11</v>
      </c>
      <c r="B21" s="12" t="s">
        <v>70</v>
      </c>
      <c r="C21" s="11">
        <v>9.6</v>
      </c>
      <c r="D21" s="10" t="s">
        <v>36</v>
      </c>
      <c r="E21" s="9" t="str">
        <f t="shared" si="0"/>
        <v>Significantly Different</v>
      </c>
      <c r="G21">
        <f t="shared" si="1"/>
        <v>9.6</v>
      </c>
      <c r="H21">
        <f t="shared" si="2"/>
        <v>6</v>
      </c>
      <c r="I21" t="str">
        <f t="shared" si="3"/>
        <v>+/-</v>
      </c>
      <c r="J21" t="str">
        <f t="shared" si="4"/>
        <v>0.7</v>
      </c>
      <c r="K21" s="1">
        <f t="shared" si="5"/>
        <v>0.42553191489361697</v>
      </c>
      <c r="L21" s="1">
        <f t="shared" si="6"/>
        <v>-4.1999999999999993</v>
      </c>
      <c r="M21" s="1">
        <f t="shared" si="7"/>
        <v>0.42985214661796195</v>
      </c>
      <c r="N21" s="1">
        <f t="shared" si="8"/>
        <v>-9.7708015024357131</v>
      </c>
      <c r="O21" t="s">
        <v>46</v>
      </c>
    </row>
    <row r="22" spans="1:15" x14ac:dyDescent="0.35">
      <c r="A22" s="13">
        <v>12</v>
      </c>
      <c r="B22" s="12" t="s">
        <v>58</v>
      </c>
      <c r="C22" s="11">
        <v>9</v>
      </c>
      <c r="D22" s="10" t="s">
        <v>28</v>
      </c>
      <c r="E22" s="9" t="str">
        <f t="shared" si="0"/>
        <v>Significantly Different</v>
      </c>
      <c r="G22">
        <f t="shared" si="1"/>
        <v>9</v>
      </c>
      <c r="H22">
        <f t="shared" si="2"/>
        <v>6</v>
      </c>
      <c r="I22" t="str">
        <f t="shared" si="3"/>
        <v>+/-</v>
      </c>
      <c r="J22" t="str">
        <f t="shared" si="4"/>
        <v>0.3</v>
      </c>
      <c r="K22" s="1">
        <f t="shared" si="5"/>
        <v>0.18237082066869301</v>
      </c>
      <c r="L22" s="1">
        <f t="shared" si="6"/>
        <v>-3.5999999999999996</v>
      </c>
      <c r="M22" s="1">
        <f t="shared" si="7"/>
        <v>0.19223572402239389</v>
      </c>
      <c r="N22" s="1">
        <f t="shared" si="8"/>
        <v>-18.727008303517138</v>
      </c>
      <c r="O22" t="s">
        <v>29</v>
      </c>
    </row>
    <row r="23" spans="1:15" x14ac:dyDescent="0.35">
      <c r="A23" s="13">
        <v>13</v>
      </c>
      <c r="B23" s="12" t="s">
        <v>77</v>
      </c>
      <c r="C23" s="11">
        <v>8.1999999999999993</v>
      </c>
      <c r="D23" s="10" t="s">
        <v>83</v>
      </c>
      <c r="E23" s="9" t="str">
        <f t="shared" si="0"/>
        <v>Significantly Different</v>
      </c>
      <c r="G23">
        <f t="shared" si="1"/>
        <v>8.1999999999999993</v>
      </c>
      <c r="H23">
        <f t="shared" si="2"/>
        <v>6</v>
      </c>
      <c r="I23" t="str">
        <f t="shared" si="3"/>
        <v>+/-</v>
      </c>
      <c r="J23" t="str">
        <f t="shared" si="4"/>
        <v>0.5</v>
      </c>
      <c r="K23" s="1">
        <f t="shared" si="5"/>
        <v>0.303951367781155</v>
      </c>
      <c r="L23" s="1">
        <f t="shared" si="6"/>
        <v>-2.7999999999999989</v>
      </c>
      <c r="M23" s="1">
        <f t="shared" si="7"/>
        <v>0.30997079109986531</v>
      </c>
      <c r="N23" s="1">
        <f t="shared" si="8"/>
        <v>-9.0331091844647542</v>
      </c>
      <c r="O23" t="s">
        <v>82</v>
      </c>
    </row>
    <row r="24" spans="1:15" x14ac:dyDescent="0.35">
      <c r="A24" s="13">
        <v>14</v>
      </c>
      <c r="B24" s="12" t="s">
        <v>59</v>
      </c>
      <c r="C24" s="11">
        <v>8</v>
      </c>
      <c r="D24" s="10" t="s">
        <v>39</v>
      </c>
      <c r="E24" s="9" t="str">
        <f t="shared" si="0"/>
        <v>Significantly Different</v>
      </c>
      <c r="G24">
        <f t="shared" si="1"/>
        <v>8</v>
      </c>
      <c r="H24">
        <f t="shared" si="2"/>
        <v>6</v>
      </c>
      <c r="I24" t="str">
        <f t="shared" si="3"/>
        <v>+/-</v>
      </c>
      <c r="J24" t="str">
        <f t="shared" si="4"/>
        <v>0.2</v>
      </c>
      <c r="K24" s="1">
        <f t="shared" si="5"/>
        <v>0.12158054711246201</v>
      </c>
      <c r="L24" s="1">
        <f t="shared" si="6"/>
        <v>-2.5999999999999996</v>
      </c>
      <c r="M24" s="1">
        <f t="shared" si="7"/>
        <v>0.1359311840425404</v>
      </c>
      <c r="N24" s="1">
        <f t="shared" si="8"/>
        <v>-19.127325479533198</v>
      </c>
      <c r="O24" t="s">
        <v>65</v>
      </c>
    </row>
    <row r="25" spans="1:15" x14ac:dyDescent="0.35">
      <c r="A25" s="13">
        <v>15</v>
      </c>
      <c r="B25" s="12" t="s">
        <v>50</v>
      </c>
      <c r="C25" s="11">
        <v>7.8</v>
      </c>
      <c r="D25" s="10" t="s">
        <v>33</v>
      </c>
      <c r="E25" s="9" t="str">
        <f t="shared" si="0"/>
        <v>Significantly Different</v>
      </c>
      <c r="G25">
        <f t="shared" si="1"/>
        <v>7.8</v>
      </c>
      <c r="H25">
        <f t="shared" si="2"/>
        <v>6</v>
      </c>
      <c r="I25" t="str">
        <f t="shared" si="3"/>
        <v>+/-</v>
      </c>
      <c r="J25" t="str">
        <f t="shared" si="4"/>
        <v>0.1</v>
      </c>
      <c r="K25" s="1">
        <f t="shared" si="5"/>
        <v>6.0790273556231005E-2</v>
      </c>
      <c r="L25" s="1">
        <f t="shared" si="6"/>
        <v>-2.3999999999999995</v>
      </c>
      <c r="M25" s="1">
        <f t="shared" si="7"/>
        <v>8.5970429323592404E-2</v>
      </c>
      <c r="N25" s="1">
        <f t="shared" si="8"/>
        <v>-27.91657572124489</v>
      </c>
      <c r="O25" t="s">
        <v>81</v>
      </c>
    </row>
    <row r="26" spans="1:15" x14ac:dyDescent="0.35">
      <c r="A26" s="13">
        <v>16</v>
      </c>
      <c r="B26" s="12" t="s">
        <v>47</v>
      </c>
      <c r="C26" s="11">
        <v>7.5</v>
      </c>
      <c r="D26" s="10" t="s">
        <v>39</v>
      </c>
      <c r="E26" s="9" t="str">
        <f t="shared" si="0"/>
        <v>Significantly Different</v>
      </c>
      <c r="G26">
        <f t="shared" si="1"/>
        <v>7.5</v>
      </c>
      <c r="H26">
        <f t="shared" si="2"/>
        <v>6</v>
      </c>
      <c r="I26" t="str">
        <f t="shared" si="3"/>
        <v>+/-</v>
      </c>
      <c r="J26" t="str">
        <f t="shared" si="4"/>
        <v>0.2</v>
      </c>
      <c r="K26" s="1">
        <f t="shared" si="5"/>
        <v>0.12158054711246201</v>
      </c>
      <c r="L26" s="1">
        <f t="shared" si="6"/>
        <v>-2.0999999999999996</v>
      </c>
      <c r="M26" s="1">
        <f t="shared" si="7"/>
        <v>0.1359311840425404</v>
      </c>
      <c r="N26" s="1">
        <f t="shared" si="8"/>
        <v>-15.448993656546046</v>
      </c>
      <c r="O26" t="s">
        <v>80</v>
      </c>
    </row>
    <row r="27" spans="1:15" x14ac:dyDescent="0.35">
      <c r="A27" s="13">
        <v>17</v>
      </c>
      <c r="B27" s="12" t="s">
        <v>46</v>
      </c>
      <c r="C27" s="11">
        <v>7.4</v>
      </c>
      <c r="D27" s="10" t="s">
        <v>39</v>
      </c>
      <c r="E27" s="9" t="str">
        <f t="shared" si="0"/>
        <v>Significantly Different</v>
      </c>
      <c r="G27">
        <f t="shared" si="1"/>
        <v>7.4</v>
      </c>
      <c r="H27">
        <f t="shared" si="2"/>
        <v>6</v>
      </c>
      <c r="I27" t="str">
        <f t="shared" si="3"/>
        <v>+/-</v>
      </c>
      <c r="J27" t="str">
        <f t="shared" si="4"/>
        <v>0.2</v>
      </c>
      <c r="K27" s="1">
        <f t="shared" si="5"/>
        <v>0.12158054711246201</v>
      </c>
      <c r="L27" s="1">
        <f t="shared" si="6"/>
        <v>-2</v>
      </c>
      <c r="M27" s="1">
        <f t="shared" si="7"/>
        <v>0.1359311840425404</v>
      </c>
      <c r="N27" s="1">
        <f t="shared" si="8"/>
        <v>-14.713327291948618</v>
      </c>
      <c r="O27" t="s">
        <v>78</v>
      </c>
    </row>
    <row r="28" spans="1:15" x14ac:dyDescent="0.35">
      <c r="A28" s="13">
        <v>18</v>
      </c>
      <c r="B28" s="12" t="s">
        <v>60</v>
      </c>
      <c r="C28" s="11">
        <v>7.3</v>
      </c>
      <c r="D28" s="10" t="s">
        <v>26</v>
      </c>
      <c r="E28" s="9" t="str">
        <f t="shared" si="0"/>
        <v>Significantly Different</v>
      </c>
      <c r="G28">
        <f t="shared" si="1"/>
        <v>7.3</v>
      </c>
      <c r="H28">
        <f t="shared" si="2"/>
        <v>6</v>
      </c>
      <c r="I28" t="str">
        <f t="shared" si="3"/>
        <v>+/-</v>
      </c>
      <c r="J28" t="str">
        <f t="shared" si="4"/>
        <v>0.6</v>
      </c>
      <c r="K28" s="1">
        <f t="shared" si="5"/>
        <v>0.36474164133738601</v>
      </c>
      <c r="L28" s="1">
        <f t="shared" si="6"/>
        <v>-1.8999999999999995</v>
      </c>
      <c r="M28" s="1">
        <f t="shared" si="7"/>
        <v>0.36977279819442066</v>
      </c>
      <c r="N28" s="1">
        <f t="shared" si="8"/>
        <v>-5.1382903482289404</v>
      </c>
      <c r="O28" t="s">
        <v>79</v>
      </c>
    </row>
    <row r="29" spans="1:15" x14ac:dyDescent="0.35">
      <c r="A29" s="13">
        <v>19</v>
      </c>
      <c r="B29" s="12" t="s">
        <v>49</v>
      </c>
      <c r="C29" s="11">
        <v>7.2</v>
      </c>
      <c r="D29" s="10" t="s">
        <v>36</v>
      </c>
      <c r="E29" s="9" t="str">
        <f t="shared" si="0"/>
        <v>Significantly Different</v>
      </c>
      <c r="G29">
        <f t="shared" si="1"/>
        <v>7.2</v>
      </c>
      <c r="H29">
        <f t="shared" si="2"/>
        <v>6</v>
      </c>
      <c r="I29" t="str">
        <f t="shared" si="3"/>
        <v>+/-</v>
      </c>
      <c r="J29" t="str">
        <f t="shared" si="4"/>
        <v>0.7</v>
      </c>
      <c r="K29" s="1">
        <f t="shared" si="5"/>
        <v>0.42553191489361697</v>
      </c>
      <c r="L29" s="1">
        <f t="shared" si="6"/>
        <v>-1.7999999999999998</v>
      </c>
      <c r="M29" s="1">
        <f t="shared" si="7"/>
        <v>0.42985214661796195</v>
      </c>
      <c r="N29" s="1">
        <f t="shared" si="8"/>
        <v>-4.1874863581867343</v>
      </c>
      <c r="O29" t="s">
        <v>56</v>
      </c>
    </row>
    <row r="30" spans="1:15" x14ac:dyDescent="0.35">
      <c r="A30" s="13">
        <v>20</v>
      </c>
      <c r="B30" s="12" t="s">
        <v>57</v>
      </c>
      <c r="C30" s="11">
        <v>6.7</v>
      </c>
      <c r="D30" s="10" t="s">
        <v>28</v>
      </c>
      <c r="E30" s="9" t="str">
        <f t="shared" si="0"/>
        <v>Significantly Different</v>
      </c>
      <c r="G30">
        <f t="shared" si="1"/>
        <v>6.7</v>
      </c>
      <c r="H30">
        <f t="shared" si="2"/>
        <v>6</v>
      </c>
      <c r="I30" t="str">
        <f t="shared" si="3"/>
        <v>+/-</v>
      </c>
      <c r="J30" t="str">
        <f t="shared" si="4"/>
        <v>0.3</v>
      </c>
      <c r="K30" s="1">
        <f t="shared" si="5"/>
        <v>0.18237082066869301</v>
      </c>
      <c r="L30" s="1">
        <f t="shared" si="6"/>
        <v>-1.2999999999999998</v>
      </c>
      <c r="M30" s="1">
        <f t="shared" si="7"/>
        <v>0.19223572402239389</v>
      </c>
      <c r="N30" s="1">
        <f t="shared" si="8"/>
        <v>-6.7625307762700784</v>
      </c>
      <c r="O30" t="s">
        <v>77</v>
      </c>
    </row>
    <row r="31" spans="1:15" x14ac:dyDescent="0.35">
      <c r="A31" s="13">
        <v>21</v>
      </c>
      <c r="B31" s="12" t="s">
        <v>82</v>
      </c>
      <c r="C31" s="11">
        <v>6.5</v>
      </c>
      <c r="D31" s="10" t="s">
        <v>44</v>
      </c>
      <c r="E31" s="9" t="str">
        <f t="shared" si="0"/>
        <v>Significantly Different</v>
      </c>
      <c r="G31">
        <f t="shared" si="1"/>
        <v>6.5</v>
      </c>
      <c r="H31">
        <f t="shared" si="2"/>
        <v>6</v>
      </c>
      <c r="I31" t="str">
        <f t="shared" si="3"/>
        <v>+/-</v>
      </c>
      <c r="J31" t="str">
        <f t="shared" si="4"/>
        <v>0.4</v>
      </c>
      <c r="K31" s="1">
        <f t="shared" si="5"/>
        <v>0.24316109422492402</v>
      </c>
      <c r="L31" s="1">
        <f t="shared" si="6"/>
        <v>-1.0999999999999996</v>
      </c>
      <c r="M31" s="1">
        <f t="shared" si="7"/>
        <v>0.25064471888253259</v>
      </c>
      <c r="N31" s="1">
        <f t="shared" si="8"/>
        <v>-4.3886821350324432</v>
      </c>
      <c r="O31" t="s">
        <v>40</v>
      </c>
    </row>
    <row r="32" spans="1:15" x14ac:dyDescent="0.35">
      <c r="A32" s="13">
        <v>22</v>
      </c>
      <c r="B32" s="12" t="s">
        <v>41</v>
      </c>
      <c r="C32" s="11">
        <v>6.4</v>
      </c>
      <c r="D32" s="10" t="s">
        <v>26</v>
      </c>
      <c r="E32" s="9" t="str">
        <f t="shared" si="0"/>
        <v>Significantly Different</v>
      </c>
      <c r="G32">
        <f t="shared" si="1"/>
        <v>6.4</v>
      </c>
      <c r="H32">
        <f t="shared" si="2"/>
        <v>6</v>
      </c>
      <c r="I32" t="str">
        <f t="shared" si="3"/>
        <v>+/-</v>
      </c>
      <c r="J32" t="str">
        <f t="shared" si="4"/>
        <v>0.6</v>
      </c>
      <c r="K32" s="1">
        <f t="shared" si="5"/>
        <v>0.36474164133738601</v>
      </c>
      <c r="L32" s="1">
        <f t="shared" si="6"/>
        <v>-1</v>
      </c>
      <c r="M32" s="1">
        <f t="shared" si="7"/>
        <v>0.36977279819442066</v>
      </c>
      <c r="N32" s="1">
        <f t="shared" si="8"/>
        <v>-2.7043633411731274</v>
      </c>
      <c r="O32" t="s">
        <v>71</v>
      </c>
    </row>
    <row r="33" spans="1:15" x14ac:dyDescent="0.35">
      <c r="A33" s="13">
        <v>23</v>
      </c>
      <c r="B33" s="12" t="s">
        <v>42</v>
      </c>
      <c r="C33" s="11">
        <v>6.2</v>
      </c>
      <c r="D33" s="10" t="s">
        <v>33</v>
      </c>
      <c r="E33" s="9" t="str">
        <f t="shared" si="0"/>
        <v>Significantly Different</v>
      </c>
      <c r="G33">
        <f t="shared" si="1"/>
        <v>6.2</v>
      </c>
      <c r="H33">
        <f t="shared" si="2"/>
        <v>6</v>
      </c>
      <c r="I33" t="str">
        <f t="shared" si="3"/>
        <v>+/-</v>
      </c>
      <c r="J33" t="str">
        <f t="shared" si="4"/>
        <v>0.1</v>
      </c>
      <c r="K33" s="1">
        <f t="shared" si="5"/>
        <v>6.0790273556231005E-2</v>
      </c>
      <c r="L33" s="1">
        <f t="shared" si="6"/>
        <v>-0.79999999999999982</v>
      </c>
      <c r="M33" s="1">
        <f t="shared" si="7"/>
        <v>8.5970429323592404E-2</v>
      </c>
      <c r="N33" s="1">
        <f t="shared" si="8"/>
        <v>-9.3055252404149638</v>
      </c>
      <c r="O33" t="s">
        <v>76</v>
      </c>
    </row>
    <row r="34" spans="1:15" x14ac:dyDescent="0.35">
      <c r="A34" s="13">
        <v>24</v>
      </c>
      <c r="B34" s="12" t="s">
        <v>63</v>
      </c>
      <c r="C34" s="11">
        <v>5.7</v>
      </c>
      <c r="D34" s="10" t="s">
        <v>83</v>
      </c>
      <c r="E34" s="9" t="str">
        <f t="shared" si="0"/>
        <v>Not Significantly Different</v>
      </c>
      <c r="G34">
        <f t="shared" si="1"/>
        <v>5.7</v>
      </c>
      <c r="H34">
        <f t="shared" si="2"/>
        <v>6</v>
      </c>
      <c r="I34" t="str">
        <f t="shared" si="3"/>
        <v>+/-</v>
      </c>
      <c r="J34" t="str">
        <f t="shared" si="4"/>
        <v>0.5</v>
      </c>
      <c r="K34" s="1">
        <f t="shared" si="5"/>
        <v>0.303951367781155</v>
      </c>
      <c r="L34" s="1">
        <f t="shared" si="6"/>
        <v>-0.29999999999999982</v>
      </c>
      <c r="M34" s="1">
        <f t="shared" si="7"/>
        <v>0.30997079109986531</v>
      </c>
      <c r="N34" s="1">
        <f t="shared" si="8"/>
        <v>-0.96783312690693768</v>
      </c>
      <c r="O34" t="s">
        <v>74</v>
      </c>
    </row>
    <row r="35" spans="1:15" x14ac:dyDescent="0.35">
      <c r="A35" s="13">
        <v>25</v>
      </c>
      <c r="B35" s="12" t="s">
        <v>67</v>
      </c>
      <c r="C35" s="11">
        <v>5.5</v>
      </c>
      <c r="D35" s="10" t="s">
        <v>83</v>
      </c>
      <c r="E35" s="9" t="str">
        <f t="shared" si="0"/>
        <v>Not Significantly Different</v>
      </c>
      <c r="G35">
        <f t="shared" si="1"/>
        <v>5.5</v>
      </c>
      <c r="H35">
        <f t="shared" si="2"/>
        <v>6</v>
      </c>
      <c r="I35" t="str">
        <f t="shared" si="3"/>
        <v>+/-</v>
      </c>
      <c r="J35" t="str">
        <f t="shared" si="4"/>
        <v>0.5</v>
      </c>
      <c r="K35" s="1">
        <f t="shared" si="5"/>
        <v>0.303951367781155</v>
      </c>
      <c r="L35" s="1">
        <f t="shared" si="6"/>
        <v>-9.9999999999999645E-2</v>
      </c>
      <c r="M35" s="1">
        <f t="shared" si="7"/>
        <v>0.30997079109986531</v>
      </c>
      <c r="N35" s="1">
        <f t="shared" si="8"/>
        <v>-0.32261104230231163</v>
      </c>
      <c r="O35" t="s">
        <v>54</v>
      </c>
    </row>
    <row r="36" spans="1:15" x14ac:dyDescent="0.35">
      <c r="A36" s="13">
        <v>26</v>
      </c>
      <c r="B36" s="12" t="s">
        <v>35</v>
      </c>
      <c r="C36" s="11">
        <v>5.3</v>
      </c>
      <c r="D36" s="10" t="s">
        <v>39</v>
      </c>
      <c r="E36" s="9" t="str">
        <f t="shared" si="0"/>
        <v>Not Significantly Different</v>
      </c>
      <c r="G36">
        <f t="shared" si="1"/>
        <v>5.3</v>
      </c>
      <c r="H36">
        <f t="shared" si="2"/>
        <v>6</v>
      </c>
      <c r="I36" t="str">
        <f t="shared" si="3"/>
        <v>+/-</v>
      </c>
      <c r="J36" t="str">
        <f t="shared" si="4"/>
        <v>0.2</v>
      </c>
      <c r="K36" s="1">
        <f t="shared" si="5"/>
        <v>0.12158054711246201</v>
      </c>
      <c r="L36" s="1">
        <f t="shared" si="6"/>
        <v>0.10000000000000053</v>
      </c>
      <c r="M36" s="1">
        <f t="shared" si="7"/>
        <v>0.1359311840425404</v>
      </c>
      <c r="N36" s="1">
        <f t="shared" si="8"/>
        <v>0.73566636459743473</v>
      </c>
      <c r="O36" t="s">
        <v>72</v>
      </c>
    </row>
    <row r="37" spans="1:15" x14ac:dyDescent="0.35">
      <c r="A37" s="13">
        <v>27</v>
      </c>
      <c r="B37" s="12" t="s">
        <v>45</v>
      </c>
      <c r="C37" s="11">
        <v>5.2</v>
      </c>
      <c r="D37" s="10" t="s">
        <v>28</v>
      </c>
      <c r="E37" s="9" t="str">
        <f t="shared" si="0"/>
        <v>Not Significantly Different</v>
      </c>
      <c r="G37">
        <f t="shared" si="1"/>
        <v>5.2</v>
      </c>
      <c r="H37">
        <f t="shared" si="2"/>
        <v>6</v>
      </c>
      <c r="I37" t="str">
        <f t="shared" si="3"/>
        <v>+/-</v>
      </c>
      <c r="J37" t="str">
        <f t="shared" si="4"/>
        <v>0.3</v>
      </c>
      <c r="K37" s="1">
        <f t="shared" si="5"/>
        <v>0.18237082066869301</v>
      </c>
      <c r="L37" s="1">
        <f t="shared" si="6"/>
        <v>0.20000000000000018</v>
      </c>
      <c r="M37" s="1">
        <f t="shared" si="7"/>
        <v>0.19223572402239389</v>
      </c>
      <c r="N37" s="1">
        <f t="shared" si="8"/>
        <v>1.0403893501953976</v>
      </c>
      <c r="O37" t="s">
        <v>70</v>
      </c>
    </row>
    <row r="38" spans="1:15" x14ac:dyDescent="0.35">
      <c r="A38" s="13">
        <v>28</v>
      </c>
      <c r="B38" s="12" t="s">
        <v>76</v>
      </c>
      <c r="C38" s="11">
        <v>5</v>
      </c>
      <c r="D38" s="10" t="s">
        <v>39</v>
      </c>
      <c r="E38" s="9" t="str">
        <f t="shared" si="0"/>
        <v>Significantly Different</v>
      </c>
      <c r="G38">
        <f t="shared" si="1"/>
        <v>5</v>
      </c>
      <c r="H38">
        <f t="shared" si="2"/>
        <v>6</v>
      </c>
      <c r="I38" t="str">
        <f t="shared" si="3"/>
        <v>+/-</v>
      </c>
      <c r="J38" t="str">
        <f t="shared" si="4"/>
        <v>0.2</v>
      </c>
      <c r="K38" s="1">
        <f t="shared" si="5"/>
        <v>0.12158054711246201</v>
      </c>
      <c r="L38" s="1">
        <f t="shared" si="6"/>
        <v>0.40000000000000036</v>
      </c>
      <c r="M38" s="1">
        <f t="shared" si="7"/>
        <v>0.1359311840425404</v>
      </c>
      <c r="N38" s="1">
        <f t="shared" si="8"/>
        <v>2.942665458389726</v>
      </c>
      <c r="O38" t="s">
        <v>69</v>
      </c>
    </row>
    <row r="39" spans="1:15" x14ac:dyDescent="0.35">
      <c r="A39" s="13">
        <v>28</v>
      </c>
      <c r="B39" s="12" t="s">
        <v>72</v>
      </c>
      <c r="C39" s="11">
        <v>5</v>
      </c>
      <c r="D39" s="10" t="s">
        <v>39</v>
      </c>
      <c r="E39" s="9" t="str">
        <f t="shared" si="0"/>
        <v>Significantly Different</v>
      </c>
      <c r="G39">
        <f t="shared" si="1"/>
        <v>5</v>
      </c>
      <c r="H39">
        <f t="shared" si="2"/>
        <v>6</v>
      </c>
      <c r="I39" t="str">
        <f t="shared" si="3"/>
        <v>+/-</v>
      </c>
      <c r="J39" t="str">
        <f t="shared" si="4"/>
        <v>0.2</v>
      </c>
      <c r="K39" s="1">
        <f t="shared" si="5"/>
        <v>0.12158054711246201</v>
      </c>
      <c r="L39" s="1">
        <f t="shared" si="6"/>
        <v>0.40000000000000036</v>
      </c>
      <c r="M39" s="1">
        <f t="shared" si="7"/>
        <v>0.1359311840425404</v>
      </c>
      <c r="N39" s="1">
        <f t="shared" si="8"/>
        <v>2.942665458389726</v>
      </c>
      <c r="O39" t="s">
        <v>45</v>
      </c>
    </row>
    <row r="40" spans="1:15" x14ac:dyDescent="0.35">
      <c r="A40" s="13">
        <v>30</v>
      </c>
      <c r="B40" s="12" t="s">
        <v>38</v>
      </c>
      <c r="C40" s="11">
        <v>4.4000000000000004</v>
      </c>
      <c r="D40" s="10" t="s">
        <v>39</v>
      </c>
      <c r="E40" s="9" t="str">
        <f t="shared" si="0"/>
        <v>Significantly Different</v>
      </c>
      <c r="G40">
        <f t="shared" si="1"/>
        <v>4.4000000000000004</v>
      </c>
      <c r="H40">
        <f t="shared" si="2"/>
        <v>6</v>
      </c>
      <c r="I40" t="str">
        <f t="shared" si="3"/>
        <v>+/-</v>
      </c>
      <c r="J40" t="str">
        <f t="shared" si="4"/>
        <v>0.2</v>
      </c>
      <c r="K40" s="1">
        <f t="shared" si="5"/>
        <v>0.12158054711246201</v>
      </c>
      <c r="L40" s="1">
        <f t="shared" si="6"/>
        <v>1</v>
      </c>
      <c r="M40" s="1">
        <f t="shared" si="7"/>
        <v>0.1359311840425404</v>
      </c>
      <c r="N40" s="1">
        <f t="shared" si="8"/>
        <v>7.3566636459743089</v>
      </c>
      <c r="O40" t="s">
        <v>67</v>
      </c>
    </row>
    <row r="41" spans="1:15" x14ac:dyDescent="0.35">
      <c r="A41" s="13">
        <v>31</v>
      </c>
      <c r="B41" s="12" t="s">
        <v>81</v>
      </c>
      <c r="C41" s="11">
        <v>4.2</v>
      </c>
      <c r="D41" s="10" t="s">
        <v>39</v>
      </c>
      <c r="E41" s="9" t="str">
        <f t="shared" si="0"/>
        <v>Significantly Different</v>
      </c>
      <c r="G41">
        <f t="shared" si="1"/>
        <v>4.2</v>
      </c>
      <c r="H41">
        <f t="shared" si="2"/>
        <v>6</v>
      </c>
      <c r="I41" t="str">
        <f t="shared" si="3"/>
        <v>+/-</v>
      </c>
      <c r="J41" t="str">
        <f t="shared" si="4"/>
        <v>0.2</v>
      </c>
      <c r="K41" s="1">
        <f t="shared" si="5"/>
        <v>0.12158054711246201</v>
      </c>
      <c r="L41" s="1">
        <f t="shared" si="6"/>
        <v>1.2000000000000002</v>
      </c>
      <c r="M41" s="1">
        <f t="shared" si="7"/>
        <v>0.1359311840425404</v>
      </c>
      <c r="N41" s="1">
        <f t="shared" si="8"/>
        <v>8.827996375169171</v>
      </c>
      <c r="O41" t="s">
        <v>48</v>
      </c>
    </row>
    <row r="42" spans="1:15" x14ac:dyDescent="0.35">
      <c r="A42" s="13">
        <v>32</v>
      </c>
      <c r="B42" s="12" t="s">
        <v>78</v>
      </c>
      <c r="C42" s="11">
        <v>4</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1.4000000000000004</v>
      </c>
      <c r="M42" s="1">
        <f t="shared" ref="M42:M62" si="16">IF(AND(ISNUMBER(K42),ISNUMBER($I$7)),SQRT(K42^2+($I$7)^2),"N/A")</f>
        <v>0.19223572402239389</v>
      </c>
      <c r="N42" s="1">
        <f t="shared" ref="N42:N73" si="17">IF(AND(ISNUMBER(L42),ISNUMBER(M42),M42&lt;&gt;0),L42/M42,"NA")</f>
        <v>7.2827254513677788</v>
      </c>
      <c r="O42" t="s">
        <v>37</v>
      </c>
    </row>
    <row r="43" spans="1:15" x14ac:dyDescent="0.35">
      <c r="A43" s="13">
        <v>33</v>
      </c>
      <c r="B43" s="12" t="s">
        <v>34</v>
      </c>
      <c r="C43" s="11">
        <v>3.4</v>
      </c>
      <c r="D43" s="10" t="s">
        <v>33</v>
      </c>
      <c r="E43" s="9" t="str">
        <f t="shared" si="9"/>
        <v>Significantly Different</v>
      </c>
      <c r="G43">
        <f t="shared" si="10"/>
        <v>3.4</v>
      </c>
      <c r="H43">
        <f t="shared" si="11"/>
        <v>6</v>
      </c>
      <c r="I43" t="str">
        <f t="shared" si="12"/>
        <v>+/-</v>
      </c>
      <c r="J43" t="str">
        <f t="shared" si="13"/>
        <v>0.1</v>
      </c>
      <c r="K43" s="1">
        <f t="shared" si="14"/>
        <v>6.0790273556231005E-2</v>
      </c>
      <c r="L43" s="1">
        <f t="shared" si="15"/>
        <v>2.0000000000000004</v>
      </c>
      <c r="M43" s="1">
        <f t="shared" si="16"/>
        <v>8.5970429323592404E-2</v>
      </c>
      <c r="N43" s="1">
        <f t="shared" si="17"/>
        <v>23.263813101037417</v>
      </c>
      <c r="O43" t="s">
        <v>52</v>
      </c>
    </row>
    <row r="44" spans="1:15" x14ac:dyDescent="0.35">
      <c r="A44" s="13">
        <v>33</v>
      </c>
      <c r="B44" s="12" t="s">
        <v>55</v>
      </c>
      <c r="C44" s="11">
        <v>3.4</v>
      </c>
      <c r="D44" s="10" t="s">
        <v>33</v>
      </c>
      <c r="E44" s="9" t="str">
        <f t="shared" si="9"/>
        <v>Significantly Different</v>
      </c>
      <c r="G44">
        <f t="shared" si="10"/>
        <v>3.4</v>
      </c>
      <c r="H44">
        <f t="shared" si="11"/>
        <v>6</v>
      </c>
      <c r="I44" t="str">
        <f t="shared" si="12"/>
        <v>+/-</v>
      </c>
      <c r="J44" t="str">
        <f t="shared" si="13"/>
        <v>0.1</v>
      </c>
      <c r="K44" s="1">
        <f t="shared" si="14"/>
        <v>6.0790273556231005E-2</v>
      </c>
      <c r="L44" s="1">
        <f t="shared" si="15"/>
        <v>2.0000000000000004</v>
      </c>
      <c r="M44" s="1">
        <f t="shared" si="16"/>
        <v>8.5970429323592404E-2</v>
      </c>
      <c r="N44" s="1">
        <f t="shared" si="17"/>
        <v>23.263813101037417</v>
      </c>
      <c r="O44" t="s">
        <v>64</v>
      </c>
    </row>
    <row r="45" spans="1:15" x14ac:dyDescent="0.35">
      <c r="A45" s="13">
        <v>35</v>
      </c>
      <c r="B45" s="12" t="s">
        <v>62</v>
      </c>
      <c r="C45" s="11">
        <v>3.3</v>
      </c>
      <c r="D45" s="10" t="s">
        <v>44</v>
      </c>
      <c r="E45" s="9" t="str">
        <f t="shared" si="9"/>
        <v>Significantly Different</v>
      </c>
      <c r="G45">
        <f t="shared" si="10"/>
        <v>3.3</v>
      </c>
      <c r="H45">
        <f t="shared" si="11"/>
        <v>6</v>
      </c>
      <c r="I45" t="str">
        <f t="shared" si="12"/>
        <v>+/-</v>
      </c>
      <c r="J45" t="str">
        <f t="shared" si="13"/>
        <v>0.4</v>
      </c>
      <c r="K45" s="1">
        <f t="shared" si="14"/>
        <v>0.24316109422492402</v>
      </c>
      <c r="L45" s="1">
        <f t="shared" si="15"/>
        <v>2.1000000000000005</v>
      </c>
      <c r="M45" s="1">
        <f t="shared" si="16"/>
        <v>0.25064471888253259</v>
      </c>
      <c r="N45" s="1">
        <f t="shared" si="17"/>
        <v>8.378393166880123</v>
      </c>
      <c r="O45" t="s">
        <v>63</v>
      </c>
    </row>
    <row r="46" spans="1:15" x14ac:dyDescent="0.35">
      <c r="A46" s="13">
        <v>35</v>
      </c>
      <c r="B46" s="12" t="s">
        <v>75</v>
      </c>
      <c r="C46" s="11">
        <v>3.3</v>
      </c>
      <c r="D46" s="10" t="s">
        <v>39</v>
      </c>
      <c r="E46" s="9" t="str">
        <f t="shared" si="9"/>
        <v>Significantly Different</v>
      </c>
      <c r="G46">
        <f t="shared" si="10"/>
        <v>3.3</v>
      </c>
      <c r="H46">
        <f t="shared" si="11"/>
        <v>6</v>
      </c>
      <c r="I46" t="str">
        <f t="shared" si="12"/>
        <v>+/-</v>
      </c>
      <c r="J46" t="str">
        <f t="shared" si="13"/>
        <v>0.2</v>
      </c>
      <c r="K46" s="1">
        <f t="shared" si="14"/>
        <v>0.12158054711246201</v>
      </c>
      <c r="L46" s="1">
        <f t="shared" si="15"/>
        <v>2.1000000000000005</v>
      </c>
      <c r="M46" s="1">
        <f t="shared" si="16"/>
        <v>0.1359311840425404</v>
      </c>
      <c r="N46" s="1">
        <f t="shared" si="17"/>
        <v>15.448993656546051</v>
      </c>
      <c r="O46" t="s">
        <v>61</v>
      </c>
    </row>
    <row r="47" spans="1:15" x14ac:dyDescent="0.35">
      <c r="A47" s="13">
        <v>35</v>
      </c>
      <c r="B47" s="12" t="s">
        <v>61</v>
      </c>
      <c r="C47" s="11">
        <v>3.3</v>
      </c>
      <c r="D47" s="10" t="s">
        <v>33</v>
      </c>
      <c r="E47" s="9" t="str">
        <f t="shared" si="9"/>
        <v>Significantly Different</v>
      </c>
      <c r="G47">
        <f t="shared" si="10"/>
        <v>3.3</v>
      </c>
      <c r="H47">
        <f t="shared" si="11"/>
        <v>6</v>
      </c>
      <c r="I47" t="str">
        <f t="shared" si="12"/>
        <v>+/-</v>
      </c>
      <c r="J47" t="str">
        <f t="shared" si="13"/>
        <v>0.1</v>
      </c>
      <c r="K47" s="1">
        <f t="shared" si="14"/>
        <v>6.0790273556231005E-2</v>
      </c>
      <c r="L47" s="1">
        <f t="shared" si="15"/>
        <v>2.1000000000000005</v>
      </c>
      <c r="M47" s="1">
        <f t="shared" si="16"/>
        <v>8.5970429323592404E-2</v>
      </c>
      <c r="N47" s="1">
        <f t="shared" si="17"/>
        <v>24.427003756089292</v>
      </c>
      <c r="O47" t="s">
        <v>59</v>
      </c>
    </row>
    <row r="48" spans="1:15" x14ac:dyDescent="0.35">
      <c r="A48" s="13">
        <v>38</v>
      </c>
      <c r="B48" s="12" t="s">
        <v>80</v>
      </c>
      <c r="C48" s="11">
        <v>3.2</v>
      </c>
      <c r="D48" s="10" t="s">
        <v>39</v>
      </c>
      <c r="E48" s="9" t="str">
        <f t="shared" si="9"/>
        <v>Significantly Different</v>
      </c>
      <c r="G48">
        <f t="shared" si="10"/>
        <v>3.2</v>
      </c>
      <c r="H48">
        <f t="shared" si="11"/>
        <v>6</v>
      </c>
      <c r="I48" t="str">
        <f t="shared" si="12"/>
        <v>+/-</v>
      </c>
      <c r="J48" t="str">
        <f t="shared" si="13"/>
        <v>0.2</v>
      </c>
      <c r="K48" s="1">
        <f t="shared" si="14"/>
        <v>0.12158054711246201</v>
      </c>
      <c r="L48" s="1">
        <f t="shared" si="15"/>
        <v>2.2000000000000002</v>
      </c>
      <c r="M48" s="1">
        <f t="shared" si="16"/>
        <v>0.1359311840425404</v>
      </c>
      <c r="N48" s="1">
        <f t="shared" si="17"/>
        <v>16.184660021143479</v>
      </c>
      <c r="O48" t="s">
        <v>57</v>
      </c>
    </row>
    <row r="49" spans="1:15" x14ac:dyDescent="0.35">
      <c r="A49" s="13">
        <v>39</v>
      </c>
      <c r="B49" s="12" t="s">
        <v>43</v>
      </c>
      <c r="C49" s="11">
        <v>3</v>
      </c>
      <c r="D49" s="10" t="s">
        <v>28</v>
      </c>
      <c r="E49" s="9" t="str">
        <f t="shared" si="9"/>
        <v>Significantly Different</v>
      </c>
      <c r="G49">
        <f t="shared" si="10"/>
        <v>3</v>
      </c>
      <c r="H49">
        <f t="shared" si="11"/>
        <v>6</v>
      </c>
      <c r="I49" t="str">
        <f t="shared" si="12"/>
        <v>+/-</v>
      </c>
      <c r="J49" t="str">
        <f t="shared" si="13"/>
        <v>0.3</v>
      </c>
      <c r="K49" s="1">
        <f t="shared" si="14"/>
        <v>0.18237082066869301</v>
      </c>
      <c r="L49" s="1">
        <f t="shared" si="15"/>
        <v>2.4000000000000004</v>
      </c>
      <c r="M49" s="1">
        <f t="shared" si="16"/>
        <v>0.19223572402239389</v>
      </c>
      <c r="N49" s="1">
        <f t="shared" si="17"/>
        <v>12.484672202344763</v>
      </c>
      <c r="O49" t="s">
        <v>55</v>
      </c>
    </row>
    <row r="50" spans="1:15" x14ac:dyDescent="0.35">
      <c r="A50" s="13">
        <v>39</v>
      </c>
      <c r="B50" s="12" t="s">
        <v>30</v>
      </c>
      <c r="C50" s="11">
        <v>3</v>
      </c>
      <c r="D50" s="10" t="s">
        <v>33</v>
      </c>
      <c r="E50" s="9" t="str">
        <f t="shared" si="9"/>
        <v>Significantly Different</v>
      </c>
      <c r="G50">
        <f t="shared" si="10"/>
        <v>3</v>
      </c>
      <c r="H50">
        <f t="shared" si="11"/>
        <v>6</v>
      </c>
      <c r="I50" t="str">
        <f t="shared" si="12"/>
        <v>+/-</v>
      </c>
      <c r="J50" t="str">
        <f t="shared" si="13"/>
        <v>0.1</v>
      </c>
      <c r="K50" s="1">
        <f t="shared" si="14"/>
        <v>6.0790273556231005E-2</v>
      </c>
      <c r="L50" s="1">
        <f t="shared" si="15"/>
        <v>2.4000000000000004</v>
      </c>
      <c r="M50" s="1">
        <f t="shared" si="16"/>
        <v>8.5970429323592404E-2</v>
      </c>
      <c r="N50" s="1">
        <f t="shared" si="17"/>
        <v>27.9165757212449</v>
      </c>
      <c r="O50" t="s">
        <v>53</v>
      </c>
    </row>
    <row r="51" spans="1:15" x14ac:dyDescent="0.35">
      <c r="A51" s="13">
        <v>41</v>
      </c>
      <c r="B51" s="12" t="s">
        <v>74</v>
      </c>
      <c r="C51" s="11">
        <v>2.7</v>
      </c>
      <c r="D51" s="10" t="s">
        <v>33</v>
      </c>
      <c r="E51" s="9" t="str">
        <f t="shared" si="9"/>
        <v>Significantly Different</v>
      </c>
      <c r="G51">
        <f t="shared" si="10"/>
        <v>2.7</v>
      </c>
      <c r="H51">
        <f t="shared" si="11"/>
        <v>6</v>
      </c>
      <c r="I51" t="str">
        <f t="shared" si="12"/>
        <v>+/-</v>
      </c>
      <c r="J51" t="str">
        <f t="shared" si="13"/>
        <v>0.1</v>
      </c>
      <c r="K51" s="1">
        <f t="shared" si="14"/>
        <v>6.0790273556231005E-2</v>
      </c>
      <c r="L51" s="1">
        <f t="shared" si="15"/>
        <v>2.7</v>
      </c>
      <c r="M51" s="1">
        <f t="shared" si="16"/>
        <v>8.5970429323592404E-2</v>
      </c>
      <c r="N51" s="1">
        <f t="shared" si="17"/>
        <v>31.406147686400512</v>
      </c>
      <c r="O51" t="s">
        <v>51</v>
      </c>
    </row>
    <row r="52" spans="1:15" x14ac:dyDescent="0.35">
      <c r="A52" s="13">
        <v>42</v>
      </c>
      <c r="B52" s="12" t="s">
        <v>69</v>
      </c>
      <c r="C52" s="11">
        <v>2.6</v>
      </c>
      <c r="D52" s="10" t="s">
        <v>28</v>
      </c>
      <c r="E52" s="9" t="str">
        <f t="shared" si="9"/>
        <v>Significantly Different</v>
      </c>
      <c r="G52">
        <f t="shared" si="10"/>
        <v>2.6</v>
      </c>
      <c r="H52">
        <f t="shared" si="11"/>
        <v>6</v>
      </c>
      <c r="I52" t="str">
        <f t="shared" si="12"/>
        <v>+/-</v>
      </c>
      <c r="J52" t="str">
        <f t="shared" si="13"/>
        <v>0.3</v>
      </c>
      <c r="K52" s="1">
        <f t="shared" si="14"/>
        <v>0.18237082066869301</v>
      </c>
      <c r="L52" s="1">
        <f t="shared" si="15"/>
        <v>2.8000000000000003</v>
      </c>
      <c r="M52" s="1">
        <f t="shared" si="16"/>
        <v>0.19223572402239389</v>
      </c>
      <c r="N52" s="1">
        <f t="shared" si="17"/>
        <v>14.565450902735556</v>
      </c>
      <c r="O52" t="s">
        <v>49</v>
      </c>
    </row>
    <row r="53" spans="1:15" x14ac:dyDescent="0.35">
      <c r="A53" s="13">
        <v>43</v>
      </c>
      <c r="B53" s="12" t="s">
        <v>65</v>
      </c>
      <c r="C53" s="11">
        <v>2.2000000000000002</v>
      </c>
      <c r="D53" s="10" t="s">
        <v>33</v>
      </c>
      <c r="E53" s="9" t="str">
        <f t="shared" si="9"/>
        <v>Significantly Different</v>
      </c>
      <c r="G53">
        <f t="shared" si="10"/>
        <v>2.2000000000000002</v>
      </c>
      <c r="H53">
        <f t="shared" si="11"/>
        <v>6</v>
      </c>
      <c r="I53" t="str">
        <f t="shared" si="12"/>
        <v>+/-</v>
      </c>
      <c r="J53" t="str">
        <f t="shared" si="13"/>
        <v>0.1</v>
      </c>
      <c r="K53" s="1">
        <f t="shared" si="14"/>
        <v>6.0790273556231005E-2</v>
      </c>
      <c r="L53" s="1">
        <f t="shared" si="15"/>
        <v>3.2</v>
      </c>
      <c r="M53" s="1">
        <f t="shared" si="16"/>
        <v>8.5970429323592404E-2</v>
      </c>
      <c r="N53" s="1">
        <f t="shared" si="17"/>
        <v>37.222100961659862</v>
      </c>
      <c r="O53" t="s">
        <v>47</v>
      </c>
    </row>
    <row r="54" spans="1:15" x14ac:dyDescent="0.35">
      <c r="A54" s="13">
        <v>44</v>
      </c>
      <c r="B54" s="12" t="s">
        <v>52</v>
      </c>
      <c r="C54" s="11">
        <v>2.1</v>
      </c>
      <c r="D54" s="10" t="s">
        <v>33</v>
      </c>
      <c r="E54" s="9" t="str">
        <f t="shared" si="9"/>
        <v>Significantly Different</v>
      </c>
      <c r="G54">
        <f t="shared" si="10"/>
        <v>2.1</v>
      </c>
      <c r="H54">
        <f t="shared" si="11"/>
        <v>6</v>
      </c>
      <c r="I54" t="str">
        <f t="shared" si="12"/>
        <v>+/-</v>
      </c>
      <c r="J54" t="str">
        <f t="shared" si="13"/>
        <v>0.1</v>
      </c>
      <c r="K54" s="1">
        <f t="shared" si="14"/>
        <v>6.0790273556231005E-2</v>
      </c>
      <c r="L54" s="1">
        <f t="shared" si="15"/>
        <v>3.3000000000000003</v>
      </c>
      <c r="M54" s="1">
        <f t="shared" si="16"/>
        <v>8.5970429323592404E-2</v>
      </c>
      <c r="N54" s="1">
        <f t="shared" si="17"/>
        <v>38.385291616711733</v>
      </c>
      <c r="O54" t="s">
        <v>42</v>
      </c>
    </row>
    <row r="55" spans="1:15" x14ac:dyDescent="0.35">
      <c r="A55" s="13">
        <v>45</v>
      </c>
      <c r="B55" s="12" t="s">
        <v>40</v>
      </c>
      <c r="C55" s="11">
        <v>1.4</v>
      </c>
      <c r="D55" s="10" t="s">
        <v>33</v>
      </c>
      <c r="E55" s="9" t="str">
        <f t="shared" si="9"/>
        <v>Significantly Different</v>
      </c>
      <c r="G55">
        <f t="shared" si="10"/>
        <v>1.4</v>
      </c>
      <c r="H55">
        <f t="shared" si="11"/>
        <v>6</v>
      </c>
      <c r="I55" t="str">
        <f t="shared" si="12"/>
        <v>+/-</v>
      </c>
      <c r="J55" t="str">
        <f t="shared" si="13"/>
        <v>0.1</v>
      </c>
      <c r="K55" s="1">
        <f t="shared" si="14"/>
        <v>6.0790273556231005E-2</v>
      </c>
      <c r="L55" s="1">
        <f t="shared" si="15"/>
        <v>4</v>
      </c>
      <c r="M55" s="1">
        <f t="shared" si="16"/>
        <v>8.5970429323592404E-2</v>
      </c>
      <c r="N55" s="1">
        <f t="shared" si="17"/>
        <v>46.527626202074828</v>
      </c>
      <c r="O55" t="s">
        <v>43</v>
      </c>
    </row>
    <row r="56" spans="1:15" x14ac:dyDescent="0.35">
      <c r="A56" s="13">
        <v>46</v>
      </c>
      <c r="B56" s="12" t="s">
        <v>71</v>
      </c>
      <c r="C56" s="11">
        <v>0.9</v>
      </c>
      <c r="D56" s="10" t="s">
        <v>33</v>
      </c>
      <c r="E56" s="9" t="str">
        <f t="shared" si="9"/>
        <v>Significantly Different</v>
      </c>
      <c r="G56">
        <f t="shared" si="10"/>
        <v>0.9</v>
      </c>
      <c r="H56">
        <f t="shared" si="11"/>
        <v>6</v>
      </c>
      <c r="I56" t="str">
        <f t="shared" si="12"/>
        <v>+/-</v>
      </c>
      <c r="J56" t="str">
        <f t="shared" si="13"/>
        <v>0.1</v>
      </c>
      <c r="K56" s="1">
        <f t="shared" si="14"/>
        <v>6.0790273556231005E-2</v>
      </c>
      <c r="L56" s="1">
        <f t="shared" si="15"/>
        <v>4.5</v>
      </c>
      <c r="M56" s="1">
        <f t="shared" si="16"/>
        <v>8.5970429323592404E-2</v>
      </c>
      <c r="N56" s="1">
        <f t="shared" si="17"/>
        <v>52.343579477334181</v>
      </c>
      <c r="O56" t="s">
        <v>41</v>
      </c>
    </row>
    <row r="57" spans="1:15" x14ac:dyDescent="0.35">
      <c r="A57" s="13">
        <v>46</v>
      </c>
      <c r="B57" s="12" t="s">
        <v>48</v>
      </c>
      <c r="C57" s="11">
        <v>0.9</v>
      </c>
      <c r="D57" s="10" t="s">
        <v>33</v>
      </c>
      <c r="E57" s="9" t="str">
        <f t="shared" si="9"/>
        <v>Significantly Different</v>
      </c>
      <c r="G57">
        <f t="shared" si="10"/>
        <v>0.9</v>
      </c>
      <c r="H57">
        <f t="shared" si="11"/>
        <v>6</v>
      </c>
      <c r="I57" t="str">
        <f t="shared" si="12"/>
        <v>+/-</v>
      </c>
      <c r="J57" t="str">
        <f t="shared" si="13"/>
        <v>0.1</v>
      </c>
      <c r="K57" s="1">
        <f t="shared" si="14"/>
        <v>6.0790273556231005E-2</v>
      </c>
      <c r="L57" s="1">
        <f t="shared" si="15"/>
        <v>4.5</v>
      </c>
      <c r="M57" s="1">
        <f t="shared" si="16"/>
        <v>8.5970429323592404E-2</v>
      </c>
      <c r="N57" s="1">
        <f t="shared" si="17"/>
        <v>52.343579477334181</v>
      </c>
      <c r="O57" t="s">
        <v>38</v>
      </c>
    </row>
    <row r="58" spans="1:15" x14ac:dyDescent="0.35">
      <c r="A58" s="13">
        <v>48</v>
      </c>
      <c r="B58" s="12" t="s">
        <v>53</v>
      </c>
      <c r="C58" s="11">
        <v>0.8</v>
      </c>
      <c r="D58" s="10" t="s">
        <v>39</v>
      </c>
      <c r="E58" s="9" t="str">
        <f t="shared" si="9"/>
        <v>Significantly Different</v>
      </c>
      <c r="G58">
        <f t="shared" si="10"/>
        <v>0.8</v>
      </c>
      <c r="H58">
        <f t="shared" si="11"/>
        <v>6</v>
      </c>
      <c r="I58" t="str">
        <f t="shared" si="12"/>
        <v>+/-</v>
      </c>
      <c r="J58" t="str">
        <f t="shared" si="13"/>
        <v>0.2</v>
      </c>
      <c r="K58" s="1">
        <f t="shared" si="14"/>
        <v>0.12158054711246201</v>
      </c>
      <c r="L58" s="1">
        <f t="shared" si="15"/>
        <v>4.6000000000000005</v>
      </c>
      <c r="M58" s="1">
        <f t="shared" si="16"/>
        <v>0.1359311840425404</v>
      </c>
      <c r="N58" s="1">
        <f t="shared" si="17"/>
        <v>33.840652771481821</v>
      </c>
      <c r="O58" t="s">
        <v>35</v>
      </c>
    </row>
    <row r="59" spans="1:15" x14ac:dyDescent="0.35">
      <c r="A59" s="13">
        <v>49</v>
      </c>
      <c r="B59" s="12" t="s">
        <v>66</v>
      </c>
      <c r="C59" s="11">
        <v>0.7</v>
      </c>
      <c r="D59" s="10" t="s">
        <v>39</v>
      </c>
      <c r="E59" s="9" t="str">
        <f t="shared" si="9"/>
        <v>Significantly Different</v>
      </c>
      <c r="G59">
        <f t="shared" si="10"/>
        <v>0.7</v>
      </c>
      <c r="H59">
        <f t="shared" si="11"/>
        <v>6</v>
      </c>
      <c r="I59" t="str">
        <f t="shared" si="12"/>
        <v>+/-</v>
      </c>
      <c r="J59" t="str">
        <f t="shared" si="13"/>
        <v>0.2</v>
      </c>
      <c r="K59" s="1">
        <f t="shared" si="14"/>
        <v>0.12158054711246201</v>
      </c>
      <c r="L59" s="1">
        <f t="shared" si="15"/>
        <v>4.7</v>
      </c>
      <c r="M59" s="1">
        <f t="shared" si="16"/>
        <v>0.1359311840425404</v>
      </c>
      <c r="N59" s="1">
        <f t="shared" si="17"/>
        <v>34.576319136079249</v>
      </c>
      <c r="O59" t="s">
        <v>32</v>
      </c>
    </row>
    <row r="60" spans="1:15" x14ac:dyDescent="0.35">
      <c r="A60" s="13">
        <v>50</v>
      </c>
      <c r="B60" s="12" t="s">
        <v>29</v>
      </c>
      <c r="C60" s="11">
        <v>0.3</v>
      </c>
      <c r="D60" s="10" t="s">
        <v>33</v>
      </c>
      <c r="E60" s="9" t="str">
        <f t="shared" si="9"/>
        <v>Significantly Different</v>
      </c>
      <c r="G60">
        <f t="shared" si="10"/>
        <v>0.3</v>
      </c>
      <c r="H60">
        <f t="shared" si="11"/>
        <v>6</v>
      </c>
      <c r="I60" t="str">
        <f t="shared" si="12"/>
        <v>+/-</v>
      </c>
      <c r="J60" t="str">
        <f t="shared" si="13"/>
        <v>0.1</v>
      </c>
      <c r="K60" s="1">
        <f t="shared" si="14"/>
        <v>6.0790273556231005E-2</v>
      </c>
      <c r="L60" s="1">
        <f t="shared" si="15"/>
        <v>5.1000000000000005</v>
      </c>
      <c r="M60" s="1">
        <f t="shared" si="16"/>
        <v>8.5970429323592404E-2</v>
      </c>
      <c r="N60" s="1">
        <f t="shared" si="17"/>
        <v>59.322723407645412</v>
      </c>
      <c r="O60" t="s">
        <v>30</v>
      </c>
    </row>
    <row r="61" spans="1:15" x14ac:dyDescent="0.35">
      <c r="A61" s="13">
        <v>51</v>
      </c>
      <c r="B61" s="12" t="s">
        <v>31</v>
      </c>
      <c r="C61" s="11">
        <v>0.1</v>
      </c>
      <c r="D61" s="10" t="s">
        <v>33</v>
      </c>
      <c r="E61" s="9" t="str">
        <f t="shared" si="9"/>
        <v>Significantly Different</v>
      </c>
      <c r="G61">
        <f t="shared" si="10"/>
        <v>0.1</v>
      </c>
      <c r="H61">
        <f t="shared" si="11"/>
        <v>6</v>
      </c>
      <c r="I61" t="str">
        <f t="shared" si="12"/>
        <v>+/-</v>
      </c>
      <c r="J61" t="str">
        <f t="shared" si="13"/>
        <v>0.1</v>
      </c>
      <c r="K61" s="1">
        <f t="shared" si="14"/>
        <v>6.0790273556231005E-2</v>
      </c>
      <c r="L61" s="1">
        <f t="shared" si="15"/>
        <v>5.3000000000000007</v>
      </c>
      <c r="M61" s="1">
        <f t="shared" si="16"/>
        <v>8.5970429323592404E-2</v>
      </c>
      <c r="N61" s="1">
        <f t="shared" si="17"/>
        <v>61.649104717749154</v>
      </c>
      <c r="O61" t="s">
        <v>27</v>
      </c>
    </row>
    <row r="62" spans="1:15" ht="15" thickBot="1" x14ac:dyDescent="0.4">
      <c r="A62" s="8"/>
      <c r="B62" s="7" t="s">
        <v>25</v>
      </c>
      <c r="C62" s="6">
        <v>0.2</v>
      </c>
      <c r="D62" s="5" t="s">
        <v>33</v>
      </c>
      <c r="E62" s="4" t="str">
        <f t="shared" si="9"/>
        <v>Significantly Different</v>
      </c>
      <c r="G62">
        <f t="shared" si="10"/>
        <v>0.2</v>
      </c>
      <c r="H62">
        <f t="shared" si="11"/>
        <v>6</v>
      </c>
      <c r="I62" t="str">
        <f t="shared" si="12"/>
        <v>+/-</v>
      </c>
      <c r="J62" t="str">
        <f t="shared" si="13"/>
        <v>0.1</v>
      </c>
      <c r="K62" s="1">
        <f t="shared" si="14"/>
        <v>6.0790273556231005E-2</v>
      </c>
      <c r="L62" s="1">
        <f t="shared" si="15"/>
        <v>5.2</v>
      </c>
      <c r="M62" s="1">
        <f t="shared" si="16"/>
        <v>8.5970429323592404E-2</v>
      </c>
      <c r="N62" s="1">
        <f t="shared" si="17"/>
        <v>60.485914062697276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84" priority="1" operator="equal">
      <formula>"OTHER ERROR"</formula>
    </cfRule>
    <cfRule type="cellIs" dxfId="83" priority="2" operator="equal">
      <formula>"Statistical Test not applicable"</formula>
    </cfRule>
    <cfRule type="cellIs" dxfId="82" priority="3" operator="equal">
      <formula>"Geography Selected"</formula>
    </cfRule>
  </conditionalFormatting>
  <conditionalFormatting sqref="E10:J62">
    <cfRule type="cellIs" dxfId="81" priority="4" operator="equal">
      <formula>"Not Significantly Different"</formula>
    </cfRule>
  </conditionalFormatting>
  <conditionalFormatting sqref="F10:J62">
    <cfRule type="cellIs" dxfId="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68B4356-B700-4C88-8A66-11B83DDE017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DF9C0A1-800F-4914-AF2A-10C546634DDD}"/>
    <hyperlink ref="A68" r:id="rId2" xr:uid="{E37FFDE1-8DCC-40F2-8CDE-A32E70FBFE9F}"/>
    <hyperlink ref="A66" r:id="rId3" xr:uid="{D5AC6925-A462-440D-8592-AB8E2CBE8204}"/>
    <hyperlink ref="A67" r:id="rId4" xr:uid="{8122CA99-1E87-4FB3-BBFA-1E5D052D6A3B}"/>
  </hyperlinks>
  <pageMargins left="0.7" right="0.7" top="0.75" bottom="0.75" header="0.3" footer="0.3"/>
  <pageSetup orientation="portrait" r:id="rId5"/>
  <drawing r:id="rId6"/>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768EF-E97B-4438-8302-D45FD4D925CC}">
  <sheetPr codeName="Sheet7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596</v>
      </c>
    </row>
    <row r="2" spans="1:16" x14ac:dyDescent="0.35">
      <c r="A2" s="27" t="s">
        <v>109</v>
      </c>
      <c r="B2" t="s">
        <v>595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4.0999999999999996</v>
      </c>
      <c r="C6" t="s">
        <v>103</v>
      </c>
      <c r="H6" s="15" t="s">
        <v>102</v>
      </c>
      <c r="I6">
        <f>VLOOKUP($B$4,$B$9:$K$62,6,FALSE)</f>
        <v>4.0999999999999996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4.0999999999999996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4.0999999999999996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43</v>
      </c>
      <c r="C11" s="11">
        <v>8.6</v>
      </c>
      <c r="D11" s="14" t="s">
        <v>83</v>
      </c>
      <c r="E11" s="9" t="str">
        <f t="shared" si="0"/>
        <v>Significantly Different</v>
      </c>
      <c r="G11">
        <f t="shared" si="1"/>
        <v>8.6</v>
      </c>
      <c r="H11">
        <f t="shared" si="2"/>
        <v>6</v>
      </c>
      <c r="I11" t="str">
        <f t="shared" si="3"/>
        <v>+/-</v>
      </c>
      <c r="J11" t="str">
        <f t="shared" si="4"/>
        <v>0.5</v>
      </c>
      <c r="K11" s="1">
        <f t="shared" si="5"/>
        <v>0.303951367781155</v>
      </c>
      <c r="L11" s="1">
        <f t="shared" si="6"/>
        <v>-4.5</v>
      </c>
      <c r="M11" s="1">
        <f t="shared" si="7"/>
        <v>0.30997079109986531</v>
      </c>
      <c r="N11" s="1">
        <f t="shared" si="8"/>
        <v>-14.517496903604075</v>
      </c>
      <c r="O11" t="s">
        <v>68</v>
      </c>
    </row>
    <row r="12" spans="1:16" x14ac:dyDescent="0.35">
      <c r="A12" s="13">
        <v>2</v>
      </c>
      <c r="B12" s="12" t="s">
        <v>42</v>
      </c>
      <c r="C12" s="11">
        <v>7.9</v>
      </c>
      <c r="D12" s="10" t="s">
        <v>39</v>
      </c>
      <c r="E12" s="9" t="str">
        <f t="shared" si="0"/>
        <v>Significantly Different</v>
      </c>
      <c r="G12">
        <f t="shared" si="1"/>
        <v>7.9</v>
      </c>
      <c r="H12">
        <f t="shared" si="2"/>
        <v>6</v>
      </c>
      <c r="I12" t="str">
        <f t="shared" si="3"/>
        <v>+/-</v>
      </c>
      <c r="J12" t="str">
        <f t="shared" si="4"/>
        <v>0.2</v>
      </c>
      <c r="K12" s="1">
        <f t="shared" si="5"/>
        <v>0.12158054711246201</v>
      </c>
      <c r="L12" s="1">
        <f t="shared" si="6"/>
        <v>-3.8000000000000007</v>
      </c>
      <c r="M12" s="1">
        <f t="shared" si="7"/>
        <v>0.1359311840425404</v>
      </c>
      <c r="N12" s="1">
        <f t="shared" si="8"/>
        <v>-27.955321854702376</v>
      </c>
      <c r="O12" t="s">
        <v>62</v>
      </c>
    </row>
    <row r="13" spans="1:16" x14ac:dyDescent="0.35">
      <c r="A13" s="13">
        <v>3</v>
      </c>
      <c r="B13" s="12" t="s">
        <v>82</v>
      </c>
      <c r="C13" s="11">
        <v>7.5</v>
      </c>
      <c r="D13" s="10" t="s">
        <v>83</v>
      </c>
      <c r="E13" s="9" t="str">
        <f t="shared" si="0"/>
        <v>Significantly Different</v>
      </c>
      <c r="G13">
        <f t="shared" si="1"/>
        <v>7.5</v>
      </c>
      <c r="H13">
        <f t="shared" si="2"/>
        <v>6</v>
      </c>
      <c r="I13" t="str">
        <f t="shared" si="3"/>
        <v>+/-</v>
      </c>
      <c r="J13" t="str">
        <f t="shared" si="4"/>
        <v>0.5</v>
      </c>
      <c r="K13" s="1">
        <f t="shared" si="5"/>
        <v>0.303951367781155</v>
      </c>
      <c r="L13" s="1">
        <f t="shared" si="6"/>
        <v>-3.4000000000000004</v>
      </c>
      <c r="M13" s="1">
        <f t="shared" si="7"/>
        <v>0.30997079109986531</v>
      </c>
      <c r="N13" s="1">
        <f t="shared" si="8"/>
        <v>-10.968775438278636</v>
      </c>
      <c r="O13" t="s">
        <v>58</v>
      </c>
    </row>
    <row r="14" spans="1:16" x14ac:dyDescent="0.35">
      <c r="A14" s="13">
        <v>4</v>
      </c>
      <c r="B14" s="12" t="s">
        <v>51</v>
      </c>
      <c r="C14" s="11">
        <v>7.4</v>
      </c>
      <c r="D14" s="10" t="s">
        <v>44</v>
      </c>
      <c r="E14" s="9" t="str">
        <f t="shared" si="0"/>
        <v>Significantly Different</v>
      </c>
      <c r="G14">
        <f t="shared" si="1"/>
        <v>7.4</v>
      </c>
      <c r="H14">
        <f t="shared" si="2"/>
        <v>6</v>
      </c>
      <c r="I14" t="str">
        <f t="shared" si="3"/>
        <v>+/-</v>
      </c>
      <c r="J14" t="str">
        <f t="shared" si="4"/>
        <v>0.4</v>
      </c>
      <c r="K14" s="1">
        <f t="shared" si="5"/>
        <v>0.24316109422492402</v>
      </c>
      <c r="L14" s="1">
        <f t="shared" si="6"/>
        <v>-3.3000000000000007</v>
      </c>
      <c r="M14" s="1">
        <f t="shared" si="7"/>
        <v>0.25064471888253259</v>
      </c>
      <c r="N14" s="1">
        <f t="shared" si="8"/>
        <v>-13.166046405097337</v>
      </c>
      <c r="O14" t="s">
        <v>73</v>
      </c>
    </row>
    <row r="15" spans="1:16" x14ac:dyDescent="0.35">
      <c r="A15" s="13">
        <v>5</v>
      </c>
      <c r="B15" s="12" t="s">
        <v>50</v>
      </c>
      <c r="C15" s="11">
        <v>6.5</v>
      </c>
      <c r="D15" s="10" t="s">
        <v>39</v>
      </c>
      <c r="E15" s="9" t="str">
        <f t="shared" si="0"/>
        <v>Significantly Different</v>
      </c>
      <c r="G15">
        <f t="shared" si="1"/>
        <v>6.5</v>
      </c>
      <c r="H15">
        <f t="shared" si="2"/>
        <v>6</v>
      </c>
      <c r="I15" t="str">
        <f t="shared" si="3"/>
        <v>+/-</v>
      </c>
      <c r="J15" t="str">
        <f t="shared" si="4"/>
        <v>0.2</v>
      </c>
      <c r="K15" s="1">
        <f t="shared" si="5"/>
        <v>0.12158054711246201</v>
      </c>
      <c r="L15" s="1">
        <f t="shared" si="6"/>
        <v>-2.4000000000000004</v>
      </c>
      <c r="M15" s="1">
        <f t="shared" si="7"/>
        <v>0.1359311840425404</v>
      </c>
      <c r="N15" s="1">
        <f t="shared" si="8"/>
        <v>-17.655992750338342</v>
      </c>
      <c r="O15" t="s">
        <v>34</v>
      </c>
    </row>
    <row r="16" spans="1:16" x14ac:dyDescent="0.35">
      <c r="A16" s="13">
        <v>6</v>
      </c>
      <c r="B16" s="12" t="s">
        <v>60</v>
      </c>
      <c r="C16" s="11">
        <v>6.4</v>
      </c>
      <c r="D16" s="10" t="s">
        <v>36</v>
      </c>
      <c r="E16" s="9" t="str">
        <f t="shared" si="0"/>
        <v>Significantly Different</v>
      </c>
      <c r="G16">
        <f t="shared" si="1"/>
        <v>6.4</v>
      </c>
      <c r="H16">
        <f t="shared" si="2"/>
        <v>6</v>
      </c>
      <c r="I16" t="str">
        <f t="shared" si="3"/>
        <v>+/-</v>
      </c>
      <c r="J16" t="str">
        <f t="shared" si="4"/>
        <v>0.7</v>
      </c>
      <c r="K16" s="1">
        <f t="shared" si="5"/>
        <v>0.42553191489361697</v>
      </c>
      <c r="L16" s="1">
        <f t="shared" si="6"/>
        <v>-2.3000000000000007</v>
      </c>
      <c r="M16" s="1">
        <f t="shared" si="7"/>
        <v>0.42985214661796195</v>
      </c>
      <c r="N16" s="1">
        <f t="shared" si="8"/>
        <v>-5.3506770132386077</v>
      </c>
      <c r="O16" t="s">
        <v>75</v>
      </c>
    </row>
    <row r="17" spans="1:15" x14ac:dyDescent="0.35">
      <c r="A17" s="13">
        <v>6</v>
      </c>
      <c r="B17" s="12" t="s">
        <v>45</v>
      </c>
      <c r="C17" s="11">
        <v>6.4</v>
      </c>
      <c r="D17" s="10" t="s">
        <v>44</v>
      </c>
      <c r="E17" s="9" t="str">
        <f t="shared" si="0"/>
        <v>Significantly Different</v>
      </c>
      <c r="G17">
        <f t="shared" si="1"/>
        <v>6.4</v>
      </c>
      <c r="H17">
        <f t="shared" si="2"/>
        <v>6</v>
      </c>
      <c r="I17" t="str">
        <f t="shared" si="3"/>
        <v>+/-</v>
      </c>
      <c r="J17" t="str">
        <f t="shared" si="4"/>
        <v>0.4</v>
      </c>
      <c r="K17" s="1">
        <f t="shared" si="5"/>
        <v>0.24316109422492402</v>
      </c>
      <c r="L17" s="1">
        <f t="shared" si="6"/>
        <v>-2.3000000000000007</v>
      </c>
      <c r="M17" s="1">
        <f t="shared" si="7"/>
        <v>0.25064471888253259</v>
      </c>
      <c r="N17" s="1">
        <f t="shared" si="8"/>
        <v>-9.1763353732496604</v>
      </c>
      <c r="O17" t="s">
        <v>66</v>
      </c>
    </row>
    <row r="18" spans="1:15" x14ac:dyDescent="0.35">
      <c r="A18" s="13">
        <v>8</v>
      </c>
      <c r="B18" s="12" t="s">
        <v>64</v>
      </c>
      <c r="C18" s="11">
        <v>6.2</v>
      </c>
      <c r="D18" s="10" t="s">
        <v>39</v>
      </c>
      <c r="E18" s="9" t="str">
        <f t="shared" si="0"/>
        <v>Significantly Different</v>
      </c>
      <c r="G18">
        <f t="shared" si="1"/>
        <v>6.2</v>
      </c>
      <c r="H18">
        <f t="shared" si="2"/>
        <v>6</v>
      </c>
      <c r="I18" t="str">
        <f t="shared" si="3"/>
        <v>+/-</v>
      </c>
      <c r="J18" t="str">
        <f t="shared" si="4"/>
        <v>0.2</v>
      </c>
      <c r="K18" s="1">
        <f t="shared" si="5"/>
        <v>0.12158054711246201</v>
      </c>
      <c r="L18" s="1">
        <f t="shared" si="6"/>
        <v>-2.1000000000000005</v>
      </c>
      <c r="M18" s="1">
        <f t="shared" si="7"/>
        <v>0.1359311840425404</v>
      </c>
      <c r="N18" s="1">
        <f t="shared" si="8"/>
        <v>-15.448993656546051</v>
      </c>
      <c r="O18" t="s">
        <v>60</v>
      </c>
    </row>
    <row r="19" spans="1:15" x14ac:dyDescent="0.35">
      <c r="A19" s="13">
        <v>9</v>
      </c>
      <c r="B19" s="12" t="s">
        <v>47</v>
      </c>
      <c r="C19" s="11">
        <v>6</v>
      </c>
      <c r="D19" s="10" t="s">
        <v>39</v>
      </c>
      <c r="E19" s="9" t="str">
        <f t="shared" si="0"/>
        <v>Significantly Different</v>
      </c>
      <c r="G19">
        <f t="shared" si="1"/>
        <v>6</v>
      </c>
      <c r="H19">
        <f t="shared" si="2"/>
        <v>6</v>
      </c>
      <c r="I19" t="str">
        <f t="shared" si="3"/>
        <v>+/-</v>
      </c>
      <c r="J19" t="str">
        <f t="shared" si="4"/>
        <v>0.2</v>
      </c>
      <c r="K19" s="1">
        <f t="shared" si="5"/>
        <v>0.12158054711246201</v>
      </c>
      <c r="L19" s="1">
        <f t="shared" si="6"/>
        <v>-1.9000000000000004</v>
      </c>
      <c r="M19" s="1">
        <f t="shared" si="7"/>
        <v>0.1359311840425404</v>
      </c>
      <c r="N19" s="1">
        <f t="shared" si="8"/>
        <v>-13.977660927351188</v>
      </c>
      <c r="O19" t="s">
        <v>31</v>
      </c>
    </row>
    <row r="20" spans="1:15" x14ac:dyDescent="0.35">
      <c r="A20" s="13">
        <v>10</v>
      </c>
      <c r="B20" s="12" t="s">
        <v>75</v>
      </c>
      <c r="C20" s="11">
        <v>5.9</v>
      </c>
      <c r="D20" s="14" t="s">
        <v>28</v>
      </c>
      <c r="E20" s="9" t="str">
        <f t="shared" si="0"/>
        <v>Significantly Different</v>
      </c>
      <c r="G20">
        <f t="shared" si="1"/>
        <v>5.9</v>
      </c>
      <c r="H20">
        <f t="shared" si="2"/>
        <v>6</v>
      </c>
      <c r="I20" t="str">
        <f t="shared" si="3"/>
        <v>+/-</v>
      </c>
      <c r="J20" t="str">
        <f t="shared" si="4"/>
        <v>0.3</v>
      </c>
      <c r="K20" s="1">
        <f t="shared" si="5"/>
        <v>0.18237082066869301</v>
      </c>
      <c r="L20" s="1">
        <f t="shared" si="6"/>
        <v>-1.8000000000000007</v>
      </c>
      <c r="M20" s="1">
        <f t="shared" si="7"/>
        <v>0.19223572402239389</v>
      </c>
      <c r="N20" s="1">
        <f t="shared" si="8"/>
        <v>-9.3635041517585744</v>
      </c>
      <c r="O20" t="s">
        <v>50</v>
      </c>
    </row>
    <row r="21" spans="1:15" x14ac:dyDescent="0.35">
      <c r="A21" s="13">
        <v>11</v>
      </c>
      <c r="B21" s="12" t="s">
        <v>58</v>
      </c>
      <c r="C21" s="11">
        <v>5.6</v>
      </c>
      <c r="D21" s="10" t="s">
        <v>28</v>
      </c>
      <c r="E21" s="9" t="str">
        <f t="shared" si="0"/>
        <v>Significantly Different</v>
      </c>
      <c r="G21">
        <f t="shared" si="1"/>
        <v>5.6</v>
      </c>
      <c r="H21">
        <f t="shared" si="2"/>
        <v>6</v>
      </c>
      <c r="I21" t="str">
        <f t="shared" si="3"/>
        <v>+/-</v>
      </c>
      <c r="J21" t="str">
        <f t="shared" si="4"/>
        <v>0.3</v>
      </c>
      <c r="K21" s="1">
        <f t="shared" si="5"/>
        <v>0.18237082066869301</v>
      </c>
      <c r="L21" s="1">
        <f t="shared" si="6"/>
        <v>-1.5</v>
      </c>
      <c r="M21" s="1">
        <f t="shared" si="7"/>
        <v>0.19223572402239389</v>
      </c>
      <c r="N21" s="1">
        <f t="shared" si="8"/>
        <v>-7.8029201264654757</v>
      </c>
      <c r="O21" t="s">
        <v>46</v>
      </c>
    </row>
    <row r="22" spans="1:15" x14ac:dyDescent="0.35">
      <c r="A22" s="13">
        <v>12</v>
      </c>
      <c r="B22" s="12" t="s">
        <v>31</v>
      </c>
      <c r="C22" s="11">
        <v>5.5</v>
      </c>
      <c r="D22" s="10" t="s">
        <v>116</v>
      </c>
      <c r="E22" s="9" t="str">
        <f t="shared" si="0"/>
        <v>Significantly Different</v>
      </c>
      <c r="G22">
        <f t="shared" si="1"/>
        <v>5.5</v>
      </c>
      <c r="H22">
        <f t="shared" si="2"/>
        <v>6</v>
      </c>
      <c r="I22" t="str">
        <f t="shared" si="3"/>
        <v>+/-</v>
      </c>
      <c r="J22" t="str">
        <f t="shared" si="4"/>
        <v>0.8</v>
      </c>
      <c r="K22" s="1">
        <f t="shared" si="5"/>
        <v>0.48632218844984804</v>
      </c>
      <c r="L22" s="1">
        <f t="shared" si="6"/>
        <v>-1.4000000000000004</v>
      </c>
      <c r="M22" s="1">
        <f t="shared" si="7"/>
        <v>0.49010685399991183</v>
      </c>
      <c r="N22" s="1">
        <f t="shared" si="8"/>
        <v>-2.8565199375894714</v>
      </c>
      <c r="O22" t="s">
        <v>29</v>
      </c>
    </row>
    <row r="23" spans="1:15" x14ac:dyDescent="0.35">
      <c r="A23" s="13">
        <v>13</v>
      </c>
      <c r="B23" s="12" t="s">
        <v>46</v>
      </c>
      <c r="C23" s="11">
        <v>5.4</v>
      </c>
      <c r="D23" s="10" t="s">
        <v>39</v>
      </c>
      <c r="E23" s="9" t="str">
        <f t="shared" si="0"/>
        <v>Significantly Different</v>
      </c>
      <c r="G23">
        <f t="shared" si="1"/>
        <v>5.4</v>
      </c>
      <c r="H23">
        <f t="shared" si="2"/>
        <v>6</v>
      </c>
      <c r="I23" t="str">
        <f t="shared" si="3"/>
        <v>+/-</v>
      </c>
      <c r="J23" t="str">
        <f t="shared" si="4"/>
        <v>0.2</v>
      </c>
      <c r="K23" s="1">
        <f t="shared" si="5"/>
        <v>0.12158054711246201</v>
      </c>
      <c r="L23" s="1">
        <f t="shared" si="6"/>
        <v>-1.3000000000000007</v>
      </c>
      <c r="M23" s="1">
        <f t="shared" si="7"/>
        <v>0.1359311840425404</v>
      </c>
      <c r="N23" s="1">
        <f t="shared" si="8"/>
        <v>-9.5636627397666061</v>
      </c>
      <c r="O23" t="s">
        <v>82</v>
      </c>
    </row>
    <row r="24" spans="1:15" x14ac:dyDescent="0.35">
      <c r="A24" s="13">
        <v>13</v>
      </c>
      <c r="B24" s="12" t="s">
        <v>49</v>
      </c>
      <c r="C24" s="11">
        <v>5.4</v>
      </c>
      <c r="D24" s="10" t="s">
        <v>26</v>
      </c>
      <c r="E24" s="9" t="str">
        <f t="shared" si="0"/>
        <v>Significantly Different</v>
      </c>
      <c r="G24">
        <f t="shared" si="1"/>
        <v>5.4</v>
      </c>
      <c r="H24">
        <f t="shared" si="2"/>
        <v>6</v>
      </c>
      <c r="I24" t="str">
        <f t="shared" si="3"/>
        <v>+/-</v>
      </c>
      <c r="J24" t="str">
        <f t="shared" si="4"/>
        <v>0.6</v>
      </c>
      <c r="K24" s="1">
        <f t="shared" si="5"/>
        <v>0.36474164133738601</v>
      </c>
      <c r="L24" s="1">
        <f t="shared" si="6"/>
        <v>-1.3000000000000007</v>
      </c>
      <c r="M24" s="1">
        <f t="shared" si="7"/>
        <v>0.36977279819442066</v>
      </c>
      <c r="N24" s="1">
        <f t="shared" si="8"/>
        <v>-3.5156723435250674</v>
      </c>
      <c r="O24" t="s">
        <v>65</v>
      </c>
    </row>
    <row r="25" spans="1:15" x14ac:dyDescent="0.35">
      <c r="A25" s="13">
        <v>15</v>
      </c>
      <c r="B25" s="12" t="s">
        <v>68</v>
      </c>
      <c r="C25" s="11">
        <v>4.9000000000000004</v>
      </c>
      <c r="D25" s="10" t="s">
        <v>28</v>
      </c>
      <c r="E25" s="9" t="str">
        <f t="shared" si="0"/>
        <v>Significantly Different</v>
      </c>
      <c r="G25">
        <f t="shared" si="1"/>
        <v>4.9000000000000004</v>
      </c>
      <c r="H25">
        <f t="shared" si="2"/>
        <v>6</v>
      </c>
      <c r="I25" t="str">
        <f t="shared" si="3"/>
        <v>+/-</v>
      </c>
      <c r="J25" t="str">
        <f t="shared" si="4"/>
        <v>0.3</v>
      </c>
      <c r="K25" s="1">
        <f t="shared" si="5"/>
        <v>0.18237082066869301</v>
      </c>
      <c r="L25" s="1">
        <f t="shared" si="6"/>
        <v>-0.80000000000000071</v>
      </c>
      <c r="M25" s="1">
        <f t="shared" si="7"/>
        <v>0.19223572402239389</v>
      </c>
      <c r="N25" s="1">
        <f t="shared" si="8"/>
        <v>-4.1615574007815903</v>
      </c>
      <c r="O25" t="s">
        <v>81</v>
      </c>
    </row>
    <row r="26" spans="1:15" x14ac:dyDescent="0.35">
      <c r="A26" s="13">
        <v>16</v>
      </c>
      <c r="B26" s="12" t="s">
        <v>35</v>
      </c>
      <c r="C26" s="11">
        <v>4.7</v>
      </c>
      <c r="D26" s="10" t="s">
        <v>39</v>
      </c>
      <c r="E26" s="9" t="str">
        <f t="shared" si="0"/>
        <v>Significantly Different</v>
      </c>
      <c r="G26">
        <f t="shared" si="1"/>
        <v>4.7</v>
      </c>
      <c r="H26">
        <f t="shared" si="2"/>
        <v>6</v>
      </c>
      <c r="I26" t="str">
        <f t="shared" si="3"/>
        <v>+/-</v>
      </c>
      <c r="J26" t="str">
        <f t="shared" si="4"/>
        <v>0.2</v>
      </c>
      <c r="K26" s="1">
        <f t="shared" si="5"/>
        <v>0.12158054711246201</v>
      </c>
      <c r="L26" s="1">
        <f t="shared" si="6"/>
        <v>-0.60000000000000053</v>
      </c>
      <c r="M26" s="1">
        <f t="shared" si="7"/>
        <v>0.1359311840425404</v>
      </c>
      <c r="N26" s="1">
        <f t="shared" si="8"/>
        <v>-4.4139981875845891</v>
      </c>
      <c r="O26" t="s">
        <v>80</v>
      </c>
    </row>
    <row r="27" spans="1:15" x14ac:dyDescent="0.35">
      <c r="A27" s="13">
        <v>17</v>
      </c>
      <c r="B27" s="12" t="s">
        <v>70</v>
      </c>
      <c r="C27" s="11">
        <v>4.3</v>
      </c>
      <c r="D27" s="10" t="s">
        <v>44</v>
      </c>
      <c r="E27" s="9" t="str">
        <f t="shared" si="0"/>
        <v>Not Significantly Different</v>
      </c>
      <c r="G27">
        <f t="shared" si="1"/>
        <v>4.3</v>
      </c>
      <c r="H27">
        <f t="shared" si="2"/>
        <v>6</v>
      </c>
      <c r="I27" t="str">
        <f t="shared" si="3"/>
        <v>+/-</v>
      </c>
      <c r="J27" t="str">
        <f t="shared" si="4"/>
        <v>0.4</v>
      </c>
      <c r="K27" s="1">
        <f t="shared" si="5"/>
        <v>0.24316109422492402</v>
      </c>
      <c r="L27" s="1">
        <f t="shared" si="6"/>
        <v>-0.20000000000000018</v>
      </c>
      <c r="M27" s="1">
        <f t="shared" si="7"/>
        <v>0.25064471888253259</v>
      </c>
      <c r="N27" s="1">
        <f t="shared" si="8"/>
        <v>-0.79794220636953606</v>
      </c>
      <c r="O27" t="s">
        <v>78</v>
      </c>
    </row>
    <row r="28" spans="1:15" x14ac:dyDescent="0.35">
      <c r="A28" s="13">
        <v>18</v>
      </c>
      <c r="B28" s="12" t="s">
        <v>73</v>
      </c>
      <c r="C28" s="11">
        <v>4.2</v>
      </c>
      <c r="D28" s="10" t="s">
        <v>28</v>
      </c>
      <c r="E28" s="9" t="str">
        <f t="shared" si="0"/>
        <v>Not Significantly Different</v>
      </c>
      <c r="G28">
        <f t="shared" si="1"/>
        <v>4.2</v>
      </c>
      <c r="H28">
        <f t="shared" si="2"/>
        <v>6</v>
      </c>
      <c r="I28" t="str">
        <f t="shared" si="3"/>
        <v>+/-</v>
      </c>
      <c r="J28" t="str">
        <f t="shared" si="4"/>
        <v>0.3</v>
      </c>
      <c r="K28" s="1">
        <f t="shared" si="5"/>
        <v>0.18237082066869301</v>
      </c>
      <c r="L28" s="1">
        <f t="shared" si="6"/>
        <v>-0.10000000000000053</v>
      </c>
      <c r="M28" s="1">
        <f t="shared" si="7"/>
        <v>0.19223572402239389</v>
      </c>
      <c r="N28" s="1">
        <f t="shared" si="8"/>
        <v>-0.52019467509770112</v>
      </c>
      <c r="O28" t="s">
        <v>79</v>
      </c>
    </row>
    <row r="29" spans="1:15" x14ac:dyDescent="0.35">
      <c r="A29" s="13">
        <v>18</v>
      </c>
      <c r="B29" s="12" t="s">
        <v>57</v>
      </c>
      <c r="C29" s="11">
        <v>4.2</v>
      </c>
      <c r="D29" s="10" t="s">
        <v>28</v>
      </c>
      <c r="E29" s="9" t="str">
        <f t="shared" si="0"/>
        <v>Not Significantly Different</v>
      </c>
      <c r="G29">
        <f t="shared" si="1"/>
        <v>4.2</v>
      </c>
      <c r="H29">
        <f t="shared" si="2"/>
        <v>6</v>
      </c>
      <c r="I29" t="str">
        <f t="shared" si="3"/>
        <v>+/-</v>
      </c>
      <c r="J29" t="str">
        <f t="shared" si="4"/>
        <v>0.3</v>
      </c>
      <c r="K29" s="1">
        <f t="shared" si="5"/>
        <v>0.18237082066869301</v>
      </c>
      <c r="L29" s="1">
        <f t="shared" si="6"/>
        <v>-0.10000000000000053</v>
      </c>
      <c r="M29" s="1">
        <f t="shared" si="7"/>
        <v>0.19223572402239389</v>
      </c>
      <c r="N29" s="1">
        <f t="shared" si="8"/>
        <v>-0.52019467509770112</v>
      </c>
      <c r="O29" t="s">
        <v>56</v>
      </c>
    </row>
    <row r="30" spans="1:15" x14ac:dyDescent="0.35">
      <c r="A30" s="13">
        <v>20</v>
      </c>
      <c r="B30" s="12" t="s">
        <v>59</v>
      </c>
      <c r="C30" s="11">
        <v>4.0999999999999996</v>
      </c>
      <c r="D30" s="10" t="s">
        <v>28</v>
      </c>
      <c r="E30" s="9" t="str">
        <f t="shared" si="0"/>
        <v>Not Significantly Different</v>
      </c>
      <c r="G30">
        <f t="shared" si="1"/>
        <v>4.0999999999999996</v>
      </c>
      <c r="H30">
        <f t="shared" si="2"/>
        <v>6</v>
      </c>
      <c r="I30" t="str">
        <f t="shared" si="3"/>
        <v>+/-</v>
      </c>
      <c r="J30" t="str">
        <f t="shared" si="4"/>
        <v>0.3</v>
      </c>
      <c r="K30" s="1">
        <f t="shared" si="5"/>
        <v>0.18237082066869301</v>
      </c>
      <c r="L30" s="1">
        <f t="shared" si="6"/>
        <v>0</v>
      </c>
      <c r="M30" s="1">
        <f t="shared" si="7"/>
        <v>0.19223572402239389</v>
      </c>
      <c r="N30" s="1">
        <f t="shared" si="8"/>
        <v>0</v>
      </c>
      <c r="O30" t="s">
        <v>77</v>
      </c>
    </row>
    <row r="31" spans="1:15" x14ac:dyDescent="0.35">
      <c r="A31" s="13">
        <v>21</v>
      </c>
      <c r="B31" s="12" t="s">
        <v>74</v>
      </c>
      <c r="C31" s="11">
        <v>3.9</v>
      </c>
      <c r="D31" s="10" t="s">
        <v>39</v>
      </c>
      <c r="E31" s="9" t="str">
        <f t="shared" si="0"/>
        <v>Not Significantly Different</v>
      </c>
      <c r="G31">
        <f t="shared" si="1"/>
        <v>3.9</v>
      </c>
      <c r="H31">
        <f t="shared" si="2"/>
        <v>6</v>
      </c>
      <c r="I31" t="str">
        <f t="shared" si="3"/>
        <v>+/-</v>
      </c>
      <c r="J31" t="str">
        <f t="shared" si="4"/>
        <v>0.2</v>
      </c>
      <c r="K31" s="1">
        <f t="shared" si="5"/>
        <v>0.12158054711246201</v>
      </c>
      <c r="L31" s="1">
        <f t="shared" si="6"/>
        <v>0.19999999999999973</v>
      </c>
      <c r="M31" s="1">
        <f t="shared" si="7"/>
        <v>0.1359311840425404</v>
      </c>
      <c r="N31" s="1">
        <f t="shared" si="8"/>
        <v>1.4713327291948597</v>
      </c>
      <c r="O31" t="s">
        <v>40</v>
      </c>
    </row>
    <row r="32" spans="1:15" x14ac:dyDescent="0.35">
      <c r="A32" s="13">
        <v>22</v>
      </c>
      <c r="B32" s="12" t="s">
        <v>79</v>
      </c>
      <c r="C32" s="11">
        <v>3.8</v>
      </c>
      <c r="D32" s="10" t="s">
        <v>28</v>
      </c>
      <c r="E32" s="9" t="str">
        <f t="shared" si="0"/>
        <v>Not Significantly Different</v>
      </c>
      <c r="G32">
        <f t="shared" si="1"/>
        <v>3.8</v>
      </c>
      <c r="H32">
        <f t="shared" si="2"/>
        <v>6</v>
      </c>
      <c r="I32" t="str">
        <f t="shared" si="3"/>
        <v>+/-</v>
      </c>
      <c r="J32" t="str">
        <f t="shared" si="4"/>
        <v>0.3</v>
      </c>
      <c r="K32" s="1">
        <f t="shared" si="5"/>
        <v>0.18237082066869301</v>
      </c>
      <c r="L32" s="1">
        <f t="shared" si="6"/>
        <v>0.29999999999999982</v>
      </c>
      <c r="M32" s="1">
        <f t="shared" si="7"/>
        <v>0.19223572402239389</v>
      </c>
      <c r="N32" s="1">
        <f t="shared" si="8"/>
        <v>1.5605840252930943</v>
      </c>
      <c r="O32" t="s">
        <v>71</v>
      </c>
    </row>
    <row r="33" spans="1:15" x14ac:dyDescent="0.35">
      <c r="A33" s="13">
        <v>22</v>
      </c>
      <c r="B33" s="12" t="s">
        <v>69</v>
      </c>
      <c r="C33" s="11">
        <v>3.8</v>
      </c>
      <c r="D33" s="10" t="s">
        <v>83</v>
      </c>
      <c r="E33" s="9" t="str">
        <f t="shared" si="0"/>
        <v>Not Significantly Different</v>
      </c>
      <c r="G33">
        <f t="shared" si="1"/>
        <v>3.8</v>
      </c>
      <c r="H33">
        <f t="shared" si="2"/>
        <v>6</v>
      </c>
      <c r="I33" t="str">
        <f t="shared" si="3"/>
        <v>+/-</v>
      </c>
      <c r="J33" t="str">
        <f t="shared" si="4"/>
        <v>0.5</v>
      </c>
      <c r="K33" s="1">
        <f t="shared" si="5"/>
        <v>0.303951367781155</v>
      </c>
      <c r="L33" s="1">
        <f t="shared" si="6"/>
        <v>0.29999999999999982</v>
      </c>
      <c r="M33" s="1">
        <f t="shared" si="7"/>
        <v>0.30997079109986531</v>
      </c>
      <c r="N33" s="1">
        <f t="shared" si="8"/>
        <v>0.96783312690693768</v>
      </c>
      <c r="O33" t="s">
        <v>76</v>
      </c>
    </row>
    <row r="34" spans="1:15" x14ac:dyDescent="0.35">
      <c r="A34" s="13">
        <v>24</v>
      </c>
      <c r="B34" s="12" t="s">
        <v>63</v>
      </c>
      <c r="C34" s="11">
        <v>3.6</v>
      </c>
      <c r="D34" s="10" t="s">
        <v>26</v>
      </c>
      <c r="E34" s="9" t="str">
        <f t="shared" si="0"/>
        <v>Not Significantly Different</v>
      </c>
      <c r="G34">
        <f t="shared" si="1"/>
        <v>3.6</v>
      </c>
      <c r="H34">
        <f t="shared" si="2"/>
        <v>6</v>
      </c>
      <c r="I34" t="str">
        <f t="shared" si="3"/>
        <v>+/-</v>
      </c>
      <c r="J34" t="str">
        <f t="shared" si="4"/>
        <v>0.6</v>
      </c>
      <c r="K34" s="1">
        <f t="shared" si="5"/>
        <v>0.36474164133738601</v>
      </c>
      <c r="L34" s="1">
        <f t="shared" si="6"/>
        <v>0.49999999999999956</v>
      </c>
      <c r="M34" s="1">
        <f t="shared" si="7"/>
        <v>0.36977279819442066</v>
      </c>
      <c r="N34" s="1">
        <f t="shared" si="8"/>
        <v>1.3521816705865624</v>
      </c>
      <c r="O34" t="s">
        <v>74</v>
      </c>
    </row>
    <row r="35" spans="1:15" x14ac:dyDescent="0.35">
      <c r="A35" s="13">
        <v>25</v>
      </c>
      <c r="B35" s="12" t="s">
        <v>81</v>
      </c>
      <c r="C35" s="11">
        <v>3.5</v>
      </c>
      <c r="D35" s="10" t="s">
        <v>39</v>
      </c>
      <c r="E35" s="9" t="str">
        <f t="shared" si="0"/>
        <v>Significantly Different</v>
      </c>
      <c r="G35">
        <f t="shared" si="1"/>
        <v>3.5</v>
      </c>
      <c r="H35">
        <f t="shared" si="2"/>
        <v>6</v>
      </c>
      <c r="I35" t="str">
        <f t="shared" si="3"/>
        <v>+/-</v>
      </c>
      <c r="J35" t="str">
        <f t="shared" si="4"/>
        <v>0.2</v>
      </c>
      <c r="K35" s="1">
        <f t="shared" si="5"/>
        <v>0.12158054711246201</v>
      </c>
      <c r="L35" s="1">
        <f t="shared" si="6"/>
        <v>0.59999999999999964</v>
      </c>
      <c r="M35" s="1">
        <f t="shared" si="7"/>
        <v>0.1359311840425404</v>
      </c>
      <c r="N35" s="1">
        <f t="shared" si="8"/>
        <v>4.4139981875845828</v>
      </c>
      <c r="O35" t="s">
        <v>54</v>
      </c>
    </row>
    <row r="36" spans="1:15" x14ac:dyDescent="0.35">
      <c r="A36" s="13">
        <v>25</v>
      </c>
      <c r="B36" s="12" t="s">
        <v>56</v>
      </c>
      <c r="C36" s="11">
        <v>3.5</v>
      </c>
      <c r="D36" s="10" t="s">
        <v>39</v>
      </c>
      <c r="E36" s="9" t="str">
        <f t="shared" si="0"/>
        <v>Significantly Different</v>
      </c>
      <c r="G36">
        <f t="shared" si="1"/>
        <v>3.5</v>
      </c>
      <c r="H36">
        <f t="shared" si="2"/>
        <v>6</v>
      </c>
      <c r="I36" t="str">
        <f t="shared" si="3"/>
        <v>+/-</v>
      </c>
      <c r="J36" t="str">
        <f t="shared" si="4"/>
        <v>0.2</v>
      </c>
      <c r="K36" s="1">
        <f t="shared" si="5"/>
        <v>0.12158054711246201</v>
      </c>
      <c r="L36" s="1">
        <f t="shared" si="6"/>
        <v>0.59999999999999964</v>
      </c>
      <c r="M36" s="1">
        <f t="shared" si="7"/>
        <v>0.1359311840425404</v>
      </c>
      <c r="N36" s="1">
        <f t="shared" si="8"/>
        <v>4.4139981875845828</v>
      </c>
      <c r="O36" t="s">
        <v>72</v>
      </c>
    </row>
    <row r="37" spans="1:15" x14ac:dyDescent="0.35">
      <c r="A37" s="13">
        <v>27</v>
      </c>
      <c r="B37" s="12" t="s">
        <v>54</v>
      </c>
      <c r="C37" s="11">
        <v>3.4</v>
      </c>
      <c r="D37" s="10" t="s">
        <v>28</v>
      </c>
      <c r="E37" s="9" t="str">
        <f t="shared" si="0"/>
        <v>Significantly Different</v>
      </c>
      <c r="G37">
        <f t="shared" si="1"/>
        <v>3.4</v>
      </c>
      <c r="H37">
        <f t="shared" si="2"/>
        <v>6</v>
      </c>
      <c r="I37" t="str">
        <f t="shared" si="3"/>
        <v>+/-</v>
      </c>
      <c r="J37" t="str">
        <f t="shared" si="4"/>
        <v>0.3</v>
      </c>
      <c r="K37" s="1">
        <f t="shared" si="5"/>
        <v>0.18237082066869301</v>
      </c>
      <c r="L37" s="1">
        <f t="shared" si="6"/>
        <v>0.69999999999999973</v>
      </c>
      <c r="M37" s="1">
        <f t="shared" si="7"/>
        <v>0.19223572402239389</v>
      </c>
      <c r="N37" s="1">
        <f t="shared" si="8"/>
        <v>3.6413627256838872</v>
      </c>
      <c r="O37" t="s">
        <v>70</v>
      </c>
    </row>
    <row r="38" spans="1:15" x14ac:dyDescent="0.35">
      <c r="A38" s="13">
        <v>28</v>
      </c>
      <c r="B38" s="12" t="s">
        <v>80</v>
      </c>
      <c r="C38" s="11">
        <v>3.3</v>
      </c>
      <c r="D38" s="10" t="s">
        <v>28</v>
      </c>
      <c r="E38" s="9" t="str">
        <f t="shared" si="0"/>
        <v>Significantly Different</v>
      </c>
      <c r="G38">
        <f t="shared" si="1"/>
        <v>3.3</v>
      </c>
      <c r="H38">
        <f t="shared" si="2"/>
        <v>6</v>
      </c>
      <c r="I38" t="str">
        <f t="shared" si="3"/>
        <v>+/-</v>
      </c>
      <c r="J38" t="str">
        <f t="shared" si="4"/>
        <v>0.3</v>
      </c>
      <c r="K38" s="1">
        <f t="shared" si="5"/>
        <v>0.18237082066869301</v>
      </c>
      <c r="L38" s="1">
        <f t="shared" si="6"/>
        <v>0.79999999999999982</v>
      </c>
      <c r="M38" s="1">
        <f t="shared" si="7"/>
        <v>0.19223572402239389</v>
      </c>
      <c r="N38" s="1">
        <f t="shared" si="8"/>
        <v>4.1615574007815859</v>
      </c>
      <c r="O38" t="s">
        <v>69</v>
      </c>
    </row>
    <row r="39" spans="1:15" x14ac:dyDescent="0.35">
      <c r="A39" s="13">
        <v>28</v>
      </c>
      <c r="B39" s="12" t="s">
        <v>38</v>
      </c>
      <c r="C39" s="11">
        <v>3.3</v>
      </c>
      <c r="D39" s="10" t="s">
        <v>39</v>
      </c>
      <c r="E39" s="9" t="str">
        <f t="shared" si="0"/>
        <v>Significantly Different</v>
      </c>
      <c r="G39">
        <f t="shared" si="1"/>
        <v>3.3</v>
      </c>
      <c r="H39">
        <f t="shared" si="2"/>
        <v>6</v>
      </c>
      <c r="I39" t="str">
        <f t="shared" si="3"/>
        <v>+/-</v>
      </c>
      <c r="J39" t="str">
        <f t="shared" si="4"/>
        <v>0.2</v>
      </c>
      <c r="K39" s="1">
        <f t="shared" si="5"/>
        <v>0.12158054711246201</v>
      </c>
      <c r="L39" s="1">
        <f t="shared" si="6"/>
        <v>0.79999999999999982</v>
      </c>
      <c r="M39" s="1">
        <f t="shared" si="7"/>
        <v>0.1359311840425404</v>
      </c>
      <c r="N39" s="1">
        <f t="shared" si="8"/>
        <v>5.8853309167794459</v>
      </c>
      <c r="O39" t="s">
        <v>45</v>
      </c>
    </row>
    <row r="40" spans="1:15" x14ac:dyDescent="0.35">
      <c r="A40" s="13">
        <v>28</v>
      </c>
      <c r="B40" s="12" t="s">
        <v>27</v>
      </c>
      <c r="C40" s="11">
        <v>3.3</v>
      </c>
      <c r="D40" s="10" t="s">
        <v>26</v>
      </c>
      <c r="E40" s="9" t="str">
        <f t="shared" si="0"/>
        <v>Significantly Different</v>
      </c>
      <c r="G40">
        <f t="shared" si="1"/>
        <v>3.3</v>
      </c>
      <c r="H40">
        <f t="shared" si="2"/>
        <v>6</v>
      </c>
      <c r="I40" t="str">
        <f t="shared" si="3"/>
        <v>+/-</v>
      </c>
      <c r="J40" t="str">
        <f t="shared" si="4"/>
        <v>0.6</v>
      </c>
      <c r="K40" s="1">
        <f t="shared" si="5"/>
        <v>0.36474164133738601</v>
      </c>
      <c r="L40" s="1">
        <f t="shared" si="6"/>
        <v>0.79999999999999982</v>
      </c>
      <c r="M40" s="1">
        <f t="shared" si="7"/>
        <v>0.36977279819442066</v>
      </c>
      <c r="N40" s="1">
        <f t="shared" si="8"/>
        <v>2.1634906729385013</v>
      </c>
      <c r="O40" t="s">
        <v>67</v>
      </c>
    </row>
    <row r="41" spans="1:15" x14ac:dyDescent="0.35">
      <c r="A41" s="13">
        <v>31</v>
      </c>
      <c r="B41" s="12" t="s">
        <v>72</v>
      </c>
      <c r="C41" s="11">
        <v>3.2</v>
      </c>
      <c r="D41" s="10" t="s">
        <v>39</v>
      </c>
      <c r="E41" s="9" t="str">
        <f t="shared" si="0"/>
        <v>Significantly Different</v>
      </c>
      <c r="G41">
        <f t="shared" si="1"/>
        <v>3.2</v>
      </c>
      <c r="H41">
        <f t="shared" si="2"/>
        <v>6</v>
      </c>
      <c r="I41" t="str">
        <f t="shared" si="3"/>
        <v>+/-</v>
      </c>
      <c r="J41" t="str">
        <f t="shared" si="4"/>
        <v>0.2</v>
      </c>
      <c r="K41" s="1">
        <f t="shared" si="5"/>
        <v>0.12158054711246201</v>
      </c>
      <c r="L41" s="1">
        <f t="shared" si="6"/>
        <v>0.89999999999999947</v>
      </c>
      <c r="M41" s="1">
        <f t="shared" si="7"/>
        <v>0.1359311840425404</v>
      </c>
      <c r="N41" s="1">
        <f t="shared" si="8"/>
        <v>6.6209972813768738</v>
      </c>
      <c r="O41" t="s">
        <v>48</v>
      </c>
    </row>
    <row r="42" spans="1:15" x14ac:dyDescent="0.35">
      <c r="A42" s="13">
        <v>32</v>
      </c>
      <c r="B42" s="12" t="s">
        <v>30</v>
      </c>
      <c r="C42" s="11">
        <v>3</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1.0999999999999996</v>
      </c>
      <c r="M42" s="1">
        <f t="shared" ref="M42:M62" si="16">IF(AND(ISNUMBER(K42),ISNUMBER($I$7)),SQRT(K42^2+($I$7)^2),"N/A")</f>
        <v>8.5970429323592404E-2</v>
      </c>
      <c r="N42" s="1">
        <f t="shared" ref="N42:N73" si="17">IF(AND(ISNUMBER(L42),ISNUMBER(M42),M42&lt;&gt;0),L42/M42,"NA")</f>
        <v>12.795097205570574</v>
      </c>
      <c r="O42" t="s">
        <v>37</v>
      </c>
    </row>
    <row r="43" spans="1:15" x14ac:dyDescent="0.35">
      <c r="A43" s="13">
        <v>33</v>
      </c>
      <c r="B43" s="12" t="s">
        <v>78</v>
      </c>
      <c r="C43" s="11">
        <v>2.8</v>
      </c>
      <c r="D43" s="10" t="s">
        <v>28</v>
      </c>
      <c r="E43" s="9" t="str">
        <f t="shared" si="9"/>
        <v>Significantly Different</v>
      </c>
      <c r="G43">
        <f t="shared" si="10"/>
        <v>2.8</v>
      </c>
      <c r="H43">
        <f t="shared" si="11"/>
        <v>6</v>
      </c>
      <c r="I43" t="str">
        <f t="shared" si="12"/>
        <v>+/-</v>
      </c>
      <c r="J43" t="str">
        <f t="shared" si="13"/>
        <v>0.3</v>
      </c>
      <c r="K43" s="1">
        <f t="shared" si="14"/>
        <v>0.18237082066869301</v>
      </c>
      <c r="L43" s="1">
        <f t="shared" si="15"/>
        <v>1.2999999999999998</v>
      </c>
      <c r="M43" s="1">
        <f t="shared" si="16"/>
        <v>0.19223572402239389</v>
      </c>
      <c r="N43" s="1">
        <f t="shared" si="17"/>
        <v>6.7625307762700784</v>
      </c>
      <c r="O43" t="s">
        <v>52</v>
      </c>
    </row>
    <row r="44" spans="1:15" x14ac:dyDescent="0.35">
      <c r="A44" s="13">
        <v>33</v>
      </c>
      <c r="B44" s="12" t="s">
        <v>40</v>
      </c>
      <c r="C44" s="11">
        <v>2.8</v>
      </c>
      <c r="D44" s="10" t="s">
        <v>39</v>
      </c>
      <c r="E44" s="9" t="str">
        <f t="shared" si="9"/>
        <v>Significantly Different</v>
      </c>
      <c r="G44">
        <f t="shared" si="10"/>
        <v>2.8</v>
      </c>
      <c r="H44">
        <f t="shared" si="11"/>
        <v>6</v>
      </c>
      <c r="I44" t="str">
        <f t="shared" si="12"/>
        <v>+/-</v>
      </c>
      <c r="J44" t="str">
        <f t="shared" si="13"/>
        <v>0.2</v>
      </c>
      <c r="K44" s="1">
        <f t="shared" si="14"/>
        <v>0.12158054711246201</v>
      </c>
      <c r="L44" s="1">
        <f t="shared" si="15"/>
        <v>1.2999999999999998</v>
      </c>
      <c r="M44" s="1">
        <f t="shared" si="16"/>
        <v>0.1359311840425404</v>
      </c>
      <c r="N44" s="1">
        <f t="shared" si="17"/>
        <v>9.563662739766599</v>
      </c>
      <c r="O44" t="s">
        <v>64</v>
      </c>
    </row>
    <row r="45" spans="1:15" x14ac:dyDescent="0.35">
      <c r="A45" s="13">
        <v>33</v>
      </c>
      <c r="B45" s="12" t="s">
        <v>67</v>
      </c>
      <c r="C45" s="11">
        <v>2.8</v>
      </c>
      <c r="D45" s="10" t="s">
        <v>28</v>
      </c>
      <c r="E45" s="9" t="str">
        <f t="shared" si="9"/>
        <v>Significantly Different</v>
      </c>
      <c r="G45">
        <f t="shared" si="10"/>
        <v>2.8</v>
      </c>
      <c r="H45">
        <f t="shared" si="11"/>
        <v>6</v>
      </c>
      <c r="I45" t="str">
        <f t="shared" si="12"/>
        <v>+/-</v>
      </c>
      <c r="J45" t="str">
        <f t="shared" si="13"/>
        <v>0.3</v>
      </c>
      <c r="K45" s="1">
        <f t="shared" si="14"/>
        <v>0.18237082066869301</v>
      </c>
      <c r="L45" s="1">
        <f t="shared" si="15"/>
        <v>1.2999999999999998</v>
      </c>
      <c r="M45" s="1">
        <f t="shared" si="16"/>
        <v>0.19223572402239389</v>
      </c>
      <c r="N45" s="1">
        <f t="shared" si="17"/>
        <v>6.7625307762700784</v>
      </c>
      <c r="O45" t="s">
        <v>63</v>
      </c>
    </row>
    <row r="46" spans="1:15" x14ac:dyDescent="0.35">
      <c r="A46" s="13">
        <v>36</v>
      </c>
      <c r="B46" s="12" t="s">
        <v>77</v>
      </c>
      <c r="C46" s="11">
        <v>2.7</v>
      </c>
      <c r="D46" s="10" t="s">
        <v>28</v>
      </c>
      <c r="E46" s="9" t="str">
        <f t="shared" si="9"/>
        <v>Significantly Different</v>
      </c>
      <c r="G46">
        <f t="shared" si="10"/>
        <v>2.7</v>
      </c>
      <c r="H46">
        <f t="shared" si="11"/>
        <v>6</v>
      </c>
      <c r="I46" t="str">
        <f t="shared" si="12"/>
        <v>+/-</v>
      </c>
      <c r="J46" t="str">
        <f t="shared" si="13"/>
        <v>0.3</v>
      </c>
      <c r="K46" s="1">
        <f t="shared" si="14"/>
        <v>0.18237082066869301</v>
      </c>
      <c r="L46" s="1">
        <f t="shared" si="15"/>
        <v>1.3999999999999995</v>
      </c>
      <c r="M46" s="1">
        <f t="shared" si="16"/>
        <v>0.19223572402239389</v>
      </c>
      <c r="N46" s="1">
        <f t="shared" si="17"/>
        <v>7.2827254513677744</v>
      </c>
      <c r="O46" t="s">
        <v>61</v>
      </c>
    </row>
    <row r="47" spans="1:15" x14ac:dyDescent="0.35">
      <c r="A47" s="13">
        <v>37</v>
      </c>
      <c r="B47" s="12" t="s">
        <v>34</v>
      </c>
      <c r="C47" s="11">
        <v>2.6</v>
      </c>
      <c r="D47" s="10" t="s">
        <v>33</v>
      </c>
      <c r="E47" s="9" t="str">
        <f t="shared" si="9"/>
        <v>Significantly Different</v>
      </c>
      <c r="G47">
        <f t="shared" si="10"/>
        <v>2.6</v>
      </c>
      <c r="H47">
        <f t="shared" si="11"/>
        <v>6</v>
      </c>
      <c r="I47" t="str">
        <f t="shared" si="12"/>
        <v>+/-</v>
      </c>
      <c r="J47" t="str">
        <f t="shared" si="13"/>
        <v>0.1</v>
      </c>
      <c r="K47" s="1">
        <f t="shared" si="14"/>
        <v>6.0790273556231005E-2</v>
      </c>
      <c r="L47" s="1">
        <f t="shared" si="15"/>
        <v>1.4999999999999996</v>
      </c>
      <c r="M47" s="1">
        <f t="shared" si="16"/>
        <v>8.5970429323592404E-2</v>
      </c>
      <c r="N47" s="1">
        <f t="shared" si="17"/>
        <v>17.447859825778057</v>
      </c>
      <c r="O47" t="s">
        <v>59</v>
      </c>
    </row>
    <row r="48" spans="1:15" x14ac:dyDescent="0.35">
      <c r="A48" s="13">
        <v>37</v>
      </c>
      <c r="B48" s="12" t="s">
        <v>29</v>
      </c>
      <c r="C48" s="11">
        <v>2.6</v>
      </c>
      <c r="D48" s="10" t="s">
        <v>44</v>
      </c>
      <c r="E48" s="9" t="str">
        <f t="shared" si="9"/>
        <v>Significantly Different</v>
      </c>
      <c r="G48">
        <f t="shared" si="10"/>
        <v>2.6</v>
      </c>
      <c r="H48">
        <f t="shared" si="11"/>
        <v>6</v>
      </c>
      <c r="I48" t="str">
        <f t="shared" si="12"/>
        <v>+/-</v>
      </c>
      <c r="J48" t="str">
        <f t="shared" si="13"/>
        <v>0.4</v>
      </c>
      <c r="K48" s="1">
        <f t="shared" si="14"/>
        <v>0.24316109422492402</v>
      </c>
      <c r="L48" s="1">
        <f t="shared" si="15"/>
        <v>1.4999999999999996</v>
      </c>
      <c r="M48" s="1">
        <f t="shared" si="16"/>
        <v>0.25064471888253259</v>
      </c>
      <c r="N48" s="1">
        <f t="shared" si="17"/>
        <v>5.9845665477715135</v>
      </c>
      <c r="O48" t="s">
        <v>57</v>
      </c>
    </row>
    <row r="49" spans="1:15" x14ac:dyDescent="0.35">
      <c r="A49" s="13">
        <v>37</v>
      </c>
      <c r="B49" s="12" t="s">
        <v>37</v>
      </c>
      <c r="C49" s="11">
        <v>2.6</v>
      </c>
      <c r="D49" s="10" t="s">
        <v>28</v>
      </c>
      <c r="E49" s="9" t="str">
        <f t="shared" si="9"/>
        <v>Significantly Different</v>
      </c>
      <c r="G49">
        <f t="shared" si="10"/>
        <v>2.6</v>
      </c>
      <c r="H49">
        <f t="shared" si="11"/>
        <v>6</v>
      </c>
      <c r="I49" t="str">
        <f t="shared" si="12"/>
        <v>+/-</v>
      </c>
      <c r="J49" t="str">
        <f t="shared" si="13"/>
        <v>0.3</v>
      </c>
      <c r="K49" s="1">
        <f t="shared" si="14"/>
        <v>0.18237082066869301</v>
      </c>
      <c r="L49" s="1">
        <f t="shared" si="15"/>
        <v>1.4999999999999996</v>
      </c>
      <c r="M49" s="1">
        <f t="shared" si="16"/>
        <v>0.19223572402239389</v>
      </c>
      <c r="N49" s="1">
        <f t="shared" si="17"/>
        <v>7.8029201264654731</v>
      </c>
      <c r="O49" t="s">
        <v>55</v>
      </c>
    </row>
    <row r="50" spans="1:15" x14ac:dyDescent="0.35">
      <c r="A50" s="13">
        <v>40</v>
      </c>
      <c r="B50" s="12" t="s">
        <v>48</v>
      </c>
      <c r="C50" s="11">
        <v>2.2999999999999998</v>
      </c>
      <c r="D50" s="10" t="s">
        <v>39</v>
      </c>
      <c r="E50" s="9" t="str">
        <f t="shared" si="9"/>
        <v>Significantly Different</v>
      </c>
      <c r="G50">
        <f t="shared" si="10"/>
        <v>2.2999999999999998</v>
      </c>
      <c r="H50">
        <f t="shared" si="11"/>
        <v>6</v>
      </c>
      <c r="I50" t="str">
        <f t="shared" si="12"/>
        <v>+/-</v>
      </c>
      <c r="J50" t="str">
        <f t="shared" si="13"/>
        <v>0.2</v>
      </c>
      <c r="K50" s="1">
        <f t="shared" si="14"/>
        <v>0.12158054711246201</v>
      </c>
      <c r="L50" s="1">
        <f t="shared" si="15"/>
        <v>1.7999999999999998</v>
      </c>
      <c r="M50" s="1">
        <f t="shared" si="16"/>
        <v>0.1359311840425404</v>
      </c>
      <c r="N50" s="1">
        <f t="shared" si="17"/>
        <v>13.241994562753755</v>
      </c>
      <c r="O50" t="s">
        <v>53</v>
      </c>
    </row>
    <row r="51" spans="1:15" x14ac:dyDescent="0.35">
      <c r="A51" s="13">
        <v>40</v>
      </c>
      <c r="B51" s="12" t="s">
        <v>61</v>
      </c>
      <c r="C51" s="11">
        <v>2.2999999999999998</v>
      </c>
      <c r="D51" s="10" t="s">
        <v>33</v>
      </c>
      <c r="E51" s="9" t="str">
        <f t="shared" si="9"/>
        <v>Significantly Different</v>
      </c>
      <c r="G51">
        <f t="shared" si="10"/>
        <v>2.2999999999999998</v>
      </c>
      <c r="H51">
        <f t="shared" si="11"/>
        <v>6</v>
      </c>
      <c r="I51" t="str">
        <f t="shared" si="12"/>
        <v>+/-</v>
      </c>
      <c r="J51" t="str">
        <f t="shared" si="13"/>
        <v>0.1</v>
      </c>
      <c r="K51" s="1">
        <f t="shared" si="14"/>
        <v>6.0790273556231005E-2</v>
      </c>
      <c r="L51" s="1">
        <f t="shared" si="15"/>
        <v>1.7999999999999998</v>
      </c>
      <c r="M51" s="1">
        <f t="shared" si="16"/>
        <v>8.5970429323592404E-2</v>
      </c>
      <c r="N51" s="1">
        <f t="shared" si="17"/>
        <v>20.937431790933669</v>
      </c>
      <c r="O51" t="s">
        <v>51</v>
      </c>
    </row>
    <row r="52" spans="1:15" x14ac:dyDescent="0.35">
      <c r="A52" s="13">
        <v>42</v>
      </c>
      <c r="B52" s="12" t="s">
        <v>32</v>
      </c>
      <c r="C52" s="11">
        <v>2.1</v>
      </c>
      <c r="D52" s="10" t="s">
        <v>39</v>
      </c>
      <c r="E52" s="9" t="str">
        <f t="shared" si="9"/>
        <v>Significantly Different</v>
      </c>
      <c r="G52">
        <f t="shared" si="10"/>
        <v>2.1</v>
      </c>
      <c r="H52">
        <f t="shared" si="11"/>
        <v>6</v>
      </c>
      <c r="I52" t="str">
        <f t="shared" si="12"/>
        <v>+/-</v>
      </c>
      <c r="J52" t="str">
        <f t="shared" si="13"/>
        <v>0.2</v>
      </c>
      <c r="K52" s="1">
        <f t="shared" si="14"/>
        <v>0.12158054711246201</v>
      </c>
      <c r="L52" s="1">
        <f t="shared" si="15"/>
        <v>1.9999999999999996</v>
      </c>
      <c r="M52" s="1">
        <f t="shared" si="16"/>
        <v>0.1359311840425404</v>
      </c>
      <c r="N52" s="1">
        <f t="shared" si="17"/>
        <v>14.713327291948614</v>
      </c>
      <c r="O52" t="s">
        <v>49</v>
      </c>
    </row>
    <row r="53" spans="1:15" x14ac:dyDescent="0.35">
      <c r="A53" s="13">
        <v>43</v>
      </c>
      <c r="B53" s="12" t="s">
        <v>71</v>
      </c>
      <c r="C53" s="11">
        <v>2</v>
      </c>
      <c r="D53" s="10" t="s">
        <v>39</v>
      </c>
      <c r="E53" s="9" t="str">
        <f t="shared" si="9"/>
        <v>Significantly Different</v>
      </c>
      <c r="G53">
        <f t="shared" si="10"/>
        <v>2</v>
      </c>
      <c r="H53">
        <f t="shared" si="11"/>
        <v>6</v>
      </c>
      <c r="I53" t="str">
        <f t="shared" si="12"/>
        <v>+/-</v>
      </c>
      <c r="J53" t="str">
        <f t="shared" si="13"/>
        <v>0.2</v>
      </c>
      <c r="K53" s="1">
        <f t="shared" si="14"/>
        <v>0.12158054711246201</v>
      </c>
      <c r="L53" s="1">
        <f t="shared" si="15"/>
        <v>2.0999999999999996</v>
      </c>
      <c r="M53" s="1">
        <f t="shared" si="16"/>
        <v>0.1359311840425404</v>
      </c>
      <c r="N53" s="1">
        <f t="shared" si="17"/>
        <v>15.448993656546046</v>
      </c>
      <c r="O53" t="s">
        <v>47</v>
      </c>
    </row>
    <row r="54" spans="1:15" x14ac:dyDescent="0.35">
      <c r="A54" s="13">
        <v>43</v>
      </c>
      <c r="B54" s="12" t="s">
        <v>76</v>
      </c>
      <c r="C54" s="11">
        <v>2</v>
      </c>
      <c r="D54" s="10" t="s">
        <v>33</v>
      </c>
      <c r="E54" s="9" t="str">
        <f t="shared" si="9"/>
        <v>Significantly Different</v>
      </c>
      <c r="G54">
        <f t="shared" si="10"/>
        <v>2</v>
      </c>
      <c r="H54">
        <f t="shared" si="11"/>
        <v>6</v>
      </c>
      <c r="I54" t="str">
        <f t="shared" si="12"/>
        <v>+/-</v>
      </c>
      <c r="J54" t="str">
        <f t="shared" si="13"/>
        <v>0.1</v>
      </c>
      <c r="K54" s="1">
        <f t="shared" si="14"/>
        <v>6.0790273556231005E-2</v>
      </c>
      <c r="L54" s="1">
        <f t="shared" si="15"/>
        <v>2.0999999999999996</v>
      </c>
      <c r="M54" s="1">
        <f t="shared" si="16"/>
        <v>8.5970429323592404E-2</v>
      </c>
      <c r="N54" s="1">
        <f t="shared" si="17"/>
        <v>24.427003756089281</v>
      </c>
      <c r="O54" t="s">
        <v>42</v>
      </c>
    </row>
    <row r="55" spans="1:15" x14ac:dyDescent="0.35">
      <c r="A55" s="13">
        <v>43</v>
      </c>
      <c r="B55" s="12" t="s">
        <v>55</v>
      </c>
      <c r="C55" s="11">
        <v>2</v>
      </c>
      <c r="D55" s="10" t="s">
        <v>33</v>
      </c>
      <c r="E55" s="9" t="str">
        <f t="shared" si="9"/>
        <v>Significantly Different</v>
      </c>
      <c r="G55">
        <f t="shared" si="10"/>
        <v>2</v>
      </c>
      <c r="H55">
        <f t="shared" si="11"/>
        <v>6</v>
      </c>
      <c r="I55" t="str">
        <f t="shared" si="12"/>
        <v>+/-</v>
      </c>
      <c r="J55" t="str">
        <f t="shared" si="13"/>
        <v>0.1</v>
      </c>
      <c r="K55" s="1">
        <f t="shared" si="14"/>
        <v>6.0790273556231005E-2</v>
      </c>
      <c r="L55" s="1">
        <f t="shared" si="15"/>
        <v>2.0999999999999996</v>
      </c>
      <c r="M55" s="1">
        <f t="shared" si="16"/>
        <v>8.5970429323592404E-2</v>
      </c>
      <c r="N55" s="1">
        <f t="shared" si="17"/>
        <v>24.427003756089281</v>
      </c>
      <c r="O55" t="s">
        <v>43</v>
      </c>
    </row>
    <row r="56" spans="1:15" x14ac:dyDescent="0.35">
      <c r="A56" s="13">
        <v>46</v>
      </c>
      <c r="B56" s="12" t="s">
        <v>62</v>
      </c>
      <c r="C56" s="11">
        <v>1.7</v>
      </c>
      <c r="D56" s="10" t="s">
        <v>44</v>
      </c>
      <c r="E56" s="9" t="str">
        <f t="shared" si="9"/>
        <v>Significantly Different</v>
      </c>
      <c r="G56">
        <f t="shared" si="10"/>
        <v>1.7</v>
      </c>
      <c r="H56">
        <f t="shared" si="11"/>
        <v>6</v>
      </c>
      <c r="I56" t="str">
        <f t="shared" si="12"/>
        <v>+/-</v>
      </c>
      <c r="J56" t="str">
        <f t="shared" si="13"/>
        <v>0.4</v>
      </c>
      <c r="K56" s="1">
        <f t="shared" si="14"/>
        <v>0.24316109422492402</v>
      </c>
      <c r="L56" s="1">
        <f t="shared" si="15"/>
        <v>2.3999999999999995</v>
      </c>
      <c r="M56" s="1">
        <f t="shared" si="16"/>
        <v>0.25064471888253259</v>
      </c>
      <c r="N56" s="1">
        <f t="shared" si="17"/>
        <v>9.575306476434422</v>
      </c>
      <c r="O56" t="s">
        <v>41</v>
      </c>
    </row>
    <row r="57" spans="1:15" x14ac:dyDescent="0.35">
      <c r="A57" s="13">
        <v>46</v>
      </c>
      <c r="B57" s="12" t="s">
        <v>41</v>
      </c>
      <c r="C57" s="11">
        <v>1.7</v>
      </c>
      <c r="D57" s="10" t="s">
        <v>44</v>
      </c>
      <c r="E57" s="9" t="str">
        <f t="shared" si="9"/>
        <v>Significantly Different</v>
      </c>
      <c r="G57">
        <f t="shared" si="10"/>
        <v>1.7</v>
      </c>
      <c r="H57">
        <f t="shared" si="11"/>
        <v>6</v>
      </c>
      <c r="I57" t="str">
        <f t="shared" si="12"/>
        <v>+/-</v>
      </c>
      <c r="J57" t="str">
        <f t="shared" si="13"/>
        <v>0.4</v>
      </c>
      <c r="K57" s="1">
        <f t="shared" si="14"/>
        <v>0.24316109422492402</v>
      </c>
      <c r="L57" s="1">
        <f t="shared" si="15"/>
        <v>2.3999999999999995</v>
      </c>
      <c r="M57" s="1">
        <f t="shared" si="16"/>
        <v>0.25064471888253259</v>
      </c>
      <c r="N57" s="1">
        <f t="shared" si="17"/>
        <v>9.575306476434422</v>
      </c>
      <c r="O57" t="s">
        <v>38</v>
      </c>
    </row>
    <row r="58" spans="1:15" x14ac:dyDescent="0.35">
      <c r="A58" s="13">
        <v>48</v>
      </c>
      <c r="B58" s="12" t="s">
        <v>65</v>
      </c>
      <c r="C58" s="11">
        <v>1.6</v>
      </c>
      <c r="D58" s="10" t="s">
        <v>33</v>
      </c>
      <c r="E58" s="9" t="str">
        <f t="shared" si="9"/>
        <v>Significantly Different</v>
      </c>
      <c r="G58">
        <f t="shared" si="10"/>
        <v>1.6</v>
      </c>
      <c r="H58">
        <f t="shared" si="11"/>
        <v>6</v>
      </c>
      <c r="I58" t="str">
        <f t="shared" si="12"/>
        <v>+/-</v>
      </c>
      <c r="J58" t="str">
        <f t="shared" si="13"/>
        <v>0.1</v>
      </c>
      <c r="K58" s="1">
        <f t="shared" si="14"/>
        <v>6.0790273556231005E-2</v>
      </c>
      <c r="L58" s="1">
        <f t="shared" si="15"/>
        <v>2.4999999999999996</v>
      </c>
      <c r="M58" s="1">
        <f t="shared" si="16"/>
        <v>8.5970429323592404E-2</v>
      </c>
      <c r="N58" s="1">
        <f t="shared" si="17"/>
        <v>29.07976637629676</v>
      </c>
      <c r="O58" t="s">
        <v>35</v>
      </c>
    </row>
    <row r="59" spans="1:15" x14ac:dyDescent="0.35">
      <c r="A59" s="13">
        <v>49</v>
      </c>
      <c r="B59" s="12" t="s">
        <v>52</v>
      </c>
      <c r="C59" s="11">
        <v>1.5</v>
      </c>
      <c r="D59" s="10" t="s">
        <v>33</v>
      </c>
      <c r="E59" s="9" t="str">
        <f t="shared" si="9"/>
        <v>Significantly Different</v>
      </c>
      <c r="G59">
        <f t="shared" si="10"/>
        <v>1.5</v>
      </c>
      <c r="H59">
        <f t="shared" si="11"/>
        <v>6</v>
      </c>
      <c r="I59" t="str">
        <f t="shared" si="12"/>
        <v>+/-</v>
      </c>
      <c r="J59" t="str">
        <f t="shared" si="13"/>
        <v>0.1</v>
      </c>
      <c r="K59" s="1">
        <f t="shared" si="14"/>
        <v>6.0790273556231005E-2</v>
      </c>
      <c r="L59" s="1">
        <f t="shared" si="15"/>
        <v>2.5999999999999996</v>
      </c>
      <c r="M59" s="1">
        <f t="shared" si="16"/>
        <v>8.5970429323592404E-2</v>
      </c>
      <c r="N59" s="1">
        <f t="shared" si="17"/>
        <v>30.242957031348634</v>
      </c>
      <c r="O59" t="s">
        <v>32</v>
      </c>
    </row>
    <row r="60" spans="1:15" x14ac:dyDescent="0.35">
      <c r="A60" s="13">
        <v>49</v>
      </c>
      <c r="B60" s="12" t="s">
        <v>53</v>
      </c>
      <c r="C60" s="11">
        <v>1.5</v>
      </c>
      <c r="D60" s="10" t="s">
        <v>28</v>
      </c>
      <c r="E60" s="9" t="str">
        <f t="shared" si="9"/>
        <v>Significantly Different</v>
      </c>
      <c r="G60">
        <f t="shared" si="10"/>
        <v>1.5</v>
      </c>
      <c r="H60">
        <f t="shared" si="11"/>
        <v>6</v>
      </c>
      <c r="I60" t="str">
        <f t="shared" si="12"/>
        <v>+/-</v>
      </c>
      <c r="J60" t="str">
        <f t="shared" si="13"/>
        <v>0.3</v>
      </c>
      <c r="K60" s="1">
        <f t="shared" si="14"/>
        <v>0.18237082066869301</v>
      </c>
      <c r="L60" s="1">
        <f t="shared" si="15"/>
        <v>2.5999999999999996</v>
      </c>
      <c r="M60" s="1">
        <f t="shared" si="16"/>
        <v>0.19223572402239389</v>
      </c>
      <c r="N60" s="1">
        <f t="shared" si="17"/>
        <v>13.525061552540157</v>
      </c>
      <c r="O60" t="s">
        <v>30</v>
      </c>
    </row>
    <row r="61" spans="1:15" x14ac:dyDescent="0.35">
      <c r="A61" s="13">
        <v>51</v>
      </c>
      <c r="B61" s="12" t="s">
        <v>66</v>
      </c>
      <c r="C61" s="11">
        <v>1.3</v>
      </c>
      <c r="D61" s="10" t="s">
        <v>33</v>
      </c>
      <c r="E61" s="9" t="str">
        <f t="shared" si="9"/>
        <v>Significantly Different</v>
      </c>
      <c r="G61">
        <f t="shared" si="10"/>
        <v>1.3</v>
      </c>
      <c r="H61">
        <f t="shared" si="11"/>
        <v>6</v>
      </c>
      <c r="I61" t="str">
        <f t="shared" si="12"/>
        <v>+/-</v>
      </c>
      <c r="J61" t="str">
        <f t="shared" si="13"/>
        <v>0.1</v>
      </c>
      <c r="K61" s="1">
        <f t="shared" si="14"/>
        <v>6.0790273556231005E-2</v>
      </c>
      <c r="L61" s="1">
        <f t="shared" si="15"/>
        <v>2.8</v>
      </c>
      <c r="M61" s="1">
        <f t="shared" si="16"/>
        <v>8.5970429323592404E-2</v>
      </c>
      <c r="N61" s="1">
        <f t="shared" si="17"/>
        <v>32.569338341452379</v>
      </c>
      <c r="O61" t="s">
        <v>27</v>
      </c>
    </row>
    <row r="62" spans="1:15" ht="15" thickBot="1" x14ac:dyDescent="0.4">
      <c r="A62" s="8"/>
      <c r="B62" s="7" t="s">
        <v>25</v>
      </c>
      <c r="C62" s="6">
        <v>0.3</v>
      </c>
      <c r="D62" s="5" t="s">
        <v>33</v>
      </c>
      <c r="E62" s="4" t="str">
        <f t="shared" si="9"/>
        <v>Significantly Different</v>
      </c>
      <c r="G62">
        <f t="shared" si="10"/>
        <v>0.3</v>
      </c>
      <c r="H62">
        <f t="shared" si="11"/>
        <v>6</v>
      </c>
      <c r="I62" t="str">
        <f t="shared" si="12"/>
        <v>+/-</v>
      </c>
      <c r="J62" t="str">
        <f t="shared" si="13"/>
        <v>0.1</v>
      </c>
      <c r="K62" s="1">
        <f t="shared" si="14"/>
        <v>6.0790273556231005E-2</v>
      </c>
      <c r="L62" s="1">
        <f t="shared" si="15"/>
        <v>3.8</v>
      </c>
      <c r="M62" s="1">
        <f t="shared" si="16"/>
        <v>8.5970429323592404E-2</v>
      </c>
      <c r="N62" s="1">
        <f t="shared" si="17"/>
        <v>44.201244891971086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79" priority="1" operator="equal">
      <formula>"OTHER ERROR"</formula>
    </cfRule>
    <cfRule type="cellIs" dxfId="78" priority="2" operator="equal">
      <formula>"Statistical Test not applicable"</formula>
    </cfRule>
    <cfRule type="cellIs" dxfId="77" priority="3" operator="equal">
      <formula>"Geography Selected"</formula>
    </cfRule>
  </conditionalFormatting>
  <conditionalFormatting sqref="E10:J62">
    <cfRule type="cellIs" dxfId="76" priority="4" operator="equal">
      <formula>"Not Significantly Different"</formula>
    </cfRule>
  </conditionalFormatting>
  <conditionalFormatting sqref="F10:J62">
    <cfRule type="cellIs" dxfId="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13A57C7-9E21-40DF-AEE8-30D18FC80BE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92C170B-4B79-403E-A6CE-8B821BE564F4}"/>
    <hyperlink ref="A68" r:id="rId2" xr:uid="{9A97429B-995D-4BAC-9062-FC1E10234CB5}"/>
    <hyperlink ref="A66" r:id="rId3" xr:uid="{9086540E-5120-46FB-9DDE-41C11B073A59}"/>
    <hyperlink ref="A67" r:id="rId4" xr:uid="{3E06FA42-B27F-47F8-8059-93E49075822C}"/>
  </hyperlinks>
  <pageMargins left="0.7" right="0.7" top="0.75" bottom="0.75" header="0.3" footer="0.3"/>
  <pageSetup orientation="portrait" r:id="rId5"/>
  <drawing r:id="rId6"/>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45FF6-2C68-4B80-85F4-F7EDEAE0B924}">
  <sheetPr codeName="Sheet7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598</v>
      </c>
    </row>
    <row r="2" spans="1:16" x14ac:dyDescent="0.35">
      <c r="A2" s="27" t="s">
        <v>109</v>
      </c>
      <c r="B2" t="s">
        <v>597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11.5</v>
      </c>
      <c r="C6" t="s">
        <v>103</v>
      </c>
      <c r="H6" s="15" t="s">
        <v>102</v>
      </c>
      <c r="I6">
        <f>VLOOKUP($B$4,$B$9:$K$62,6,FALSE)</f>
        <v>11.5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31</v>
      </c>
      <c r="D11" s="14" t="s">
        <v>121</v>
      </c>
      <c r="E11" s="9" t="str">
        <f t="shared" si="0"/>
        <v>Significantly Different</v>
      </c>
      <c r="G11">
        <f t="shared" si="1"/>
        <v>31</v>
      </c>
      <c r="H11">
        <f t="shared" si="2"/>
        <v>6</v>
      </c>
      <c r="I11" t="str">
        <f t="shared" si="3"/>
        <v>+/-</v>
      </c>
      <c r="J11" t="str">
        <f t="shared" si="4"/>
        <v>1.1</v>
      </c>
      <c r="K11" s="1">
        <f t="shared" si="5"/>
        <v>0.66869300911854113</v>
      </c>
      <c r="L11" s="1">
        <f t="shared" si="6"/>
        <v>-19.5</v>
      </c>
      <c r="M11" s="1">
        <f t="shared" si="7"/>
        <v>0.67145051776214359</v>
      </c>
      <c r="N11" s="1">
        <f t="shared" si="8"/>
        <v>-29.041603936788878</v>
      </c>
      <c r="O11" t="s">
        <v>68</v>
      </c>
    </row>
    <row r="12" spans="1:16" x14ac:dyDescent="0.35">
      <c r="A12" s="13">
        <v>2</v>
      </c>
      <c r="B12" s="12" t="s">
        <v>71</v>
      </c>
      <c r="C12" s="11">
        <v>30.2</v>
      </c>
      <c r="D12" s="10" t="s">
        <v>83</v>
      </c>
      <c r="E12" s="9" t="str">
        <f t="shared" si="0"/>
        <v>Significantly Different</v>
      </c>
      <c r="G12">
        <f t="shared" si="1"/>
        <v>30.2</v>
      </c>
      <c r="H12">
        <f t="shared" si="2"/>
        <v>6</v>
      </c>
      <c r="I12" t="str">
        <f t="shared" si="3"/>
        <v>+/-</v>
      </c>
      <c r="J12" t="str">
        <f t="shared" si="4"/>
        <v>0.5</v>
      </c>
      <c r="K12" s="1">
        <f t="shared" si="5"/>
        <v>0.303951367781155</v>
      </c>
      <c r="L12" s="1">
        <f t="shared" si="6"/>
        <v>-18.7</v>
      </c>
      <c r="M12" s="1">
        <f t="shared" si="7"/>
        <v>0.30997079109986531</v>
      </c>
      <c r="N12" s="1">
        <f t="shared" si="8"/>
        <v>-60.328264910532482</v>
      </c>
      <c r="O12" t="s">
        <v>62</v>
      </c>
    </row>
    <row r="13" spans="1:16" x14ac:dyDescent="0.35">
      <c r="A13" s="13">
        <v>3</v>
      </c>
      <c r="B13" s="12" t="s">
        <v>52</v>
      </c>
      <c r="C13" s="11">
        <v>30.1</v>
      </c>
      <c r="D13" s="10" t="s">
        <v>28</v>
      </c>
      <c r="E13" s="9" t="str">
        <f t="shared" si="0"/>
        <v>Significantly Different</v>
      </c>
      <c r="G13">
        <f t="shared" si="1"/>
        <v>30.1</v>
      </c>
      <c r="H13">
        <f t="shared" si="2"/>
        <v>6</v>
      </c>
      <c r="I13" t="str">
        <f t="shared" si="3"/>
        <v>+/-</v>
      </c>
      <c r="J13" t="str">
        <f t="shared" si="4"/>
        <v>0.3</v>
      </c>
      <c r="K13" s="1">
        <f t="shared" si="5"/>
        <v>0.18237082066869301</v>
      </c>
      <c r="L13" s="1">
        <f t="shared" si="6"/>
        <v>-18.600000000000001</v>
      </c>
      <c r="M13" s="1">
        <f t="shared" si="7"/>
        <v>0.19223572402239389</v>
      </c>
      <c r="N13" s="1">
        <f t="shared" si="8"/>
        <v>-96.756209568171911</v>
      </c>
      <c r="O13" t="s">
        <v>58</v>
      </c>
    </row>
    <row r="14" spans="1:16" x14ac:dyDescent="0.35">
      <c r="A14" s="13">
        <v>4</v>
      </c>
      <c r="B14" s="12" t="s">
        <v>53</v>
      </c>
      <c r="C14" s="11">
        <v>27.3</v>
      </c>
      <c r="D14" s="10" t="s">
        <v>134</v>
      </c>
      <c r="E14" s="9" t="str">
        <f t="shared" si="0"/>
        <v>Significantly Different</v>
      </c>
      <c r="G14">
        <f t="shared" si="1"/>
        <v>27.3</v>
      </c>
      <c r="H14">
        <f t="shared" si="2"/>
        <v>6</v>
      </c>
      <c r="I14" t="str">
        <f t="shared" si="3"/>
        <v>+/-</v>
      </c>
      <c r="J14" t="str">
        <f t="shared" si="4"/>
        <v>1.3</v>
      </c>
      <c r="K14" s="1">
        <f t="shared" si="5"/>
        <v>0.79027355623100304</v>
      </c>
      <c r="L14" s="1">
        <f t="shared" si="6"/>
        <v>-15.8</v>
      </c>
      <c r="M14" s="1">
        <f t="shared" si="7"/>
        <v>0.79260819516141623</v>
      </c>
      <c r="N14" s="1">
        <f t="shared" si="8"/>
        <v>-19.934187025132008</v>
      </c>
      <c r="O14" t="s">
        <v>73</v>
      </c>
    </row>
    <row r="15" spans="1:16" x14ac:dyDescent="0.35">
      <c r="A15" s="13">
        <v>5</v>
      </c>
      <c r="B15" s="12" t="s">
        <v>55</v>
      </c>
      <c r="C15" s="11">
        <v>24.8</v>
      </c>
      <c r="D15" s="10" t="s">
        <v>28</v>
      </c>
      <c r="E15" s="9" t="str">
        <f t="shared" si="0"/>
        <v>Significantly Different</v>
      </c>
      <c r="G15">
        <f t="shared" si="1"/>
        <v>24.8</v>
      </c>
      <c r="H15">
        <f t="shared" si="2"/>
        <v>6</v>
      </c>
      <c r="I15" t="str">
        <f t="shared" si="3"/>
        <v>+/-</v>
      </c>
      <c r="J15" t="str">
        <f t="shared" si="4"/>
        <v>0.3</v>
      </c>
      <c r="K15" s="1">
        <f t="shared" si="5"/>
        <v>0.18237082066869301</v>
      </c>
      <c r="L15" s="1">
        <f t="shared" si="6"/>
        <v>-13.3</v>
      </c>
      <c r="M15" s="1">
        <f t="shared" si="7"/>
        <v>0.19223572402239389</v>
      </c>
      <c r="N15" s="1">
        <f t="shared" si="8"/>
        <v>-69.185891787993882</v>
      </c>
      <c r="O15" t="s">
        <v>34</v>
      </c>
    </row>
    <row r="16" spans="1:16" x14ac:dyDescent="0.35">
      <c r="A16" s="13">
        <v>6</v>
      </c>
      <c r="B16" s="12" t="s">
        <v>80</v>
      </c>
      <c r="C16" s="11">
        <v>22.4</v>
      </c>
      <c r="D16" s="10" t="s">
        <v>44</v>
      </c>
      <c r="E16" s="9" t="str">
        <f t="shared" si="0"/>
        <v>Significantly Different</v>
      </c>
      <c r="G16">
        <f t="shared" si="1"/>
        <v>22.4</v>
      </c>
      <c r="H16">
        <f t="shared" si="2"/>
        <v>6</v>
      </c>
      <c r="I16" t="str">
        <f t="shared" si="3"/>
        <v>+/-</v>
      </c>
      <c r="J16" t="str">
        <f t="shared" si="4"/>
        <v>0.4</v>
      </c>
      <c r="K16" s="1">
        <f t="shared" si="5"/>
        <v>0.24316109422492402</v>
      </c>
      <c r="L16" s="1">
        <f t="shared" si="6"/>
        <v>-10.899999999999999</v>
      </c>
      <c r="M16" s="1">
        <f t="shared" si="7"/>
        <v>0.25064471888253259</v>
      </c>
      <c r="N16" s="1">
        <f t="shared" si="8"/>
        <v>-43.487850247139669</v>
      </c>
      <c r="O16" t="s">
        <v>75</v>
      </c>
    </row>
    <row r="17" spans="1:15" x14ac:dyDescent="0.35">
      <c r="A17" s="13">
        <v>6</v>
      </c>
      <c r="B17" s="12" t="s">
        <v>77</v>
      </c>
      <c r="C17" s="11">
        <v>22.4</v>
      </c>
      <c r="D17" s="10" t="s">
        <v>84</v>
      </c>
      <c r="E17" s="9" t="str">
        <f t="shared" si="0"/>
        <v>Significantly Different</v>
      </c>
      <c r="G17">
        <f t="shared" si="1"/>
        <v>22.4</v>
      </c>
      <c r="H17">
        <f t="shared" si="2"/>
        <v>6</v>
      </c>
      <c r="I17" t="str">
        <f t="shared" si="3"/>
        <v>+/-</v>
      </c>
      <c r="J17" t="str">
        <f t="shared" si="4"/>
        <v>0.9</v>
      </c>
      <c r="K17" s="1">
        <f t="shared" si="5"/>
        <v>0.54711246200607899</v>
      </c>
      <c r="L17" s="1">
        <f t="shared" si="6"/>
        <v>-10.899999999999999</v>
      </c>
      <c r="M17" s="1">
        <f t="shared" si="7"/>
        <v>0.55047933970440222</v>
      </c>
      <c r="N17" s="1">
        <f t="shared" si="8"/>
        <v>-19.800924782850359</v>
      </c>
      <c r="O17" t="s">
        <v>66</v>
      </c>
    </row>
    <row r="18" spans="1:15" x14ac:dyDescent="0.35">
      <c r="A18" s="13">
        <v>8</v>
      </c>
      <c r="B18" s="12" t="s">
        <v>41</v>
      </c>
      <c r="C18" s="11">
        <v>22</v>
      </c>
      <c r="D18" s="10" t="s">
        <v>121</v>
      </c>
      <c r="E18" s="9" t="str">
        <f t="shared" si="0"/>
        <v>Significantly Different</v>
      </c>
      <c r="G18">
        <f t="shared" si="1"/>
        <v>22</v>
      </c>
      <c r="H18">
        <f t="shared" si="2"/>
        <v>6</v>
      </c>
      <c r="I18" t="str">
        <f t="shared" si="3"/>
        <v>+/-</v>
      </c>
      <c r="J18" t="str">
        <f t="shared" si="4"/>
        <v>1.1</v>
      </c>
      <c r="K18" s="1">
        <f t="shared" si="5"/>
        <v>0.66869300911854113</v>
      </c>
      <c r="L18" s="1">
        <f t="shared" si="6"/>
        <v>-10.5</v>
      </c>
      <c r="M18" s="1">
        <f t="shared" si="7"/>
        <v>0.67145051776214359</v>
      </c>
      <c r="N18" s="1">
        <f t="shared" si="8"/>
        <v>-15.637786735194011</v>
      </c>
      <c r="O18" t="s">
        <v>60</v>
      </c>
    </row>
    <row r="19" spans="1:15" x14ac:dyDescent="0.35">
      <c r="A19" s="13">
        <v>9</v>
      </c>
      <c r="B19" s="12" t="s">
        <v>66</v>
      </c>
      <c r="C19" s="11">
        <v>20.5</v>
      </c>
      <c r="D19" s="10" t="s">
        <v>36</v>
      </c>
      <c r="E19" s="9" t="str">
        <f t="shared" si="0"/>
        <v>Significantly Different</v>
      </c>
      <c r="G19">
        <f t="shared" si="1"/>
        <v>20.5</v>
      </c>
      <c r="H19">
        <f t="shared" si="2"/>
        <v>6</v>
      </c>
      <c r="I19" t="str">
        <f t="shared" si="3"/>
        <v>+/-</v>
      </c>
      <c r="J19" t="str">
        <f t="shared" si="4"/>
        <v>0.7</v>
      </c>
      <c r="K19" s="1">
        <f t="shared" si="5"/>
        <v>0.42553191489361697</v>
      </c>
      <c r="L19" s="1">
        <f t="shared" si="6"/>
        <v>-9</v>
      </c>
      <c r="M19" s="1">
        <f t="shared" si="7"/>
        <v>0.42985214661796195</v>
      </c>
      <c r="N19" s="1">
        <f t="shared" si="8"/>
        <v>-20.937431790933676</v>
      </c>
      <c r="O19" t="s">
        <v>31</v>
      </c>
    </row>
    <row r="20" spans="1:15" x14ac:dyDescent="0.35">
      <c r="A20" s="13">
        <v>10</v>
      </c>
      <c r="B20" s="12" t="s">
        <v>65</v>
      </c>
      <c r="C20" s="11">
        <v>20</v>
      </c>
      <c r="D20" s="14" t="s">
        <v>28</v>
      </c>
      <c r="E20" s="9" t="str">
        <f t="shared" si="0"/>
        <v>Significantly Different</v>
      </c>
      <c r="G20">
        <f t="shared" si="1"/>
        <v>20</v>
      </c>
      <c r="H20">
        <f t="shared" si="2"/>
        <v>6</v>
      </c>
      <c r="I20" t="str">
        <f t="shared" si="3"/>
        <v>+/-</v>
      </c>
      <c r="J20" t="str">
        <f t="shared" si="4"/>
        <v>0.3</v>
      </c>
      <c r="K20" s="1">
        <f t="shared" si="5"/>
        <v>0.18237082066869301</v>
      </c>
      <c r="L20" s="1">
        <f t="shared" si="6"/>
        <v>-8.5</v>
      </c>
      <c r="M20" s="1">
        <f t="shared" si="7"/>
        <v>0.19223572402239389</v>
      </c>
      <c r="N20" s="1">
        <f t="shared" si="8"/>
        <v>-44.216547383304359</v>
      </c>
      <c r="O20" t="s">
        <v>50</v>
      </c>
    </row>
    <row r="21" spans="1:15" x14ac:dyDescent="0.35">
      <c r="A21" s="13">
        <v>11</v>
      </c>
      <c r="B21" s="12" t="s">
        <v>61</v>
      </c>
      <c r="C21" s="11">
        <v>18.8</v>
      </c>
      <c r="D21" s="10" t="s">
        <v>28</v>
      </c>
      <c r="E21" s="9" t="str">
        <f t="shared" si="0"/>
        <v>Significantly Different</v>
      </c>
      <c r="G21">
        <f t="shared" si="1"/>
        <v>18.8</v>
      </c>
      <c r="H21">
        <f t="shared" si="2"/>
        <v>6</v>
      </c>
      <c r="I21" t="str">
        <f t="shared" si="3"/>
        <v>+/-</v>
      </c>
      <c r="J21" t="str">
        <f t="shared" si="4"/>
        <v>0.3</v>
      </c>
      <c r="K21" s="1">
        <f t="shared" si="5"/>
        <v>0.18237082066869301</v>
      </c>
      <c r="L21" s="1">
        <f t="shared" si="6"/>
        <v>-7.3000000000000007</v>
      </c>
      <c r="M21" s="1">
        <f t="shared" si="7"/>
        <v>0.19223572402239389</v>
      </c>
      <c r="N21" s="1">
        <f t="shared" si="8"/>
        <v>-37.974211282131982</v>
      </c>
      <c r="O21" t="s">
        <v>46</v>
      </c>
    </row>
    <row r="22" spans="1:15" x14ac:dyDescent="0.35">
      <c r="A22" s="13">
        <v>12</v>
      </c>
      <c r="B22" s="12" t="s">
        <v>69</v>
      </c>
      <c r="C22" s="11">
        <v>18.399999999999999</v>
      </c>
      <c r="D22" s="10" t="s">
        <v>26</v>
      </c>
      <c r="E22" s="9" t="str">
        <f t="shared" si="0"/>
        <v>Significantly Different</v>
      </c>
      <c r="G22">
        <f t="shared" si="1"/>
        <v>18.399999999999999</v>
      </c>
      <c r="H22">
        <f t="shared" si="2"/>
        <v>6</v>
      </c>
      <c r="I22" t="str">
        <f t="shared" si="3"/>
        <v>+/-</v>
      </c>
      <c r="J22" t="str">
        <f t="shared" si="4"/>
        <v>0.6</v>
      </c>
      <c r="K22" s="1">
        <f t="shared" si="5"/>
        <v>0.36474164133738601</v>
      </c>
      <c r="L22" s="1">
        <f t="shared" si="6"/>
        <v>-6.8999999999999986</v>
      </c>
      <c r="M22" s="1">
        <f t="shared" si="7"/>
        <v>0.36977279819442066</v>
      </c>
      <c r="N22" s="1">
        <f t="shared" si="8"/>
        <v>-18.660107054094574</v>
      </c>
      <c r="O22" t="s">
        <v>29</v>
      </c>
    </row>
    <row r="23" spans="1:15" x14ac:dyDescent="0.35">
      <c r="A23" s="13">
        <v>13</v>
      </c>
      <c r="B23" s="12" t="s">
        <v>67</v>
      </c>
      <c r="C23" s="11">
        <v>18.2</v>
      </c>
      <c r="D23" s="10" t="s">
        <v>116</v>
      </c>
      <c r="E23" s="9" t="str">
        <f t="shared" si="0"/>
        <v>Significantly Different</v>
      </c>
      <c r="G23">
        <f t="shared" si="1"/>
        <v>18.2</v>
      </c>
      <c r="H23">
        <f t="shared" si="2"/>
        <v>6</v>
      </c>
      <c r="I23" t="str">
        <f t="shared" si="3"/>
        <v>+/-</v>
      </c>
      <c r="J23" t="str">
        <f t="shared" si="4"/>
        <v>0.8</v>
      </c>
      <c r="K23" s="1">
        <f t="shared" si="5"/>
        <v>0.48632218844984804</v>
      </c>
      <c r="L23" s="1">
        <f t="shared" si="6"/>
        <v>-6.6999999999999993</v>
      </c>
      <c r="M23" s="1">
        <f t="shared" si="7"/>
        <v>0.49010685399991183</v>
      </c>
      <c r="N23" s="1">
        <f t="shared" si="8"/>
        <v>-13.670488272749608</v>
      </c>
      <c r="O23" t="s">
        <v>82</v>
      </c>
    </row>
    <row r="24" spans="1:15" x14ac:dyDescent="0.35">
      <c r="A24" s="13">
        <v>14</v>
      </c>
      <c r="B24" s="12" t="s">
        <v>30</v>
      </c>
      <c r="C24" s="11">
        <v>17.5</v>
      </c>
      <c r="D24" s="10" t="s">
        <v>44</v>
      </c>
      <c r="E24" s="9" t="str">
        <f t="shared" si="0"/>
        <v>Significantly Different</v>
      </c>
      <c r="G24">
        <f t="shared" si="1"/>
        <v>17.5</v>
      </c>
      <c r="H24">
        <f t="shared" si="2"/>
        <v>6</v>
      </c>
      <c r="I24" t="str">
        <f t="shared" si="3"/>
        <v>+/-</v>
      </c>
      <c r="J24" t="str">
        <f t="shared" si="4"/>
        <v>0.4</v>
      </c>
      <c r="K24" s="1">
        <f t="shared" si="5"/>
        <v>0.24316109422492402</v>
      </c>
      <c r="L24" s="1">
        <f t="shared" si="6"/>
        <v>-6</v>
      </c>
      <c r="M24" s="1">
        <f t="shared" si="7"/>
        <v>0.25064471888253259</v>
      </c>
      <c r="N24" s="1">
        <f t="shared" si="8"/>
        <v>-23.938266191086061</v>
      </c>
      <c r="O24" t="s">
        <v>65</v>
      </c>
    </row>
    <row r="25" spans="1:15" x14ac:dyDescent="0.35">
      <c r="A25" s="13">
        <v>15</v>
      </c>
      <c r="B25" s="12" t="s">
        <v>48</v>
      </c>
      <c r="C25" s="11">
        <v>17.2</v>
      </c>
      <c r="D25" s="10" t="s">
        <v>28</v>
      </c>
      <c r="E25" s="9" t="str">
        <f t="shared" si="0"/>
        <v>Significantly Different</v>
      </c>
      <c r="G25">
        <f t="shared" si="1"/>
        <v>17.2</v>
      </c>
      <c r="H25">
        <f t="shared" si="2"/>
        <v>6</v>
      </c>
      <c r="I25" t="str">
        <f t="shared" si="3"/>
        <v>+/-</v>
      </c>
      <c r="J25" t="str">
        <f t="shared" si="4"/>
        <v>0.3</v>
      </c>
      <c r="K25" s="1">
        <f t="shared" si="5"/>
        <v>0.18237082066869301</v>
      </c>
      <c r="L25" s="1">
        <f t="shared" si="6"/>
        <v>-5.6999999999999993</v>
      </c>
      <c r="M25" s="1">
        <f t="shared" si="7"/>
        <v>0.19223572402239389</v>
      </c>
      <c r="N25" s="1">
        <f t="shared" si="8"/>
        <v>-29.651096480568803</v>
      </c>
      <c r="O25" t="s">
        <v>81</v>
      </c>
    </row>
    <row r="26" spans="1:15" x14ac:dyDescent="0.35">
      <c r="A26" s="13">
        <v>16</v>
      </c>
      <c r="B26" s="12" t="s">
        <v>81</v>
      </c>
      <c r="C26" s="11">
        <v>15.8</v>
      </c>
      <c r="D26" s="10" t="s">
        <v>44</v>
      </c>
      <c r="E26" s="9" t="str">
        <f t="shared" si="0"/>
        <v>Significantly Different</v>
      </c>
      <c r="G26">
        <f t="shared" si="1"/>
        <v>15.8</v>
      </c>
      <c r="H26">
        <f t="shared" si="2"/>
        <v>6</v>
      </c>
      <c r="I26" t="str">
        <f t="shared" si="3"/>
        <v>+/-</v>
      </c>
      <c r="J26" t="str">
        <f t="shared" si="4"/>
        <v>0.4</v>
      </c>
      <c r="K26" s="1">
        <f t="shared" si="5"/>
        <v>0.24316109422492402</v>
      </c>
      <c r="L26" s="1">
        <f t="shared" si="6"/>
        <v>-4.3000000000000007</v>
      </c>
      <c r="M26" s="1">
        <f t="shared" si="7"/>
        <v>0.25064471888253259</v>
      </c>
      <c r="N26" s="1">
        <f t="shared" si="8"/>
        <v>-17.155757436945013</v>
      </c>
      <c r="O26" t="s">
        <v>80</v>
      </c>
    </row>
    <row r="27" spans="1:15" x14ac:dyDescent="0.35">
      <c r="A27" s="13">
        <v>17</v>
      </c>
      <c r="B27" s="12" t="s">
        <v>78</v>
      </c>
      <c r="C27" s="11">
        <v>15.5</v>
      </c>
      <c r="D27" s="10" t="s">
        <v>83</v>
      </c>
      <c r="E27" s="9" t="str">
        <f t="shared" si="0"/>
        <v>Significantly Different</v>
      </c>
      <c r="G27">
        <f t="shared" si="1"/>
        <v>15.5</v>
      </c>
      <c r="H27">
        <f t="shared" si="2"/>
        <v>6</v>
      </c>
      <c r="I27" t="str">
        <f t="shared" si="3"/>
        <v>+/-</v>
      </c>
      <c r="J27" t="str">
        <f t="shared" si="4"/>
        <v>0.5</v>
      </c>
      <c r="K27" s="1">
        <f t="shared" si="5"/>
        <v>0.303951367781155</v>
      </c>
      <c r="L27" s="1">
        <f t="shared" si="6"/>
        <v>-4</v>
      </c>
      <c r="M27" s="1">
        <f t="shared" si="7"/>
        <v>0.30997079109986531</v>
      </c>
      <c r="N27" s="1">
        <f t="shared" si="8"/>
        <v>-12.90444169209251</v>
      </c>
      <c r="O27" t="s">
        <v>78</v>
      </c>
    </row>
    <row r="28" spans="1:15" x14ac:dyDescent="0.35">
      <c r="A28" s="13">
        <v>18</v>
      </c>
      <c r="B28" s="12" t="s">
        <v>74</v>
      </c>
      <c r="C28" s="11">
        <v>15.3</v>
      </c>
      <c r="D28" s="10" t="s">
        <v>28</v>
      </c>
      <c r="E28" s="9" t="str">
        <f t="shared" si="0"/>
        <v>Significantly Different</v>
      </c>
      <c r="G28">
        <f t="shared" si="1"/>
        <v>15.3</v>
      </c>
      <c r="H28">
        <f t="shared" si="2"/>
        <v>6</v>
      </c>
      <c r="I28" t="str">
        <f t="shared" si="3"/>
        <v>+/-</v>
      </c>
      <c r="J28" t="str">
        <f t="shared" si="4"/>
        <v>0.3</v>
      </c>
      <c r="K28" s="1">
        <f t="shared" si="5"/>
        <v>0.18237082066869301</v>
      </c>
      <c r="L28" s="1">
        <f t="shared" si="6"/>
        <v>-3.8000000000000007</v>
      </c>
      <c r="M28" s="1">
        <f t="shared" si="7"/>
        <v>0.19223572402239389</v>
      </c>
      <c r="N28" s="1">
        <f t="shared" si="8"/>
        <v>-19.767397653712543</v>
      </c>
      <c r="O28" t="s">
        <v>79</v>
      </c>
    </row>
    <row r="29" spans="1:15" x14ac:dyDescent="0.35">
      <c r="A29" s="13">
        <v>19</v>
      </c>
      <c r="B29" s="12" t="s">
        <v>32</v>
      </c>
      <c r="C29" s="11">
        <v>14.6</v>
      </c>
      <c r="D29" s="10" t="s">
        <v>26</v>
      </c>
      <c r="E29" s="9" t="str">
        <f t="shared" si="0"/>
        <v>Significantly Different</v>
      </c>
      <c r="G29">
        <f t="shared" si="1"/>
        <v>14.6</v>
      </c>
      <c r="H29">
        <f t="shared" si="2"/>
        <v>6</v>
      </c>
      <c r="I29" t="str">
        <f t="shared" si="3"/>
        <v>+/-</v>
      </c>
      <c r="J29" t="str">
        <f t="shared" si="4"/>
        <v>0.6</v>
      </c>
      <c r="K29" s="1">
        <f t="shared" si="5"/>
        <v>0.36474164133738601</v>
      </c>
      <c r="L29" s="1">
        <f t="shared" si="6"/>
        <v>-3.0999999999999996</v>
      </c>
      <c r="M29" s="1">
        <f t="shared" si="7"/>
        <v>0.36977279819442066</v>
      </c>
      <c r="N29" s="1">
        <f t="shared" si="8"/>
        <v>-8.3835263576366934</v>
      </c>
      <c r="O29" t="s">
        <v>56</v>
      </c>
    </row>
    <row r="30" spans="1:15" x14ac:dyDescent="0.35">
      <c r="A30" s="13">
        <v>20</v>
      </c>
      <c r="B30" s="12" t="s">
        <v>76</v>
      </c>
      <c r="C30" s="11">
        <v>14.5</v>
      </c>
      <c r="D30" s="10" t="s">
        <v>28</v>
      </c>
      <c r="E30" s="9" t="str">
        <f t="shared" si="0"/>
        <v>Significantly Different</v>
      </c>
      <c r="G30">
        <f t="shared" si="1"/>
        <v>14.5</v>
      </c>
      <c r="H30">
        <f t="shared" si="2"/>
        <v>6</v>
      </c>
      <c r="I30" t="str">
        <f t="shared" si="3"/>
        <v>+/-</v>
      </c>
      <c r="J30" t="str">
        <f t="shared" si="4"/>
        <v>0.3</v>
      </c>
      <c r="K30" s="1">
        <f t="shared" si="5"/>
        <v>0.18237082066869301</v>
      </c>
      <c r="L30" s="1">
        <f t="shared" si="6"/>
        <v>-3</v>
      </c>
      <c r="M30" s="1">
        <f t="shared" si="7"/>
        <v>0.19223572402239389</v>
      </c>
      <c r="N30" s="1">
        <f t="shared" si="8"/>
        <v>-15.605840252930951</v>
      </c>
      <c r="O30" t="s">
        <v>77</v>
      </c>
    </row>
    <row r="31" spans="1:15" x14ac:dyDescent="0.35">
      <c r="A31" s="13">
        <v>21</v>
      </c>
      <c r="B31" s="12" t="s">
        <v>49</v>
      </c>
      <c r="C31" s="11">
        <v>14.1</v>
      </c>
      <c r="D31" s="10" t="s">
        <v>116</v>
      </c>
      <c r="E31" s="9" t="str">
        <f t="shared" si="0"/>
        <v>Significantly Different</v>
      </c>
      <c r="G31">
        <f t="shared" si="1"/>
        <v>14.1</v>
      </c>
      <c r="H31">
        <f t="shared" si="2"/>
        <v>6</v>
      </c>
      <c r="I31" t="str">
        <f t="shared" si="3"/>
        <v>+/-</v>
      </c>
      <c r="J31" t="str">
        <f t="shared" si="4"/>
        <v>0.8</v>
      </c>
      <c r="K31" s="1">
        <f t="shared" si="5"/>
        <v>0.48632218844984804</v>
      </c>
      <c r="L31" s="1">
        <f t="shared" si="6"/>
        <v>-2.5999999999999996</v>
      </c>
      <c r="M31" s="1">
        <f t="shared" si="7"/>
        <v>0.49010685399991183</v>
      </c>
      <c r="N31" s="1">
        <f t="shared" si="8"/>
        <v>-5.3049655983804449</v>
      </c>
      <c r="O31" t="s">
        <v>40</v>
      </c>
    </row>
    <row r="32" spans="1:15" x14ac:dyDescent="0.35">
      <c r="A32" s="13">
        <v>22</v>
      </c>
      <c r="B32" s="12" t="s">
        <v>72</v>
      </c>
      <c r="C32" s="11">
        <v>13</v>
      </c>
      <c r="D32" s="10" t="s">
        <v>28</v>
      </c>
      <c r="E32" s="9" t="str">
        <f t="shared" si="0"/>
        <v>Significantly Different</v>
      </c>
      <c r="G32">
        <f t="shared" si="1"/>
        <v>13</v>
      </c>
      <c r="H32">
        <f t="shared" si="2"/>
        <v>6</v>
      </c>
      <c r="I32" t="str">
        <f t="shared" si="3"/>
        <v>+/-</v>
      </c>
      <c r="J32" t="str">
        <f t="shared" si="4"/>
        <v>0.3</v>
      </c>
      <c r="K32" s="1">
        <f t="shared" si="5"/>
        <v>0.18237082066869301</v>
      </c>
      <c r="L32" s="1">
        <f t="shared" si="6"/>
        <v>-1.5</v>
      </c>
      <c r="M32" s="1">
        <f t="shared" si="7"/>
        <v>0.19223572402239389</v>
      </c>
      <c r="N32" s="1">
        <f t="shared" si="8"/>
        <v>-7.8029201264654757</v>
      </c>
      <c r="O32" t="s">
        <v>71</v>
      </c>
    </row>
    <row r="33" spans="1:15" x14ac:dyDescent="0.35">
      <c r="A33" s="13">
        <v>23</v>
      </c>
      <c r="B33" s="12" t="s">
        <v>70</v>
      </c>
      <c r="C33" s="11">
        <v>12</v>
      </c>
      <c r="D33" s="10" t="s">
        <v>36</v>
      </c>
      <c r="E33" s="9" t="str">
        <f t="shared" si="0"/>
        <v>Not Significantly Different</v>
      </c>
      <c r="G33">
        <f t="shared" si="1"/>
        <v>12</v>
      </c>
      <c r="H33">
        <f t="shared" si="2"/>
        <v>6</v>
      </c>
      <c r="I33" t="str">
        <f t="shared" si="3"/>
        <v>+/-</v>
      </c>
      <c r="J33" t="str">
        <f t="shared" si="4"/>
        <v>0.7</v>
      </c>
      <c r="K33" s="1">
        <f t="shared" si="5"/>
        <v>0.42553191489361697</v>
      </c>
      <c r="L33" s="1">
        <f t="shared" si="6"/>
        <v>-0.5</v>
      </c>
      <c r="M33" s="1">
        <f t="shared" si="7"/>
        <v>0.42985214661796195</v>
      </c>
      <c r="N33" s="1">
        <f t="shared" si="8"/>
        <v>-1.1631906550518709</v>
      </c>
      <c r="O33" t="s">
        <v>76</v>
      </c>
    </row>
    <row r="34" spans="1:15" x14ac:dyDescent="0.35">
      <c r="A34" s="13">
        <v>24</v>
      </c>
      <c r="B34" s="12" t="s">
        <v>27</v>
      </c>
      <c r="C34" s="11">
        <v>10.7</v>
      </c>
      <c r="D34" s="10" t="s">
        <v>122</v>
      </c>
      <c r="E34" s="9" t="str">
        <f t="shared" si="0"/>
        <v>Not Significantly Different</v>
      </c>
      <c r="G34">
        <f t="shared" si="1"/>
        <v>10.7</v>
      </c>
      <c r="H34">
        <f t="shared" si="2"/>
        <v>6</v>
      </c>
      <c r="I34" t="str">
        <f t="shared" si="3"/>
        <v>+/-</v>
      </c>
      <c r="J34" t="str">
        <f t="shared" si="4"/>
        <v>1.0</v>
      </c>
      <c r="K34" s="1">
        <f t="shared" si="5"/>
        <v>0.60790273556231</v>
      </c>
      <c r="L34" s="1">
        <f t="shared" si="6"/>
        <v>0.80000000000000071</v>
      </c>
      <c r="M34" s="1">
        <f t="shared" si="7"/>
        <v>0.61093468821403585</v>
      </c>
      <c r="N34" s="1">
        <f t="shared" si="8"/>
        <v>1.309468942316347</v>
      </c>
      <c r="O34" t="s">
        <v>74</v>
      </c>
    </row>
    <row r="35" spans="1:15" x14ac:dyDescent="0.35">
      <c r="A35" s="13">
        <v>25</v>
      </c>
      <c r="B35" s="12" t="s">
        <v>63</v>
      </c>
      <c r="C35" s="11">
        <v>10.6</v>
      </c>
      <c r="D35" s="10" t="s">
        <v>36</v>
      </c>
      <c r="E35" s="9" t="str">
        <f t="shared" si="0"/>
        <v>Significantly Different</v>
      </c>
      <c r="G35">
        <f t="shared" si="1"/>
        <v>10.6</v>
      </c>
      <c r="H35">
        <f t="shared" si="2"/>
        <v>6</v>
      </c>
      <c r="I35" t="str">
        <f t="shared" si="3"/>
        <v>+/-</v>
      </c>
      <c r="J35" t="str">
        <f t="shared" si="4"/>
        <v>0.7</v>
      </c>
      <c r="K35" s="1">
        <f t="shared" si="5"/>
        <v>0.42553191489361697</v>
      </c>
      <c r="L35" s="1">
        <f t="shared" si="6"/>
        <v>0.90000000000000036</v>
      </c>
      <c r="M35" s="1">
        <f t="shared" si="7"/>
        <v>0.42985214661796195</v>
      </c>
      <c r="N35" s="1">
        <f t="shared" si="8"/>
        <v>2.0937431790933685</v>
      </c>
      <c r="O35" t="s">
        <v>54</v>
      </c>
    </row>
    <row r="36" spans="1:15" x14ac:dyDescent="0.35">
      <c r="A36" s="13">
        <v>26</v>
      </c>
      <c r="B36" s="12" t="s">
        <v>57</v>
      </c>
      <c r="C36" s="11">
        <v>10.5</v>
      </c>
      <c r="D36" s="10" t="s">
        <v>44</v>
      </c>
      <c r="E36" s="9" t="str">
        <f t="shared" si="0"/>
        <v>Significantly Different</v>
      </c>
      <c r="G36">
        <f t="shared" si="1"/>
        <v>10.5</v>
      </c>
      <c r="H36">
        <f t="shared" si="2"/>
        <v>6</v>
      </c>
      <c r="I36" t="str">
        <f t="shared" si="3"/>
        <v>+/-</v>
      </c>
      <c r="J36" t="str">
        <f t="shared" si="4"/>
        <v>0.4</v>
      </c>
      <c r="K36" s="1">
        <f t="shared" si="5"/>
        <v>0.24316109422492402</v>
      </c>
      <c r="L36" s="1">
        <f t="shared" si="6"/>
        <v>1</v>
      </c>
      <c r="M36" s="1">
        <f t="shared" si="7"/>
        <v>0.25064471888253259</v>
      </c>
      <c r="N36" s="1">
        <f t="shared" si="8"/>
        <v>3.9897110318476767</v>
      </c>
      <c r="O36" t="s">
        <v>72</v>
      </c>
    </row>
    <row r="37" spans="1:15" x14ac:dyDescent="0.35">
      <c r="A37" s="13">
        <v>27</v>
      </c>
      <c r="B37" s="12" t="s">
        <v>40</v>
      </c>
      <c r="C37" s="11">
        <v>10.3</v>
      </c>
      <c r="D37" s="10" t="s">
        <v>28</v>
      </c>
      <c r="E37" s="9" t="str">
        <f t="shared" si="0"/>
        <v>Significantly Different</v>
      </c>
      <c r="G37">
        <f t="shared" si="1"/>
        <v>10.3</v>
      </c>
      <c r="H37">
        <f t="shared" si="2"/>
        <v>6</v>
      </c>
      <c r="I37" t="str">
        <f t="shared" si="3"/>
        <v>+/-</v>
      </c>
      <c r="J37" t="str">
        <f t="shared" si="4"/>
        <v>0.3</v>
      </c>
      <c r="K37" s="1">
        <f t="shared" si="5"/>
        <v>0.18237082066869301</v>
      </c>
      <c r="L37" s="1">
        <f t="shared" si="6"/>
        <v>1.1999999999999993</v>
      </c>
      <c r="M37" s="1">
        <f t="shared" si="7"/>
        <v>0.19223572402239389</v>
      </c>
      <c r="N37" s="1">
        <f t="shared" si="8"/>
        <v>6.242336101172377</v>
      </c>
      <c r="O37" t="s">
        <v>70</v>
      </c>
    </row>
    <row r="38" spans="1:15" x14ac:dyDescent="0.35">
      <c r="A38" s="13">
        <v>28</v>
      </c>
      <c r="B38" s="12" t="s">
        <v>35</v>
      </c>
      <c r="C38" s="11">
        <v>9.3000000000000007</v>
      </c>
      <c r="D38" s="10" t="s">
        <v>39</v>
      </c>
      <c r="E38" s="9" t="str">
        <f t="shared" si="0"/>
        <v>Significantly Different</v>
      </c>
      <c r="G38">
        <f t="shared" si="1"/>
        <v>9.3000000000000007</v>
      </c>
      <c r="H38">
        <f t="shared" si="2"/>
        <v>6</v>
      </c>
      <c r="I38" t="str">
        <f t="shared" si="3"/>
        <v>+/-</v>
      </c>
      <c r="J38" t="str">
        <f t="shared" si="4"/>
        <v>0.2</v>
      </c>
      <c r="K38" s="1">
        <f t="shared" si="5"/>
        <v>0.12158054711246201</v>
      </c>
      <c r="L38" s="1">
        <f t="shared" si="6"/>
        <v>2.1999999999999993</v>
      </c>
      <c r="M38" s="1">
        <f t="shared" si="7"/>
        <v>0.1359311840425404</v>
      </c>
      <c r="N38" s="1">
        <f t="shared" si="8"/>
        <v>16.184660021143472</v>
      </c>
      <c r="O38" t="s">
        <v>69</v>
      </c>
    </row>
    <row r="39" spans="1:15" x14ac:dyDescent="0.35">
      <c r="A39" s="13">
        <v>29</v>
      </c>
      <c r="B39" s="12" t="s">
        <v>79</v>
      </c>
      <c r="C39" s="11">
        <v>8.9</v>
      </c>
      <c r="D39" s="10" t="s">
        <v>28</v>
      </c>
      <c r="E39" s="9" t="str">
        <f t="shared" si="0"/>
        <v>Significantly Different</v>
      </c>
      <c r="G39">
        <f t="shared" si="1"/>
        <v>8.9</v>
      </c>
      <c r="H39">
        <f t="shared" si="2"/>
        <v>6</v>
      </c>
      <c r="I39" t="str">
        <f t="shared" si="3"/>
        <v>+/-</v>
      </c>
      <c r="J39" t="str">
        <f t="shared" si="4"/>
        <v>0.3</v>
      </c>
      <c r="K39" s="1">
        <f t="shared" si="5"/>
        <v>0.18237082066869301</v>
      </c>
      <c r="L39" s="1">
        <f t="shared" si="6"/>
        <v>2.5999999999999996</v>
      </c>
      <c r="M39" s="1">
        <f t="shared" si="7"/>
        <v>0.19223572402239389</v>
      </c>
      <c r="N39" s="1">
        <f t="shared" si="8"/>
        <v>13.525061552540157</v>
      </c>
      <c r="O39" t="s">
        <v>45</v>
      </c>
    </row>
    <row r="40" spans="1:15" x14ac:dyDescent="0.35">
      <c r="A40" s="13">
        <v>30</v>
      </c>
      <c r="B40" s="12" t="s">
        <v>34</v>
      </c>
      <c r="C40" s="11">
        <v>8.8000000000000007</v>
      </c>
      <c r="D40" s="10" t="s">
        <v>33</v>
      </c>
      <c r="E40" s="9" t="str">
        <f t="shared" si="0"/>
        <v>Significantly Different</v>
      </c>
      <c r="G40">
        <f t="shared" si="1"/>
        <v>8.8000000000000007</v>
      </c>
      <c r="H40">
        <f t="shared" si="2"/>
        <v>6</v>
      </c>
      <c r="I40" t="str">
        <f t="shared" si="3"/>
        <v>+/-</v>
      </c>
      <c r="J40" t="str">
        <f t="shared" si="4"/>
        <v>0.1</v>
      </c>
      <c r="K40" s="1">
        <f t="shared" si="5"/>
        <v>6.0790273556231005E-2</v>
      </c>
      <c r="L40" s="1">
        <f t="shared" si="6"/>
        <v>2.6999999999999993</v>
      </c>
      <c r="M40" s="1">
        <f t="shared" si="7"/>
        <v>8.5970429323592404E-2</v>
      </c>
      <c r="N40" s="1">
        <f t="shared" si="8"/>
        <v>31.406147686400502</v>
      </c>
      <c r="O40" t="s">
        <v>67</v>
      </c>
    </row>
    <row r="41" spans="1:15" x14ac:dyDescent="0.35">
      <c r="A41" s="13">
        <v>31</v>
      </c>
      <c r="B41" s="12" t="s">
        <v>60</v>
      </c>
      <c r="C41" s="11">
        <v>8.1</v>
      </c>
      <c r="D41" s="10" t="s">
        <v>116</v>
      </c>
      <c r="E41" s="9" t="str">
        <f t="shared" si="0"/>
        <v>Significantly Different</v>
      </c>
      <c r="G41">
        <f t="shared" si="1"/>
        <v>8.1</v>
      </c>
      <c r="H41">
        <f t="shared" si="2"/>
        <v>6</v>
      </c>
      <c r="I41" t="str">
        <f t="shared" si="3"/>
        <v>+/-</v>
      </c>
      <c r="J41" t="str">
        <f t="shared" si="4"/>
        <v>0.8</v>
      </c>
      <c r="K41" s="1">
        <f t="shared" si="5"/>
        <v>0.48632218844984804</v>
      </c>
      <c r="L41" s="1">
        <f t="shared" si="6"/>
        <v>3.4000000000000004</v>
      </c>
      <c r="M41" s="1">
        <f t="shared" si="7"/>
        <v>0.49010685399991183</v>
      </c>
      <c r="N41" s="1">
        <f t="shared" si="8"/>
        <v>6.9372627055744296</v>
      </c>
      <c r="O41" t="s">
        <v>48</v>
      </c>
    </row>
    <row r="42" spans="1:15" x14ac:dyDescent="0.35">
      <c r="A42" s="13">
        <v>32</v>
      </c>
      <c r="B42" s="12" t="s">
        <v>82</v>
      </c>
      <c r="C42" s="11">
        <v>6.9</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6.9</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4.5999999999999996</v>
      </c>
      <c r="M42" s="1">
        <f t="shared" ref="M42:M62" si="16">IF(AND(ISNUMBER(K42),ISNUMBER($I$7)),SQRT(K42^2+($I$7)^2),"N/A")</f>
        <v>0.25064471888253259</v>
      </c>
      <c r="N42" s="1">
        <f t="shared" ref="N42:N73" si="17">IF(AND(ISNUMBER(L42),ISNUMBER(M42),M42&lt;&gt;0),L42/M42,"NA")</f>
        <v>18.352670746499314</v>
      </c>
      <c r="O42" t="s">
        <v>37</v>
      </c>
    </row>
    <row r="43" spans="1:15" x14ac:dyDescent="0.35">
      <c r="A43" s="13">
        <v>32</v>
      </c>
      <c r="B43" s="12" t="s">
        <v>38</v>
      </c>
      <c r="C43" s="11">
        <v>6.9</v>
      </c>
      <c r="D43" s="10" t="s">
        <v>39</v>
      </c>
      <c r="E43" s="9" t="str">
        <f t="shared" si="9"/>
        <v>Significantly Different</v>
      </c>
      <c r="G43">
        <f t="shared" si="10"/>
        <v>6.9</v>
      </c>
      <c r="H43">
        <f t="shared" si="11"/>
        <v>6</v>
      </c>
      <c r="I43" t="str">
        <f t="shared" si="12"/>
        <v>+/-</v>
      </c>
      <c r="J43" t="str">
        <f t="shared" si="13"/>
        <v>0.2</v>
      </c>
      <c r="K43" s="1">
        <f t="shared" si="14"/>
        <v>0.12158054711246201</v>
      </c>
      <c r="L43" s="1">
        <f t="shared" si="15"/>
        <v>4.5999999999999996</v>
      </c>
      <c r="M43" s="1">
        <f t="shared" si="16"/>
        <v>0.1359311840425404</v>
      </c>
      <c r="N43" s="1">
        <f t="shared" si="17"/>
        <v>33.840652771481814</v>
      </c>
      <c r="O43" t="s">
        <v>52</v>
      </c>
    </row>
    <row r="44" spans="1:15" x14ac:dyDescent="0.35">
      <c r="A44" s="13">
        <v>34</v>
      </c>
      <c r="B44" s="12" t="s">
        <v>59</v>
      </c>
      <c r="C44" s="11">
        <v>6.8</v>
      </c>
      <c r="D44" s="10" t="s">
        <v>39</v>
      </c>
      <c r="E44" s="9" t="str">
        <f t="shared" si="9"/>
        <v>Significantly Different</v>
      </c>
      <c r="G44">
        <f t="shared" si="10"/>
        <v>6.8</v>
      </c>
      <c r="H44">
        <f t="shared" si="11"/>
        <v>6</v>
      </c>
      <c r="I44" t="str">
        <f t="shared" si="12"/>
        <v>+/-</v>
      </c>
      <c r="J44" t="str">
        <f t="shared" si="13"/>
        <v>0.2</v>
      </c>
      <c r="K44" s="1">
        <f t="shared" si="14"/>
        <v>0.12158054711246201</v>
      </c>
      <c r="L44" s="1">
        <f t="shared" si="15"/>
        <v>4.7</v>
      </c>
      <c r="M44" s="1">
        <f t="shared" si="16"/>
        <v>0.1359311840425404</v>
      </c>
      <c r="N44" s="1">
        <f t="shared" si="17"/>
        <v>34.576319136079249</v>
      </c>
      <c r="O44" t="s">
        <v>64</v>
      </c>
    </row>
    <row r="45" spans="1:15" x14ac:dyDescent="0.35">
      <c r="A45" s="13">
        <v>35</v>
      </c>
      <c r="B45" s="12" t="s">
        <v>75</v>
      </c>
      <c r="C45" s="11">
        <v>6.6</v>
      </c>
      <c r="D45" s="10" t="s">
        <v>28</v>
      </c>
      <c r="E45" s="9" t="str">
        <f t="shared" si="9"/>
        <v>Significantly Different</v>
      </c>
      <c r="G45">
        <f t="shared" si="10"/>
        <v>6.6</v>
      </c>
      <c r="H45">
        <f t="shared" si="11"/>
        <v>6</v>
      </c>
      <c r="I45" t="str">
        <f t="shared" si="12"/>
        <v>+/-</v>
      </c>
      <c r="J45" t="str">
        <f t="shared" si="13"/>
        <v>0.3</v>
      </c>
      <c r="K45" s="1">
        <f t="shared" si="14"/>
        <v>0.18237082066869301</v>
      </c>
      <c r="L45" s="1">
        <f t="shared" si="15"/>
        <v>4.9000000000000004</v>
      </c>
      <c r="M45" s="1">
        <f t="shared" si="16"/>
        <v>0.19223572402239389</v>
      </c>
      <c r="N45" s="1">
        <f t="shared" si="17"/>
        <v>25.489539079787221</v>
      </c>
      <c r="O45" t="s">
        <v>63</v>
      </c>
    </row>
    <row r="46" spans="1:15" x14ac:dyDescent="0.35">
      <c r="A46" s="13">
        <v>36</v>
      </c>
      <c r="B46" s="12" t="s">
        <v>43</v>
      </c>
      <c r="C46" s="11">
        <v>5.8</v>
      </c>
      <c r="D46" s="10" t="s">
        <v>44</v>
      </c>
      <c r="E46" s="9" t="str">
        <f t="shared" si="9"/>
        <v>Significantly Different</v>
      </c>
      <c r="G46">
        <f t="shared" si="10"/>
        <v>5.8</v>
      </c>
      <c r="H46">
        <f t="shared" si="11"/>
        <v>6</v>
      </c>
      <c r="I46" t="str">
        <f t="shared" si="12"/>
        <v>+/-</v>
      </c>
      <c r="J46" t="str">
        <f t="shared" si="13"/>
        <v>0.4</v>
      </c>
      <c r="K46" s="1">
        <f t="shared" si="14"/>
        <v>0.24316109422492402</v>
      </c>
      <c r="L46" s="1">
        <f t="shared" si="15"/>
        <v>5.7</v>
      </c>
      <c r="M46" s="1">
        <f t="shared" si="16"/>
        <v>0.25064471888253259</v>
      </c>
      <c r="N46" s="1">
        <f t="shared" si="17"/>
        <v>22.74135288153176</v>
      </c>
      <c r="O46" t="s">
        <v>61</v>
      </c>
    </row>
    <row r="47" spans="1:15" x14ac:dyDescent="0.35">
      <c r="A47" s="13">
        <v>37</v>
      </c>
      <c r="B47" s="12" t="s">
        <v>56</v>
      </c>
      <c r="C47" s="11">
        <v>5.6</v>
      </c>
      <c r="D47" s="10" t="s">
        <v>28</v>
      </c>
      <c r="E47" s="9" t="str">
        <f t="shared" si="9"/>
        <v>Significantly Different</v>
      </c>
      <c r="G47">
        <f t="shared" si="10"/>
        <v>5.6</v>
      </c>
      <c r="H47">
        <f t="shared" si="11"/>
        <v>6</v>
      </c>
      <c r="I47" t="str">
        <f t="shared" si="12"/>
        <v>+/-</v>
      </c>
      <c r="J47" t="str">
        <f t="shared" si="13"/>
        <v>0.3</v>
      </c>
      <c r="K47" s="1">
        <f t="shared" si="14"/>
        <v>0.18237082066869301</v>
      </c>
      <c r="L47" s="1">
        <f t="shared" si="15"/>
        <v>5.9</v>
      </c>
      <c r="M47" s="1">
        <f t="shared" si="16"/>
        <v>0.19223572402239389</v>
      </c>
      <c r="N47" s="1">
        <f t="shared" si="17"/>
        <v>30.691485830764208</v>
      </c>
      <c r="O47" t="s">
        <v>59</v>
      </c>
    </row>
    <row r="48" spans="1:15" x14ac:dyDescent="0.35">
      <c r="A48" s="13">
        <v>37</v>
      </c>
      <c r="B48" s="12" t="s">
        <v>47</v>
      </c>
      <c r="C48" s="11">
        <v>5.6</v>
      </c>
      <c r="D48" s="10" t="s">
        <v>39</v>
      </c>
      <c r="E48" s="9" t="str">
        <f t="shared" si="9"/>
        <v>Significantly Different</v>
      </c>
      <c r="G48">
        <f t="shared" si="10"/>
        <v>5.6</v>
      </c>
      <c r="H48">
        <f t="shared" si="11"/>
        <v>6</v>
      </c>
      <c r="I48" t="str">
        <f t="shared" si="12"/>
        <v>+/-</v>
      </c>
      <c r="J48" t="str">
        <f t="shared" si="13"/>
        <v>0.2</v>
      </c>
      <c r="K48" s="1">
        <f t="shared" si="14"/>
        <v>0.12158054711246201</v>
      </c>
      <c r="L48" s="1">
        <f t="shared" si="15"/>
        <v>5.9</v>
      </c>
      <c r="M48" s="1">
        <f t="shared" si="16"/>
        <v>0.1359311840425404</v>
      </c>
      <c r="N48" s="1">
        <f t="shared" si="17"/>
        <v>43.40431551124842</v>
      </c>
      <c r="O48" t="s">
        <v>57</v>
      </c>
    </row>
    <row r="49" spans="1:15" x14ac:dyDescent="0.35">
      <c r="A49" s="13">
        <v>39</v>
      </c>
      <c r="B49" s="12" t="s">
        <v>64</v>
      </c>
      <c r="C49" s="11">
        <v>4.7</v>
      </c>
      <c r="D49" s="10" t="s">
        <v>39</v>
      </c>
      <c r="E49" s="9" t="str">
        <f t="shared" si="9"/>
        <v>Significantly Different</v>
      </c>
      <c r="G49">
        <f t="shared" si="10"/>
        <v>4.7</v>
      </c>
      <c r="H49">
        <f t="shared" si="11"/>
        <v>6</v>
      </c>
      <c r="I49" t="str">
        <f t="shared" si="12"/>
        <v>+/-</v>
      </c>
      <c r="J49" t="str">
        <f t="shared" si="13"/>
        <v>0.2</v>
      </c>
      <c r="K49" s="1">
        <f t="shared" si="14"/>
        <v>0.12158054711246201</v>
      </c>
      <c r="L49" s="1">
        <f t="shared" si="15"/>
        <v>6.8</v>
      </c>
      <c r="M49" s="1">
        <f t="shared" si="16"/>
        <v>0.1359311840425404</v>
      </c>
      <c r="N49" s="1">
        <f t="shared" si="17"/>
        <v>50.0253127926253</v>
      </c>
      <c r="O49" t="s">
        <v>55</v>
      </c>
    </row>
    <row r="50" spans="1:15" x14ac:dyDescent="0.35">
      <c r="A50" s="13">
        <v>40</v>
      </c>
      <c r="B50" s="12" t="s">
        <v>68</v>
      </c>
      <c r="C50" s="11">
        <v>4.5999999999999996</v>
      </c>
      <c r="D50" s="10" t="s">
        <v>39</v>
      </c>
      <c r="E50" s="9" t="str">
        <f t="shared" si="9"/>
        <v>Significantly Different</v>
      </c>
      <c r="G50">
        <f t="shared" si="10"/>
        <v>4.5999999999999996</v>
      </c>
      <c r="H50">
        <f t="shared" si="11"/>
        <v>6</v>
      </c>
      <c r="I50" t="str">
        <f t="shared" si="12"/>
        <v>+/-</v>
      </c>
      <c r="J50" t="str">
        <f t="shared" si="13"/>
        <v>0.2</v>
      </c>
      <c r="K50" s="1">
        <f t="shared" si="14"/>
        <v>0.12158054711246201</v>
      </c>
      <c r="L50" s="1">
        <f t="shared" si="15"/>
        <v>6.9</v>
      </c>
      <c r="M50" s="1">
        <f t="shared" si="16"/>
        <v>0.1359311840425404</v>
      </c>
      <c r="N50" s="1">
        <f t="shared" si="17"/>
        <v>50.760979157222735</v>
      </c>
      <c r="O50" t="s">
        <v>53</v>
      </c>
    </row>
    <row r="51" spans="1:15" x14ac:dyDescent="0.35">
      <c r="A51" s="13">
        <v>41</v>
      </c>
      <c r="B51" s="12" t="s">
        <v>37</v>
      </c>
      <c r="C51" s="11">
        <v>4.4000000000000004</v>
      </c>
      <c r="D51" s="10" t="s">
        <v>28</v>
      </c>
      <c r="E51" s="9" t="str">
        <f t="shared" si="9"/>
        <v>Significantly Different</v>
      </c>
      <c r="G51">
        <f t="shared" si="10"/>
        <v>4.4000000000000004</v>
      </c>
      <c r="H51">
        <f t="shared" si="11"/>
        <v>6</v>
      </c>
      <c r="I51" t="str">
        <f t="shared" si="12"/>
        <v>+/-</v>
      </c>
      <c r="J51" t="str">
        <f t="shared" si="13"/>
        <v>0.3</v>
      </c>
      <c r="K51" s="1">
        <f t="shared" si="14"/>
        <v>0.18237082066869301</v>
      </c>
      <c r="L51" s="1">
        <f t="shared" si="15"/>
        <v>7.1</v>
      </c>
      <c r="M51" s="1">
        <f t="shared" si="16"/>
        <v>0.19223572402239389</v>
      </c>
      <c r="N51" s="1">
        <f t="shared" si="17"/>
        <v>36.933821931936585</v>
      </c>
      <c r="O51" t="s">
        <v>51</v>
      </c>
    </row>
    <row r="52" spans="1:15" x14ac:dyDescent="0.35">
      <c r="A52" s="13">
        <v>42</v>
      </c>
      <c r="B52" s="12" t="s">
        <v>46</v>
      </c>
      <c r="C52" s="11">
        <v>3.9</v>
      </c>
      <c r="D52" s="10" t="s">
        <v>39</v>
      </c>
      <c r="E52" s="9" t="str">
        <f t="shared" si="9"/>
        <v>Significantly Different</v>
      </c>
      <c r="G52">
        <f t="shared" si="10"/>
        <v>3.9</v>
      </c>
      <c r="H52">
        <f t="shared" si="11"/>
        <v>6</v>
      </c>
      <c r="I52" t="str">
        <f t="shared" si="12"/>
        <v>+/-</v>
      </c>
      <c r="J52" t="str">
        <f t="shared" si="13"/>
        <v>0.2</v>
      </c>
      <c r="K52" s="1">
        <f t="shared" si="14"/>
        <v>0.12158054711246201</v>
      </c>
      <c r="L52" s="1">
        <f t="shared" si="15"/>
        <v>7.6</v>
      </c>
      <c r="M52" s="1">
        <f t="shared" si="16"/>
        <v>0.1359311840425404</v>
      </c>
      <c r="N52" s="1">
        <f t="shared" si="17"/>
        <v>55.910643709404745</v>
      </c>
      <c r="O52" t="s">
        <v>49</v>
      </c>
    </row>
    <row r="53" spans="1:15" x14ac:dyDescent="0.35">
      <c r="A53" s="13">
        <v>43</v>
      </c>
      <c r="B53" s="12" t="s">
        <v>73</v>
      </c>
      <c r="C53" s="11">
        <v>3.8</v>
      </c>
      <c r="D53" s="10" t="s">
        <v>28</v>
      </c>
      <c r="E53" s="9" t="str">
        <f t="shared" si="9"/>
        <v>Significantly Different</v>
      </c>
      <c r="G53">
        <f t="shared" si="10"/>
        <v>3.8</v>
      </c>
      <c r="H53">
        <f t="shared" si="11"/>
        <v>6</v>
      </c>
      <c r="I53" t="str">
        <f t="shared" si="12"/>
        <v>+/-</v>
      </c>
      <c r="J53" t="str">
        <f t="shared" si="13"/>
        <v>0.3</v>
      </c>
      <c r="K53" s="1">
        <f t="shared" si="14"/>
        <v>0.18237082066869301</v>
      </c>
      <c r="L53" s="1">
        <f t="shared" si="15"/>
        <v>7.7</v>
      </c>
      <c r="M53" s="1">
        <f t="shared" si="16"/>
        <v>0.19223572402239389</v>
      </c>
      <c r="N53" s="1">
        <f t="shared" si="17"/>
        <v>40.054989982522777</v>
      </c>
      <c r="O53" t="s">
        <v>47</v>
      </c>
    </row>
    <row r="54" spans="1:15" x14ac:dyDescent="0.35">
      <c r="A54" s="13">
        <v>44</v>
      </c>
      <c r="B54" s="12" t="s">
        <v>54</v>
      </c>
      <c r="C54" s="11">
        <v>3.7</v>
      </c>
      <c r="D54" s="10" t="s">
        <v>39</v>
      </c>
      <c r="E54" s="9" t="str">
        <f t="shared" si="9"/>
        <v>Significantly Different</v>
      </c>
      <c r="G54">
        <f t="shared" si="10"/>
        <v>3.7</v>
      </c>
      <c r="H54">
        <f t="shared" si="11"/>
        <v>6</v>
      </c>
      <c r="I54" t="str">
        <f t="shared" si="12"/>
        <v>+/-</v>
      </c>
      <c r="J54" t="str">
        <f t="shared" si="13"/>
        <v>0.2</v>
      </c>
      <c r="K54" s="1">
        <f t="shared" si="14"/>
        <v>0.12158054711246201</v>
      </c>
      <c r="L54" s="1">
        <f t="shared" si="15"/>
        <v>7.8</v>
      </c>
      <c r="M54" s="1">
        <f t="shared" si="16"/>
        <v>0.1359311840425404</v>
      </c>
      <c r="N54" s="1">
        <f t="shared" si="17"/>
        <v>57.381976438599608</v>
      </c>
      <c r="O54" t="s">
        <v>42</v>
      </c>
    </row>
    <row r="55" spans="1:15" x14ac:dyDescent="0.35">
      <c r="A55" s="13">
        <v>45</v>
      </c>
      <c r="B55" s="12" t="s">
        <v>51</v>
      </c>
      <c r="C55" s="11">
        <v>3.4</v>
      </c>
      <c r="D55" s="10" t="s">
        <v>39</v>
      </c>
      <c r="E55" s="9" t="str">
        <f t="shared" si="9"/>
        <v>Significantly Different</v>
      </c>
      <c r="G55">
        <f t="shared" si="10"/>
        <v>3.4</v>
      </c>
      <c r="H55">
        <f t="shared" si="11"/>
        <v>6</v>
      </c>
      <c r="I55" t="str">
        <f t="shared" si="12"/>
        <v>+/-</v>
      </c>
      <c r="J55" t="str">
        <f t="shared" si="13"/>
        <v>0.2</v>
      </c>
      <c r="K55" s="1">
        <f t="shared" si="14"/>
        <v>0.12158054711246201</v>
      </c>
      <c r="L55" s="1">
        <f t="shared" si="15"/>
        <v>8.1</v>
      </c>
      <c r="M55" s="1">
        <f t="shared" si="16"/>
        <v>0.1359311840425404</v>
      </c>
      <c r="N55" s="1">
        <f t="shared" si="17"/>
        <v>59.588975532391899</v>
      </c>
      <c r="O55" t="s">
        <v>43</v>
      </c>
    </row>
    <row r="56" spans="1:15" x14ac:dyDescent="0.35">
      <c r="A56" s="13">
        <v>46</v>
      </c>
      <c r="B56" s="12" t="s">
        <v>29</v>
      </c>
      <c r="C56" s="11">
        <v>2.9</v>
      </c>
      <c r="D56" s="10" t="s">
        <v>28</v>
      </c>
      <c r="E56" s="9" t="str">
        <f t="shared" si="9"/>
        <v>Significantly Different</v>
      </c>
      <c r="G56">
        <f t="shared" si="10"/>
        <v>2.9</v>
      </c>
      <c r="H56">
        <f t="shared" si="11"/>
        <v>6</v>
      </c>
      <c r="I56" t="str">
        <f t="shared" si="12"/>
        <v>+/-</v>
      </c>
      <c r="J56" t="str">
        <f t="shared" si="13"/>
        <v>0.3</v>
      </c>
      <c r="K56" s="1">
        <f t="shared" si="14"/>
        <v>0.18237082066869301</v>
      </c>
      <c r="L56" s="1">
        <f t="shared" si="15"/>
        <v>8.6</v>
      </c>
      <c r="M56" s="1">
        <f t="shared" si="16"/>
        <v>0.19223572402239389</v>
      </c>
      <c r="N56" s="1">
        <f t="shared" si="17"/>
        <v>44.736742058402058</v>
      </c>
      <c r="O56" t="s">
        <v>41</v>
      </c>
    </row>
    <row r="57" spans="1:15" x14ac:dyDescent="0.35">
      <c r="A57" s="13">
        <v>46</v>
      </c>
      <c r="B57" s="12" t="s">
        <v>42</v>
      </c>
      <c r="C57" s="11">
        <v>2.9</v>
      </c>
      <c r="D57" s="10" t="s">
        <v>33</v>
      </c>
      <c r="E57" s="9" t="str">
        <f t="shared" si="9"/>
        <v>Significantly Different</v>
      </c>
      <c r="G57">
        <f t="shared" si="10"/>
        <v>2.9</v>
      </c>
      <c r="H57">
        <f t="shared" si="11"/>
        <v>6</v>
      </c>
      <c r="I57" t="str">
        <f t="shared" si="12"/>
        <v>+/-</v>
      </c>
      <c r="J57" t="str">
        <f t="shared" si="13"/>
        <v>0.1</v>
      </c>
      <c r="K57" s="1">
        <f t="shared" si="14"/>
        <v>6.0790273556231005E-2</v>
      </c>
      <c r="L57" s="1">
        <f t="shared" si="15"/>
        <v>8.6</v>
      </c>
      <c r="M57" s="1">
        <f t="shared" si="16"/>
        <v>8.5970429323592404E-2</v>
      </c>
      <c r="N57" s="1">
        <f t="shared" si="17"/>
        <v>100.03439633446088</v>
      </c>
      <c r="O57" t="s">
        <v>38</v>
      </c>
    </row>
    <row r="58" spans="1:15" x14ac:dyDescent="0.35">
      <c r="A58" s="13">
        <v>48</v>
      </c>
      <c r="B58" s="12" t="s">
        <v>50</v>
      </c>
      <c r="C58" s="11">
        <v>1.8</v>
      </c>
      <c r="D58" s="10" t="s">
        <v>33</v>
      </c>
      <c r="E58" s="9" t="str">
        <f t="shared" si="9"/>
        <v>Significantly Different</v>
      </c>
      <c r="G58">
        <f t="shared" si="10"/>
        <v>1.8</v>
      </c>
      <c r="H58">
        <f t="shared" si="11"/>
        <v>6</v>
      </c>
      <c r="I58" t="str">
        <f t="shared" si="12"/>
        <v>+/-</v>
      </c>
      <c r="J58" t="str">
        <f t="shared" si="13"/>
        <v>0.1</v>
      </c>
      <c r="K58" s="1">
        <f t="shared" si="14"/>
        <v>6.0790273556231005E-2</v>
      </c>
      <c r="L58" s="1">
        <f t="shared" si="15"/>
        <v>9.6999999999999993</v>
      </c>
      <c r="M58" s="1">
        <f t="shared" si="16"/>
        <v>8.5970429323592404E-2</v>
      </c>
      <c r="N58" s="1">
        <f t="shared" si="17"/>
        <v>112.82949354003145</v>
      </c>
      <c r="O58" t="s">
        <v>35</v>
      </c>
    </row>
    <row r="59" spans="1:15" x14ac:dyDescent="0.35">
      <c r="A59" s="13">
        <v>49</v>
      </c>
      <c r="B59" s="12" t="s">
        <v>58</v>
      </c>
      <c r="C59" s="11">
        <v>1.4</v>
      </c>
      <c r="D59" s="10" t="s">
        <v>33</v>
      </c>
      <c r="E59" s="9" t="str">
        <f t="shared" si="9"/>
        <v>Significantly Different</v>
      </c>
      <c r="G59">
        <f t="shared" si="10"/>
        <v>1.4</v>
      </c>
      <c r="H59">
        <f t="shared" si="11"/>
        <v>6</v>
      </c>
      <c r="I59" t="str">
        <f t="shared" si="12"/>
        <v>+/-</v>
      </c>
      <c r="J59" t="str">
        <f t="shared" si="13"/>
        <v>0.1</v>
      </c>
      <c r="K59" s="1">
        <f t="shared" si="14"/>
        <v>6.0790273556231005E-2</v>
      </c>
      <c r="L59" s="1">
        <f t="shared" si="15"/>
        <v>10.1</v>
      </c>
      <c r="M59" s="1">
        <f t="shared" si="16"/>
        <v>8.5970429323592404E-2</v>
      </c>
      <c r="N59" s="1">
        <f t="shared" si="17"/>
        <v>117.48225616023893</v>
      </c>
      <c r="O59" t="s">
        <v>32</v>
      </c>
    </row>
    <row r="60" spans="1:15" x14ac:dyDescent="0.35">
      <c r="A60" s="13">
        <v>50</v>
      </c>
      <c r="B60" s="12" t="s">
        <v>62</v>
      </c>
      <c r="C60" s="11">
        <v>1.3</v>
      </c>
      <c r="D60" s="10" t="s">
        <v>39</v>
      </c>
      <c r="E60" s="9" t="str">
        <f t="shared" si="9"/>
        <v>Significantly Different</v>
      </c>
      <c r="G60">
        <f t="shared" si="10"/>
        <v>1.3</v>
      </c>
      <c r="H60">
        <f t="shared" si="11"/>
        <v>6</v>
      </c>
      <c r="I60" t="str">
        <f t="shared" si="12"/>
        <v>+/-</v>
      </c>
      <c r="J60" t="str">
        <f t="shared" si="13"/>
        <v>0.2</v>
      </c>
      <c r="K60" s="1">
        <f t="shared" si="14"/>
        <v>0.12158054711246201</v>
      </c>
      <c r="L60" s="1">
        <f t="shared" si="15"/>
        <v>10.199999999999999</v>
      </c>
      <c r="M60" s="1">
        <f t="shared" si="16"/>
        <v>0.1359311840425404</v>
      </c>
      <c r="N60" s="1">
        <f t="shared" si="17"/>
        <v>75.037969188937936</v>
      </c>
      <c r="O60" t="s">
        <v>30</v>
      </c>
    </row>
    <row r="61" spans="1:15" x14ac:dyDescent="0.35">
      <c r="A61" s="13">
        <v>51</v>
      </c>
      <c r="B61" s="12" t="s">
        <v>45</v>
      </c>
      <c r="C61" s="11">
        <v>0.9</v>
      </c>
      <c r="D61" s="10" t="s">
        <v>33</v>
      </c>
      <c r="E61" s="9" t="str">
        <f t="shared" si="9"/>
        <v>Significantly Different</v>
      </c>
      <c r="G61">
        <f t="shared" si="10"/>
        <v>0.9</v>
      </c>
      <c r="H61">
        <f t="shared" si="11"/>
        <v>6</v>
      </c>
      <c r="I61" t="str">
        <f t="shared" si="12"/>
        <v>+/-</v>
      </c>
      <c r="J61" t="str">
        <f t="shared" si="13"/>
        <v>0.1</v>
      </c>
      <c r="K61" s="1">
        <f t="shared" si="14"/>
        <v>6.0790273556231005E-2</v>
      </c>
      <c r="L61" s="1">
        <f t="shared" si="15"/>
        <v>10.6</v>
      </c>
      <c r="M61" s="1">
        <f t="shared" si="16"/>
        <v>8.5970429323592404E-2</v>
      </c>
      <c r="N61" s="1">
        <f t="shared" si="17"/>
        <v>123.29820943549829</v>
      </c>
      <c r="O61" t="s">
        <v>27</v>
      </c>
    </row>
    <row r="62" spans="1:15" ht="15" thickBot="1" x14ac:dyDescent="0.4">
      <c r="A62" s="8"/>
      <c r="B62" s="7" t="s">
        <v>25</v>
      </c>
      <c r="C62" s="6">
        <v>1.7</v>
      </c>
      <c r="D62" s="5" t="s">
        <v>39</v>
      </c>
      <c r="E62" s="4" t="str">
        <f t="shared" si="9"/>
        <v>Significantly Different</v>
      </c>
      <c r="G62">
        <f t="shared" si="10"/>
        <v>1.7</v>
      </c>
      <c r="H62">
        <f t="shared" si="11"/>
        <v>6</v>
      </c>
      <c r="I62" t="str">
        <f t="shared" si="12"/>
        <v>+/-</v>
      </c>
      <c r="J62" t="str">
        <f t="shared" si="13"/>
        <v>0.2</v>
      </c>
      <c r="K62" s="1">
        <f t="shared" si="14"/>
        <v>0.12158054711246201</v>
      </c>
      <c r="L62" s="1">
        <f t="shared" si="15"/>
        <v>9.8000000000000007</v>
      </c>
      <c r="M62" s="1">
        <f t="shared" si="16"/>
        <v>0.1359311840425404</v>
      </c>
      <c r="N62" s="1">
        <f t="shared" si="17"/>
        <v>72.095303730548224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74" priority="1" operator="equal">
      <formula>"OTHER ERROR"</formula>
    </cfRule>
    <cfRule type="cellIs" dxfId="73" priority="2" operator="equal">
      <formula>"Statistical Test not applicable"</formula>
    </cfRule>
    <cfRule type="cellIs" dxfId="72" priority="3" operator="equal">
      <formula>"Geography Selected"</formula>
    </cfRule>
  </conditionalFormatting>
  <conditionalFormatting sqref="E10:J62">
    <cfRule type="cellIs" dxfId="71" priority="4" operator="equal">
      <formula>"Not Significantly Different"</formula>
    </cfRule>
  </conditionalFormatting>
  <conditionalFormatting sqref="F10:J62">
    <cfRule type="cellIs" dxfId="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0870361-364C-49D3-9961-86CB42136AA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33A52F6-ACE3-45B2-BAF7-2A96E85DA0B4}"/>
    <hyperlink ref="A68" r:id="rId2" xr:uid="{1194777F-0FF6-49AF-9DE8-15E7DC5C5B74}"/>
    <hyperlink ref="A66" r:id="rId3" xr:uid="{831C43CC-AD0D-4CBC-BFC0-608324EB4668}"/>
    <hyperlink ref="A67" r:id="rId4" xr:uid="{42D2163F-708D-467E-84A9-8C21F713D731}"/>
  </hyperlinks>
  <pageMargins left="0.7" right="0.7" top="0.75" bottom="0.75" header="0.3" footer="0.3"/>
  <pageSetup orientation="portrait" r:id="rId5"/>
  <drawing r:id="rId6"/>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F7E8-BECE-479D-835B-A0411DF144D2}">
  <sheetPr codeName="Sheet7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600</v>
      </c>
    </row>
    <row r="2" spans="1:16" x14ac:dyDescent="0.35">
      <c r="A2" s="27" t="s">
        <v>109</v>
      </c>
      <c r="B2" t="s">
        <v>599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16.399999999999999</v>
      </c>
      <c r="C6" t="s">
        <v>103</v>
      </c>
      <c r="H6" s="15" t="s">
        <v>102</v>
      </c>
      <c r="I6">
        <f>VLOOKUP($B$4,$B$9:$K$62,6,FALSE)</f>
        <v>16.399999999999999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16.399999999999999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16.399999999999999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26.1</v>
      </c>
      <c r="D11" s="14" t="s">
        <v>151</v>
      </c>
      <c r="E11" s="9" t="str">
        <f t="shared" si="0"/>
        <v>Significantly Different</v>
      </c>
      <c r="G11">
        <f t="shared" si="1"/>
        <v>26.1</v>
      </c>
      <c r="H11">
        <f t="shared" si="2"/>
        <v>6</v>
      </c>
      <c r="I11" t="str">
        <f t="shared" si="3"/>
        <v>+/-</v>
      </c>
      <c r="J11" t="str">
        <f t="shared" si="4"/>
        <v>1.7</v>
      </c>
      <c r="K11" s="1">
        <f t="shared" si="5"/>
        <v>1.0334346504559271</v>
      </c>
      <c r="L11" s="1">
        <f t="shared" si="6"/>
        <v>-9.7000000000000028</v>
      </c>
      <c r="M11" s="1">
        <f t="shared" si="7"/>
        <v>1.0352210556794166</v>
      </c>
      <c r="N11" s="1">
        <f t="shared" si="8"/>
        <v>-9.3699794326863675</v>
      </c>
      <c r="O11" t="s">
        <v>68</v>
      </c>
    </row>
    <row r="12" spans="1:16" x14ac:dyDescent="0.35">
      <c r="A12" s="13">
        <v>2</v>
      </c>
      <c r="B12" s="12" t="s">
        <v>42</v>
      </c>
      <c r="C12" s="11">
        <v>21.3</v>
      </c>
      <c r="D12" s="10" t="s">
        <v>28</v>
      </c>
      <c r="E12" s="9" t="str">
        <f t="shared" si="0"/>
        <v>Significantly Different</v>
      </c>
      <c r="G12">
        <f t="shared" si="1"/>
        <v>21.3</v>
      </c>
      <c r="H12">
        <f t="shared" si="2"/>
        <v>6</v>
      </c>
      <c r="I12" t="str">
        <f t="shared" si="3"/>
        <v>+/-</v>
      </c>
      <c r="J12" t="str">
        <f t="shared" si="4"/>
        <v>0.3</v>
      </c>
      <c r="K12" s="1">
        <f t="shared" si="5"/>
        <v>0.18237082066869301</v>
      </c>
      <c r="L12" s="1">
        <f t="shared" si="6"/>
        <v>-4.9000000000000021</v>
      </c>
      <c r="M12" s="1">
        <f t="shared" si="7"/>
        <v>0.19223572402239389</v>
      </c>
      <c r="N12" s="1">
        <f t="shared" si="8"/>
        <v>-25.489539079787232</v>
      </c>
      <c r="O12" t="s">
        <v>62</v>
      </c>
    </row>
    <row r="13" spans="1:16" x14ac:dyDescent="0.35">
      <c r="A13" s="13">
        <v>3</v>
      </c>
      <c r="B13" s="12" t="s">
        <v>45</v>
      </c>
      <c r="C13" s="11">
        <v>21.2</v>
      </c>
      <c r="D13" s="10" t="s">
        <v>116</v>
      </c>
      <c r="E13" s="9" t="str">
        <f t="shared" si="0"/>
        <v>Significantly Different</v>
      </c>
      <c r="G13">
        <f t="shared" si="1"/>
        <v>21.2</v>
      </c>
      <c r="H13">
        <f t="shared" si="2"/>
        <v>6</v>
      </c>
      <c r="I13" t="str">
        <f t="shared" si="3"/>
        <v>+/-</v>
      </c>
      <c r="J13" t="str">
        <f t="shared" si="4"/>
        <v>0.8</v>
      </c>
      <c r="K13" s="1">
        <f t="shared" si="5"/>
        <v>0.48632218844984804</v>
      </c>
      <c r="L13" s="1">
        <f t="shared" si="6"/>
        <v>-4.8000000000000007</v>
      </c>
      <c r="M13" s="1">
        <f t="shared" si="7"/>
        <v>0.49010685399991183</v>
      </c>
      <c r="N13" s="1">
        <f t="shared" si="8"/>
        <v>-9.793782643163901</v>
      </c>
      <c r="O13" t="s">
        <v>58</v>
      </c>
    </row>
    <row r="14" spans="1:16" x14ac:dyDescent="0.35">
      <c r="A14" s="13">
        <v>4</v>
      </c>
      <c r="B14" s="12" t="s">
        <v>75</v>
      </c>
      <c r="C14" s="11">
        <v>20.5</v>
      </c>
      <c r="D14" s="10" t="s">
        <v>83</v>
      </c>
      <c r="E14" s="9" t="str">
        <f t="shared" si="0"/>
        <v>Significantly Different</v>
      </c>
      <c r="G14">
        <f t="shared" si="1"/>
        <v>20.5</v>
      </c>
      <c r="H14">
        <f t="shared" si="2"/>
        <v>6</v>
      </c>
      <c r="I14" t="str">
        <f t="shared" si="3"/>
        <v>+/-</v>
      </c>
      <c r="J14" t="str">
        <f t="shared" si="4"/>
        <v>0.5</v>
      </c>
      <c r="K14" s="1">
        <f t="shared" si="5"/>
        <v>0.303951367781155</v>
      </c>
      <c r="L14" s="1">
        <f t="shared" si="6"/>
        <v>-4.1000000000000014</v>
      </c>
      <c r="M14" s="1">
        <f t="shared" si="7"/>
        <v>0.30997079109986531</v>
      </c>
      <c r="N14" s="1">
        <f t="shared" si="8"/>
        <v>-13.227052734394828</v>
      </c>
      <c r="O14" t="s">
        <v>73</v>
      </c>
    </row>
    <row r="15" spans="1:16" x14ac:dyDescent="0.35">
      <c r="A15" s="13">
        <v>5</v>
      </c>
      <c r="B15" s="12" t="s">
        <v>63</v>
      </c>
      <c r="C15" s="11">
        <v>20.100000000000001</v>
      </c>
      <c r="D15" s="10" t="s">
        <v>154</v>
      </c>
      <c r="E15" s="9" t="str">
        <f t="shared" si="0"/>
        <v>Significantly Different</v>
      </c>
      <c r="G15">
        <f t="shared" si="1"/>
        <v>20.100000000000001</v>
      </c>
      <c r="H15">
        <f t="shared" si="2"/>
        <v>6</v>
      </c>
      <c r="I15" t="str">
        <f t="shared" si="3"/>
        <v>+/-</v>
      </c>
      <c r="J15" t="str">
        <f t="shared" si="4"/>
        <v>1.2</v>
      </c>
      <c r="K15" s="1">
        <f t="shared" si="5"/>
        <v>0.72948328267477203</v>
      </c>
      <c r="L15" s="1">
        <f t="shared" si="6"/>
        <v>-3.7000000000000028</v>
      </c>
      <c r="M15" s="1">
        <f t="shared" si="7"/>
        <v>0.73201182849801194</v>
      </c>
      <c r="N15" s="1">
        <f t="shared" si="8"/>
        <v>-5.0545631312978863</v>
      </c>
      <c r="O15" t="s">
        <v>34</v>
      </c>
    </row>
    <row r="16" spans="1:16" x14ac:dyDescent="0.35">
      <c r="A16" s="13">
        <v>6</v>
      </c>
      <c r="B16" s="12" t="s">
        <v>58</v>
      </c>
      <c r="C16" s="11">
        <v>19.899999999999999</v>
      </c>
      <c r="D16" s="10" t="s">
        <v>83</v>
      </c>
      <c r="E16" s="9" t="str">
        <f t="shared" si="0"/>
        <v>Significantly Different</v>
      </c>
      <c r="G16">
        <f t="shared" si="1"/>
        <v>19.899999999999999</v>
      </c>
      <c r="H16">
        <f t="shared" si="2"/>
        <v>6</v>
      </c>
      <c r="I16" t="str">
        <f t="shared" si="3"/>
        <v>+/-</v>
      </c>
      <c r="J16" t="str">
        <f t="shared" si="4"/>
        <v>0.5</v>
      </c>
      <c r="K16" s="1">
        <f t="shared" si="5"/>
        <v>0.303951367781155</v>
      </c>
      <c r="L16" s="1">
        <f t="shared" si="6"/>
        <v>-3.5</v>
      </c>
      <c r="M16" s="1">
        <f t="shared" si="7"/>
        <v>0.30997079109986531</v>
      </c>
      <c r="N16" s="1">
        <f t="shared" si="8"/>
        <v>-11.291386480580947</v>
      </c>
      <c r="O16" t="s">
        <v>75</v>
      </c>
    </row>
    <row r="17" spans="1:15" x14ac:dyDescent="0.35">
      <c r="A17" s="13">
        <v>7</v>
      </c>
      <c r="B17" s="12" t="s">
        <v>43</v>
      </c>
      <c r="C17" s="11">
        <v>19.2</v>
      </c>
      <c r="D17" s="10" t="s">
        <v>26</v>
      </c>
      <c r="E17" s="9" t="str">
        <f t="shared" si="0"/>
        <v>Significantly Different</v>
      </c>
      <c r="G17">
        <f t="shared" si="1"/>
        <v>19.2</v>
      </c>
      <c r="H17">
        <f t="shared" si="2"/>
        <v>6</v>
      </c>
      <c r="I17" t="str">
        <f t="shared" si="3"/>
        <v>+/-</v>
      </c>
      <c r="J17" t="str">
        <f t="shared" si="4"/>
        <v>0.6</v>
      </c>
      <c r="K17" s="1">
        <f t="shared" si="5"/>
        <v>0.36474164133738601</v>
      </c>
      <c r="L17" s="1">
        <f t="shared" si="6"/>
        <v>-2.8000000000000007</v>
      </c>
      <c r="M17" s="1">
        <f t="shared" si="7"/>
        <v>0.36977279819442066</v>
      </c>
      <c r="N17" s="1">
        <f t="shared" si="8"/>
        <v>-7.5722173552847583</v>
      </c>
      <c r="O17" t="s">
        <v>66</v>
      </c>
    </row>
    <row r="18" spans="1:15" x14ac:dyDescent="0.35">
      <c r="A18" s="13">
        <v>8</v>
      </c>
      <c r="B18" s="12" t="s">
        <v>35</v>
      </c>
      <c r="C18" s="11">
        <v>19</v>
      </c>
      <c r="D18" s="10" t="s">
        <v>44</v>
      </c>
      <c r="E18" s="9" t="str">
        <f t="shared" si="0"/>
        <v>Significantly Different</v>
      </c>
      <c r="G18">
        <f t="shared" si="1"/>
        <v>19</v>
      </c>
      <c r="H18">
        <f t="shared" si="2"/>
        <v>6</v>
      </c>
      <c r="I18" t="str">
        <f t="shared" si="3"/>
        <v>+/-</v>
      </c>
      <c r="J18" t="str">
        <f t="shared" si="4"/>
        <v>0.4</v>
      </c>
      <c r="K18" s="1">
        <f t="shared" si="5"/>
        <v>0.24316109422492402</v>
      </c>
      <c r="L18" s="1">
        <f t="shared" si="6"/>
        <v>-2.6000000000000014</v>
      </c>
      <c r="M18" s="1">
        <f t="shared" si="7"/>
        <v>0.25064471888253259</v>
      </c>
      <c r="N18" s="1">
        <f t="shared" si="8"/>
        <v>-10.373248682803965</v>
      </c>
      <c r="O18" t="s">
        <v>60</v>
      </c>
    </row>
    <row r="19" spans="1:15" x14ac:dyDescent="0.35">
      <c r="A19" s="13">
        <v>9</v>
      </c>
      <c r="B19" s="12" t="s">
        <v>50</v>
      </c>
      <c r="C19" s="11">
        <v>18.600000000000001</v>
      </c>
      <c r="D19" s="10" t="s">
        <v>28</v>
      </c>
      <c r="E19" s="9" t="str">
        <f t="shared" si="0"/>
        <v>Significantly Different</v>
      </c>
      <c r="G19">
        <f t="shared" si="1"/>
        <v>18.600000000000001</v>
      </c>
      <c r="H19">
        <f t="shared" si="2"/>
        <v>6</v>
      </c>
      <c r="I19" t="str">
        <f t="shared" si="3"/>
        <v>+/-</v>
      </c>
      <c r="J19" t="str">
        <f t="shared" si="4"/>
        <v>0.3</v>
      </c>
      <c r="K19" s="1">
        <f t="shared" si="5"/>
        <v>0.18237082066869301</v>
      </c>
      <c r="L19" s="1">
        <f t="shared" si="6"/>
        <v>-2.2000000000000028</v>
      </c>
      <c r="M19" s="1">
        <f t="shared" si="7"/>
        <v>0.19223572402239389</v>
      </c>
      <c r="N19" s="1">
        <f t="shared" si="8"/>
        <v>-11.44428285214938</v>
      </c>
      <c r="O19" t="s">
        <v>31</v>
      </c>
    </row>
    <row r="20" spans="1:15" x14ac:dyDescent="0.35">
      <c r="A20" s="13">
        <v>9</v>
      </c>
      <c r="B20" s="12" t="s">
        <v>59</v>
      </c>
      <c r="C20" s="11">
        <v>18.600000000000001</v>
      </c>
      <c r="D20" s="14" t="s">
        <v>83</v>
      </c>
      <c r="E20" s="9" t="str">
        <f t="shared" si="0"/>
        <v>Significantly Different</v>
      </c>
      <c r="G20">
        <f t="shared" si="1"/>
        <v>18.600000000000001</v>
      </c>
      <c r="H20">
        <f t="shared" si="2"/>
        <v>6</v>
      </c>
      <c r="I20" t="str">
        <f t="shared" si="3"/>
        <v>+/-</v>
      </c>
      <c r="J20" t="str">
        <f t="shared" si="4"/>
        <v>0.5</v>
      </c>
      <c r="K20" s="1">
        <f t="shared" si="5"/>
        <v>0.303951367781155</v>
      </c>
      <c r="L20" s="1">
        <f t="shared" si="6"/>
        <v>-2.2000000000000028</v>
      </c>
      <c r="M20" s="1">
        <f t="shared" si="7"/>
        <v>0.30997079109986531</v>
      </c>
      <c r="N20" s="1">
        <f t="shared" si="8"/>
        <v>-7.0974429306508897</v>
      </c>
      <c r="O20" t="s">
        <v>50</v>
      </c>
    </row>
    <row r="21" spans="1:15" x14ac:dyDescent="0.35">
      <c r="A21" s="13">
        <v>11</v>
      </c>
      <c r="B21" s="12" t="s">
        <v>78</v>
      </c>
      <c r="C21" s="11">
        <v>18.3</v>
      </c>
      <c r="D21" s="10" t="s">
        <v>26</v>
      </c>
      <c r="E21" s="9" t="str">
        <f t="shared" si="0"/>
        <v>Significantly Different</v>
      </c>
      <c r="G21">
        <f t="shared" si="1"/>
        <v>18.3</v>
      </c>
      <c r="H21">
        <f t="shared" si="2"/>
        <v>6</v>
      </c>
      <c r="I21" t="str">
        <f t="shared" si="3"/>
        <v>+/-</v>
      </c>
      <c r="J21" t="str">
        <f t="shared" si="4"/>
        <v>0.6</v>
      </c>
      <c r="K21" s="1">
        <f t="shared" si="5"/>
        <v>0.36474164133738601</v>
      </c>
      <c r="L21" s="1">
        <f t="shared" si="6"/>
        <v>-1.9000000000000021</v>
      </c>
      <c r="M21" s="1">
        <f t="shared" si="7"/>
        <v>0.36977279819442066</v>
      </c>
      <c r="N21" s="1">
        <f t="shared" si="8"/>
        <v>-5.1382903482289475</v>
      </c>
      <c r="O21" t="s">
        <v>46</v>
      </c>
    </row>
    <row r="22" spans="1:15" x14ac:dyDescent="0.35">
      <c r="A22" s="13">
        <v>12</v>
      </c>
      <c r="B22" s="12" t="s">
        <v>62</v>
      </c>
      <c r="C22" s="11">
        <v>18.100000000000001</v>
      </c>
      <c r="D22" s="10" t="s">
        <v>134</v>
      </c>
      <c r="E22" s="9" t="str">
        <f t="shared" si="0"/>
        <v>Significantly Different</v>
      </c>
      <c r="G22">
        <f t="shared" si="1"/>
        <v>18.100000000000001</v>
      </c>
      <c r="H22">
        <f t="shared" si="2"/>
        <v>6</v>
      </c>
      <c r="I22" t="str">
        <f t="shared" si="3"/>
        <v>+/-</v>
      </c>
      <c r="J22" t="str">
        <f t="shared" si="4"/>
        <v>1.3</v>
      </c>
      <c r="K22" s="1">
        <f t="shared" si="5"/>
        <v>0.79027355623100304</v>
      </c>
      <c r="L22" s="1">
        <f t="shared" si="6"/>
        <v>-1.7000000000000028</v>
      </c>
      <c r="M22" s="1">
        <f t="shared" si="7"/>
        <v>0.79260819516141623</v>
      </c>
      <c r="N22" s="1">
        <f t="shared" si="8"/>
        <v>-2.1448175913116749</v>
      </c>
      <c r="O22" t="s">
        <v>29</v>
      </c>
    </row>
    <row r="23" spans="1:15" x14ac:dyDescent="0.35">
      <c r="A23" s="13">
        <v>13</v>
      </c>
      <c r="B23" s="12" t="s">
        <v>69</v>
      </c>
      <c r="C23" s="11">
        <v>17.899999999999999</v>
      </c>
      <c r="D23" s="10" t="s">
        <v>36</v>
      </c>
      <c r="E23" s="9" t="str">
        <f t="shared" si="0"/>
        <v>Significantly Different</v>
      </c>
      <c r="G23">
        <f t="shared" si="1"/>
        <v>17.899999999999999</v>
      </c>
      <c r="H23">
        <f t="shared" si="2"/>
        <v>6</v>
      </c>
      <c r="I23" t="str">
        <f t="shared" si="3"/>
        <v>+/-</v>
      </c>
      <c r="J23" t="str">
        <f t="shared" si="4"/>
        <v>0.7</v>
      </c>
      <c r="K23" s="1">
        <f t="shared" si="5"/>
        <v>0.42553191489361697</v>
      </c>
      <c r="L23" s="1">
        <f t="shared" si="6"/>
        <v>-1.5</v>
      </c>
      <c r="M23" s="1">
        <f t="shared" si="7"/>
        <v>0.42985214661796195</v>
      </c>
      <c r="N23" s="1">
        <f t="shared" si="8"/>
        <v>-3.4895719651556125</v>
      </c>
      <c r="O23" t="s">
        <v>82</v>
      </c>
    </row>
    <row r="24" spans="1:15" x14ac:dyDescent="0.35">
      <c r="A24" s="13">
        <v>14</v>
      </c>
      <c r="B24" s="12" t="s">
        <v>47</v>
      </c>
      <c r="C24" s="11">
        <v>17.7</v>
      </c>
      <c r="D24" s="10" t="s">
        <v>44</v>
      </c>
      <c r="E24" s="9" t="str">
        <f t="shared" si="0"/>
        <v>Significantly Different</v>
      </c>
      <c r="G24">
        <f t="shared" si="1"/>
        <v>17.7</v>
      </c>
      <c r="H24">
        <f t="shared" si="2"/>
        <v>6</v>
      </c>
      <c r="I24" t="str">
        <f t="shared" si="3"/>
        <v>+/-</v>
      </c>
      <c r="J24" t="str">
        <f t="shared" si="4"/>
        <v>0.4</v>
      </c>
      <c r="K24" s="1">
        <f t="shared" si="5"/>
        <v>0.24316109422492402</v>
      </c>
      <c r="L24" s="1">
        <f t="shared" si="6"/>
        <v>-1.3000000000000007</v>
      </c>
      <c r="M24" s="1">
        <f t="shared" si="7"/>
        <v>0.25064471888253259</v>
      </c>
      <c r="N24" s="1">
        <f t="shared" si="8"/>
        <v>-5.1866243414019824</v>
      </c>
      <c r="O24" t="s">
        <v>65</v>
      </c>
    </row>
    <row r="25" spans="1:15" x14ac:dyDescent="0.35">
      <c r="A25" s="13">
        <v>15</v>
      </c>
      <c r="B25" s="12" t="s">
        <v>64</v>
      </c>
      <c r="C25" s="11">
        <v>17.399999999999999</v>
      </c>
      <c r="D25" s="10" t="s">
        <v>28</v>
      </c>
      <c r="E25" s="9" t="str">
        <f t="shared" si="0"/>
        <v>Significantly Different</v>
      </c>
      <c r="G25">
        <f t="shared" si="1"/>
        <v>17.399999999999999</v>
      </c>
      <c r="H25">
        <f t="shared" si="2"/>
        <v>6</v>
      </c>
      <c r="I25" t="str">
        <f t="shared" si="3"/>
        <v>+/-</v>
      </c>
      <c r="J25" t="str">
        <f t="shared" si="4"/>
        <v>0.3</v>
      </c>
      <c r="K25" s="1">
        <f t="shared" si="5"/>
        <v>0.18237082066869301</v>
      </c>
      <c r="L25" s="1">
        <f t="shared" si="6"/>
        <v>-1</v>
      </c>
      <c r="M25" s="1">
        <f t="shared" si="7"/>
        <v>0.19223572402239389</v>
      </c>
      <c r="N25" s="1">
        <f t="shared" si="8"/>
        <v>-5.2019467509769841</v>
      </c>
      <c r="O25" t="s">
        <v>81</v>
      </c>
    </row>
    <row r="26" spans="1:15" x14ac:dyDescent="0.35">
      <c r="A26" s="13">
        <v>15</v>
      </c>
      <c r="B26" s="12" t="s">
        <v>57</v>
      </c>
      <c r="C26" s="11">
        <v>17.399999999999999</v>
      </c>
      <c r="D26" s="10" t="s">
        <v>83</v>
      </c>
      <c r="E26" s="9" t="str">
        <f t="shared" si="0"/>
        <v>Significantly Different</v>
      </c>
      <c r="G26">
        <f t="shared" si="1"/>
        <v>17.399999999999999</v>
      </c>
      <c r="H26">
        <f t="shared" si="2"/>
        <v>6</v>
      </c>
      <c r="I26" t="str">
        <f t="shared" si="3"/>
        <v>+/-</v>
      </c>
      <c r="J26" t="str">
        <f t="shared" si="4"/>
        <v>0.5</v>
      </c>
      <c r="K26" s="1">
        <f t="shared" si="5"/>
        <v>0.303951367781155</v>
      </c>
      <c r="L26" s="1">
        <f t="shared" si="6"/>
        <v>-1</v>
      </c>
      <c r="M26" s="1">
        <f t="shared" si="7"/>
        <v>0.30997079109986531</v>
      </c>
      <c r="N26" s="1">
        <f t="shared" si="8"/>
        <v>-3.2261104230231274</v>
      </c>
      <c r="O26" t="s">
        <v>80</v>
      </c>
    </row>
    <row r="27" spans="1:15" x14ac:dyDescent="0.35">
      <c r="A27" s="13">
        <v>17</v>
      </c>
      <c r="B27" s="12" t="s">
        <v>82</v>
      </c>
      <c r="C27" s="11">
        <v>17.3</v>
      </c>
      <c r="D27" s="10" t="s">
        <v>36</v>
      </c>
      <c r="E27" s="9" t="str">
        <f t="shared" si="0"/>
        <v>Significantly Different</v>
      </c>
      <c r="G27">
        <f t="shared" si="1"/>
        <v>17.3</v>
      </c>
      <c r="H27">
        <f t="shared" si="2"/>
        <v>6</v>
      </c>
      <c r="I27" t="str">
        <f t="shared" si="3"/>
        <v>+/-</v>
      </c>
      <c r="J27" t="str">
        <f t="shared" si="4"/>
        <v>0.7</v>
      </c>
      <c r="K27" s="1">
        <f t="shared" si="5"/>
        <v>0.42553191489361697</v>
      </c>
      <c r="L27" s="1">
        <f t="shared" si="6"/>
        <v>-0.90000000000000213</v>
      </c>
      <c r="M27" s="1">
        <f t="shared" si="7"/>
        <v>0.42985214661796195</v>
      </c>
      <c r="N27" s="1">
        <f t="shared" si="8"/>
        <v>-2.0937431790933725</v>
      </c>
      <c r="O27" t="s">
        <v>78</v>
      </c>
    </row>
    <row r="28" spans="1:15" x14ac:dyDescent="0.35">
      <c r="A28" s="13">
        <v>18</v>
      </c>
      <c r="B28" s="12" t="s">
        <v>49</v>
      </c>
      <c r="C28" s="11">
        <v>17.2</v>
      </c>
      <c r="D28" s="10" t="s">
        <v>84</v>
      </c>
      <c r="E28" s="9" t="str">
        <f t="shared" si="0"/>
        <v>Not Significantly Different</v>
      </c>
      <c r="G28">
        <f t="shared" si="1"/>
        <v>17.2</v>
      </c>
      <c r="H28">
        <f t="shared" si="2"/>
        <v>6</v>
      </c>
      <c r="I28" t="str">
        <f t="shared" si="3"/>
        <v>+/-</v>
      </c>
      <c r="J28" t="str">
        <f t="shared" si="4"/>
        <v>0.9</v>
      </c>
      <c r="K28" s="1">
        <f t="shared" si="5"/>
        <v>0.54711246200607899</v>
      </c>
      <c r="L28" s="1">
        <f t="shared" si="6"/>
        <v>-0.80000000000000071</v>
      </c>
      <c r="M28" s="1">
        <f t="shared" si="7"/>
        <v>0.55047933970440222</v>
      </c>
      <c r="N28" s="1">
        <f t="shared" si="8"/>
        <v>-1.4532788831449819</v>
      </c>
      <c r="O28" t="s">
        <v>79</v>
      </c>
    </row>
    <row r="29" spans="1:15" x14ac:dyDescent="0.35">
      <c r="A29" s="13">
        <v>19</v>
      </c>
      <c r="B29" s="12" t="s">
        <v>46</v>
      </c>
      <c r="C29" s="11">
        <v>17.100000000000001</v>
      </c>
      <c r="D29" s="10" t="s">
        <v>44</v>
      </c>
      <c r="E29" s="9" t="str">
        <f t="shared" si="0"/>
        <v>Significantly Different</v>
      </c>
      <c r="G29">
        <f t="shared" si="1"/>
        <v>17.100000000000001</v>
      </c>
      <c r="H29">
        <f t="shared" si="2"/>
        <v>6</v>
      </c>
      <c r="I29" t="str">
        <f t="shared" si="3"/>
        <v>+/-</v>
      </c>
      <c r="J29" t="str">
        <f t="shared" si="4"/>
        <v>0.4</v>
      </c>
      <c r="K29" s="1">
        <f t="shared" si="5"/>
        <v>0.24316109422492402</v>
      </c>
      <c r="L29" s="1">
        <f t="shared" si="6"/>
        <v>-0.70000000000000284</v>
      </c>
      <c r="M29" s="1">
        <f t="shared" si="7"/>
        <v>0.25064471888253259</v>
      </c>
      <c r="N29" s="1">
        <f t="shared" si="8"/>
        <v>-2.7927977222933853</v>
      </c>
      <c r="O29" t="s">
        <v>56</v>
      </c>
    </row>
    <row r="30" spans="1:15" x14ac:dyDescent="0.35">
      <c r="A30" s="13">
        <v>20</v>
      </c>
      <c r="B30" s="12" t="s">
        <v>73</v>
      </c>
      <c r="C30" s="11">
        <v>17</v>
      </c>
      <c r="D30" s="10" t="s">
        <v>36</v>
      </c>
      <c r="E30" s="9" t="str">
        <f t="shared" si="0"/>
        <v>Not Significantly Different</v>
      </c>
      <c r="G30">
        <f t="shared" si="1"/>
        <v>17</v>
      </c>
      <c r="H30">
        <f t="shared" si="2"/>
        <v>6</v>
      </c>
      <c r="I30" t="str">
        <f t="shared" si="3"/>
        <v>+/-</v>
      </c>
      <c r="J30" t="str">
        <f t="shared" si="4"/>
        <v>0.7</v>
      </c>
      <c r="K30" s="1">
        <f t="shared" si="5"/>
        <v>0.42553191489361697</v>
      </c>
      <c r="L30" s="1">
        <f t="shared" si="6"/>
        <v>-0.60000000000000142</v>
      </c>
      <c r="M30" s="1">
        <f t="shared" si="7"/>
        <v>0.42985214661796195</v>
      </c>
      <c r="N30" s="1">
        <f t="shared" si="8"/>
        <v>-1.3958287860622483</v>
      </c>
      <c r="O30" t="s">
        <v>77</v>
      </c>
    </row>
    <row r="31" spans="1:15" x14ac:dyDescent="0.35">
      <c r="A31" s="13">
        <v>21</v>
      </c>
      <c r="B31" s="12" t="s">
        <v>38</v>
      </c>
      <c r="C31" s="11">
        <v>16.899999999999999</v>
      </c>
      <c r="D31" s="10" t="s">
        <v>28</v>
      </c>
      <c r="E31" s="9" t="str">
        <f t="shared" si="0"/>
        <v>Significantly Different</v>
      </c>
      <c r="G31">
        <f t="shared" si="1"/>
        <v>16.899999999999999</v>
      </c>
      <c r="H31">
        <f t="shared" si="2"/>
        <v>6</v>
      </c>
      <c r="I31" t="str">
        <f t="shared" si="3"/>
        <v>+/-</v>
      </c>
      <c r="J31" t="str">
        <f t="shared" si="4"/>
        <v>0.3</v>
      </c>
      <c r="K31" s="1">
        <f t="shared" si="5"/>
        <v>0.18237082066869301</v>
      </c>
      <c r="L31" s="1">
        <f t="shared" si="6"/>
        <v>-0.5</v>
      </c>
      <c r="M31" s="1">
        <f t="shared" si="7"/>
        <v>0.19223572402239389</v>
      </c>
      <c r="N31" s="1">
        <f t="shared" si="8"/>
        <v>-2.6009733754884921</v>
      </c>
      <c r="O31" t="s">
        <v>40</v>
      </c>
    </row>
    <row r="32" spans="1:15" x14ac:dyDescent="0.35">
      <c r="A32" s="13">
        <v>21</v>
      </c>
      <c r="B32" s="12" t="s">
        <v>27</v>
      </c>
      <c r="C32" s="11">
        <v>16.899999999999999</v>
      </c>
      <c r="D32" s="10" t="s">
        <v>139</v>
      </c>
      <c r="E32" s="9" t="str">
        <f t="shared" si="0"/>
        <v>Not Significantly Different</v>
      </c>
      <c r="G32">
        <f t="shared" si="1"/>
        <v>16.899999999999999</v>
      </c>
      <c r="H32">
        <f t="shared" si="2"/>
        <v>6</v>
      </c>
      <c r="I32" t="str">
        <f t="shared" si="3"/>
        <v>+/-</v>
      </c>
      <c r="J32" t="str">
        <f t="shared" si="4"/>
        <v>1.4</v>
      </c>
      <c r="K32" s="1">
        <f t="shared" si="5"/>
        <v>0.85106382978723394</v>
      </c>
      <c r="L32" s="1">
        <f t="shared" si="6"/>
        <v>-0.5</v>
      </c>
      <c r="M32" s="1">
        <f t="shared" si="7"/>
        <v>0.85323214879137987</v>
      </c>
      <c r="N32" s="1">
        <f t="shared" si="8"/>
        <v>-0.5860069861505568</v>
      </c>
      <c r="O32" t="s">
        <v>71</v>
      </c>
    </row>
    <row r="33" spans="1:15" x14ac:dyDescent="0.35">
      <c r="A33" s="13">
        <v>23</v>
      </c>
      <c r="B33" s="12" t="s">
        <v>51</v>
      </c>
      <c r="C33" s="11">
        <v>16.7</v>
      </c>
      <c r="D33" s="10" t="s">
        <v>26</v>
      </c>
      <c r="E33" s="9" t="str">
        <f t="shared" si="0"/>
        <v>Not Significantly Different</v>
      </c>
      <c r="G33">
        <f t="shared" si="1"/>
        <v>16.7</v>
      </c>
      <c r="H33">
        <f t="shared" si="2"/>
        <v>6</v>
      </c>
      <c r="I33" t="str">
        <f t="shared" si="3"/>
        <v>+/-</v>
      </c>
      <c r="J33" t="str">
        <f t="shared" si="4"/>
        <v>0.6</v>
      </c>
      <c r="K33" s="1">
        <f t="shared" si="5"/>
        <v>0.36474164133738601</v>
      </c>
      <c r="L33" s="1">
        <f t="shared" si="6"/>
        <v>-0.30000000000000071</v>
      </c>
      <c r="M33" s="1">
        <f t="shared" si="7"/>
        <v>0.36977279819442066</v>
      </c>
      <c r="N33" s="1">
        <f t="shared" si="8"/>
        <v>-0.81130900235194015</v>
      </c>
      <c r="O33" t="s">
        <v>76</v>
      </c>
    </row>
    <row r="34" spans="1:15" x14ac:dyDescent="0.35">
      <c r="A34" s="13">
        <v>24</v>
      </c>
      <c r="B34" s="12" t="s">
        <v>80</v>
      </c>
      <c r="C34" s="11">
        <v>16.600000000000001</v>
      </c>
      <c r="D34" s="10" t="s">
        <v>83</v>
      </c>
      <c r="E34" s="9" t="str">
        <f t="shared" si="0"/>
        <v>Not Significantly Different</v>
      </c>
      <c r="G34">
        <f t="shared" si="1"/>
        <v>16.600000000000001</v>
      </c>
      <c r="H34">
        <f t="shared" si="2"/>
        <v>6</v>
      </c>
      <c r="I34" t="str">
        <f t="shared" si="3"/>
        <v>+/-</v>
      </c>
      <c r="J34" t="str">
        <f t="shared" si="4"/>
        <v>0.5</v>
      </c>
      <c r="K34" s="1">
        <f t="shared" si="5"/>
        <v>0.303951367781155</v>
      </c>
      <c r="L34" s="1">
        <f t="shared" si="6"/>
        <v>-0.20000000000000284</v>
      </c>
      <c r="M34" s="1">
        <f t="shared" si="7"/>
        <v>0.30997079109986531</v>
      </c>
      <c r="N34" s="1">
        <f t="shared" si="8"/>
        <v>-0.6452220846046347</v>
      </c>
      <c r="O34" t="s">
        <v>74</v>
      </c>
    </row>
    <row r="35" spans="1:15" x14ac:dyDescent="0.35">
      <c r="A35" s="13">
        <v>25</v>
      </c>
      <c r="B35" s="12" t="s">
        <v>29</v>
      </c>
      <c r="C35" s="11">
        <v>16.399999999999999</v>
      </c>
      <c r="D35" s="10" t="s">
        <v>84</v>
      </c>
      <c r="E35" s="9" t="str">
        <f t="shared" si="0"/>
        <v>Not Significantly Different</v>
      </c>
      <c r="G35">
        <f t="shared" si="1"/>
        <v>16.399999999999999</v>
      </c>
      <c r="H35">
        <f t="shared" si="2"/>
        <v>6</v>
      </c>
      <c r="I35" t="str">
        <f t="shared" si="3"/>
        <v>+/-</v>
      </c>
      <c r="J35" t="str">
        <f t="shared" si="4"/>
        <v>0.9</v>
      </c>
      <c r="K35" s="1">
        <f t="shared" si="5"/>
        <v>0.54711246200607899</v>
      </c>
      <c r="L35" s="1">
        <f t="shared" si="6"/>
        <v>0</v>
      </c>
      <c r="M35" s="1">
        <f t="shared" si="7"/>
        <v>0.55047933970440222</v>
      </c>
      <c r="N35" s="1">
        <f t="shared" si="8"/>
        <v>0</v>
      </c>
      <c r="O35" t="s">
        <v>54</v>
      </c>
    </row>
    <row r="36" spans="1:15" x14ac:dyDescent="0.35">
      <c r="A36" s="13">
        <v>26</v>
      </c>
      <c r="B36" s="12" t="s">
        <v>79</v>
      </c>
      <c r="C36" s="11">
        <v>16.3</v>
      </c>
      <c r="D36" s="10" t="s">
        <v>83</v>
      </c>
      <c r="E36" s="9" t="str">
        <f t="shared" si="0"/>
        <v>Not Significantly Different</v>
      </c>
      <c r="G36">
        <f t="shared" si="1"/>
        <v>16.3</v>
      </c>
      <c r="H36">
        <f t="shared" si="2"/>
        <v>6</v>
      </c>
      <c r="I36" t="str">
        <f t="shared" si="3"/>
        <v>+/-</v>
      </c>
      <c r="J36" t="str">
        <f t="shared" si="4"/>
        <v>0.5</v>
      </c>
      <c r="K36" s="1">
        <f t="shared" si="5"/>
        <v>0.303951367781155</v>
      </c>
      <c r="L36" s="1">
        <f t="shared" si="6"/>
        <v>9.9999999999997868E-2</v>
      </c>
      <c r="M36" s="1">
        <f t="shared" si="7"/>
        <v>0.30997079109986531</v>
      </c>
      <c r="N36" s="1">
        <f t="shared" si="8"/>
        <v>0.32261104230230592</v>
      </c>
      <c r="O36" t="s">
        <v>72</v>
      </c>
    </row>
    <row r="37" spans="1:15" x14ac:dyDescent="0.35">
      <c r="A37" s="13">
        <v>26</v>
      </c>
      <c r="B37" s="12" t="s">
        <v>70</v>
      </c>
      <c r="C37" s="11">
        <v>16.3</v>
      </c>
      <c r="D37" s="10" t="s">
        <v>122</v>
      </c>
      <c r="E37" s="9" t="str">
        <f t="shared" si="0"/>
        <v>Not Significantly Different</v>
      </c>
      <c r="G37">
        <f t="shared" si="1"/>
        <v>16.3</v>
      </c>
      <c r="H37">
        <f t="shared" si="2"/>
        <v>6</v>
      </c>
      <c r="I37" t="str">
        <f t="shared" si="3"/>
        <v>+/-</v>
      </c>
      <c r="J37" t="str">
        <f t="shared" si="4"/>
        <v>1.0</v>
      </c>
      <c r="K37" s="1">
        <f t="shared" si="5"/>
        <v>0.60790273556231</v>
      </c>
      <c r="L37" s="1">
        <f t="shared" si="6"/>
        <v>9.9999999999997868E-2</v>
      </c>
      <c r="M37" s="1">
        <f t="shared" si="7"/>
        <v>0.61093468821403585</v>
      </c>
      <c r="N37" s="1">
        <f t="shared" si="8"/>
        <v>0.16368361778953974</v>
      </c>
      <c r="O37" t="s">
        <v>70</v>
      </c>
    </row>
    <row r="38" spans="1:15" x14ac:dyDescent="0.35">
      <c r="A38" s="13">
        <v>28</v>
      </c>
      <c r="B38" s="12" t="s">
        <v>72</v>
      </c>
      <c r="C38" s="11">
        <v>16.2</v>
      </c>
      <c r="D38" s="10" t="s">
        <v>44</v>
      </c>
      <c r="E38" s="9" t="str">
        <f t="shared" si="0"/>
        <v>Not Significantly Different</v>
      </c>
      <c r="G38">
        <f t="shared" si="1"/>
        <v>16.2</v>
      </c>
      <c r="H38">
        <f t="shared" si="2"/>
        <v>6</v>
      </c>
      <c r="I38" t="str">
        <f t="shared" si="3"/>
        <v>+/-</v>
      </c>
      <c r="J38" t="str">
        <f t="shared" si="4"/>
        <v>0.4</v>
      </c>
      <c r="K38" s="1">
        <f t="shared" si="5"/>
        <v>0.24316109422492402</v>
      </c>
      <c r="L38" s="1">
        <f t="shared" si="6"/>
        <v>0.19999999999999929</v>
      </c>
      <c r="M38" s="1">
        <f t="shared" si="7"/>
        <v>0.25064471888253259</v>
      </c>
      <c r="N38" s="1">
        <f t="shared" si="8"/>
        <v>0.7979422063695325</v>
      </c>
      <c r="O38" t="s">
        <v>69</v>
      </c>
    </row>
    <row r="39" spans="1:15" x14ac:dyDescent="0.35">
      <c r="A39" s="13">
        <v>29</v>
      </c>
      <c r="B39" s="12" t="s">
        <v>74</v>
      </c>
      <c r="C39" s="11">
        <v>15.8</v>
      </c>
      <c r="D39" s="10" t="s">
        <v>44</v>
      </c>
      <c r="E39" s="9" t="str">
        <f t="shared" si="0"/>
        <v>Significantly Different</v>
      </c>
      <c r="G39">
        <f t="shared" si="1"/>
        <v>15.8</v>
      </c>
      <c r="H39">
        <f t="shared" si="2"/>
        <v>6</v>
      </c>
      <c r="I39" t="str">
        <f t="shared" si="3"/>
        <v>+/-</v>
      </c>
      <c r="J39" t="str">
        <f t="shared" si="4"/>
        <v>0.4</v>
      </c>
      <c r="K39" s="1">
        <f t="shared" si="5"/>
        <v>0.24316109422492402</v>
      </c>
      <c r="L39" s="1">
        <f t="shared" si="6"/>
        <v>0.59999999999999787</v>
      </c>
      <c r="M39" s="1">
        <f t="shared" si="7"/>
        <v>0.25064471888253259</v>
      </c>
      <c r="N39" s="1">
        <f t="shared" si="8"/>
        <v>2.3938266191085975</v>
      </c>
      <c r="O39" t="s">
        <v>45</v>
      </c>
    </row>
    <row r="40" spans="1:15" x14ac:dyDescent="0.35">
      <c r="A40" s="13">
        <v>30</v>
      </c>
      <c r="B40" s="12" t="s">
        <v>37</v>
      </c>
      <c r="C40" s="11">
        <v>15.7</v>
      </c>
      <c r="D40" s="10" t="s">
        <v>116</v>
      </c>
      <c r="E40" s="9" t="str">
        <f t="shared" si="0"/>
        <v>Not Significantly Different</v>
      </c>
      <c r="G40">
        <f t="shared" si="1"/>
        <v>15.7</v>
      </c>
      <c r="H40">
        <f t="shared" si="2"/>
        <v>6</v>
      </c>
      <c r="I40" t="str">
        <f t="shared" si="3"/>
        <v>+/-</v>
      </c>
      <c r="J40" t="str">
        <f t="shared" si="4"/>
        <v>0.8</v>
      </c>
      <c r="K40" s="1">
        <f t="shared" si="5"/>
        <v>0.48632218844984804</v>
      </c>
      <c r="L40" s="1">
        <f t="shared" si="6"/>
        <v>0.69999999999999929</v>
      </c>
      <c r="M40" s="1">
        <f t="shared" si="7"/>
        <v>0.49010685399991183</v>
      </c>
      <c r="N40" s="1">
        <f t="shared" si="8"/>
        <v>1.4282599687947339</v>
      </c>
      <c r="O40" t="s">
        <v>67</v>
      </c>
    </row>
    <row r="41" spans="1:15" x14ac:dyDescent="0.35">
      <c r="A41" s="13">
        <v>31</v>
      </c>
      <c r="B41" s="12" t="s">
        <v>81</v>
      </c>
      <c r="C41" s="11">
        <v>15.6</v>
      </c>
      <c r="D41" s="10" t="s">
        <v>44</v>
      </c>
      <c r="E41" s="9" t="str">
        <f t="shared" si="0"/>
        <v>Significantly Different</v>
      </c>
      <c r="G41">
        <f t="shared" si="1"/>
        <v>15.6</v>
      </c>
      <c r="H41">
        <f t="shared" si="2"/>
        <v>6</v>
      </c>
      <c r="I41" t="str">
        <f t="shared" si="3"/>
        <v>+/-</v>
      </c>
      <c r="J41" t="str">
        <f t="shared" si="4"/>
        <v>0.4</v>
      </c>
      <c r="K41" s="1">
        <f t="shared" si="5"/>
        <v>0.24316109422492402</v>
      </c>
      <c r="L41" s="1">
        <f t="shared" si="6"/>
        <v>0.79999999999999893</v>
      </c>
      <c r="M41" s="1">
        <f t="shared" si="7"/>
        <v>0.25064471888253259</v>
      </c>
      <c r="N41" s="1">
        <f t="shared" si="8"/>
        <v>3.1917688254781371</v>
      </c>
      <c r="O41" t="s">
        <v>48</v>
      </c>
    </row>
    <row r="42" spans="1:15" x14ac:dyDescent="0.35">
      <c r="A42" s="13">
        <v>32</v>
      </c>
      <c r="B42" s="12" t="s">
        <v>68</v>
      </c>
      <c r="C42" s="11">
        <v>15.4</v>
      </c>
      <c r="D42" s="10" t="s">
        <v>83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15.4</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0.99999999999999822</v>
      </c>
      <c r="M42" s="1">
        <f t="shared" ref="M42:M62" si="16">IF(AND(ISNUMBER(K42),ISNUMBER($I$7)),SQRT(K42^2+($I$7)^2),"N/A")</f>
        <v>0.30997079109986531</v>
      </c>
      <c r="N42" s="1">
        <f t="shared" ref="N42:N73" si="17">IF(AND(ISNUMBER(L42),ISNUMBER(M42),M42&lt;&gt;0),L42/M42,"NA")</f>
        <v>3.2261104230231221</v>
      </c>
      <c r="O42" t="s">
        <v>37</v>
      </c>
    </row>
    <row r="43" spans="1:15" x14ac:dyDescent="0.35">
      <c r="A43" s="13">
        <v>33</v>
      </c>
      <c r="B43" s="12" t="s">
        <v>34</v>
      </c>
      <c r="C43" s="11">
        <v>15.3</v>
      </c>
      <c r="D43" s="10" t="s">
        <v>39</v>
      </c>
      <c r="E43" s="9" t="str">
        <f t="shared" si="9"/>
        <v>Significantly Different</v>
      </c>
      <c r="G43">
        <f t="shared" si="10"/>
        <v>15.3</v>
      </c>
      <c r="H43">
        <f t="shared" si="11"/>
        <v>6</v>
      </c>
      <c r="I43" t="str">
        <f t="shared" si="12"/>
        <v>+/-</v>
      </c>
      <c r="J43" t="str">
        <f t="shared" si="13"/>
        <v>0.2</v>
      </c>
      <c r="K43" s="1">
        <f t="shared" si="14"/>
        <v>0.12158054711246201</v>
      </c>
      <c r="L43" s="1">
        <f t="shared" si="15"/>
        <v>1.0999999999999979</v>
      </c>
      <c r="M43" s="1">
        <f t="shared" si="16"/>
        <v>0.1359311840425404</v>
      </c>
      <c r="N43" s="1">
        <f t="shared" si="17"/>
        <v>8.0923300105717235</v>
      </c>
      <c r="O43" t="s">
        <v>52</v>
      </c>
    </row>
    <row r="44" spans="1:15" x14ac:dyDescent="0.35">
      <c r="A44" s="13">
        <v>34</v>
      </c>
      <c r="B44" s="12" t="s">
        <v>30</v>
      </c>
      <c r="C44" s="11">
        <v>15.2</v>
      </c>
      <c r="D44" s="10" t="s">
        <v>44</v>
      </c>
      <c r="E44" s="9" t="str">
        <f t="shared" si="9"/>
        <v>Significantly Different</v>
      </c>
      <c r="G44">
        <f t="shared" si="10"/>
        <v>15.2</v>
      </c>
      <c r="H44">
        <f t="shared" si="11"/>
        <v>6</v>
      </c>
      <c r="I44" t="str">
        <f t="shared" si="12"/>
        <v>+/-</v>
      </c>
      <c r="J44" t="str">
        <f t="shared" si="13"/>
        <v>0.4</v>
      </c>
      <c r="K44" s="1">
        <f t="shared" si="14"/>
        <v>0.24316109422492402</v>
      </c>
      <c r="L44" s="1">
        <f t="shared" si="15"/>
        <v>1.1999999999999993</v>
      </c>
      <c r="M44" s="1">
        <f t="shared" si="16"/>
        <v>0.25064471888253259</v>
      </c>
      <c r="N44" s="1">
        <f t="shared" si="17"/>
        <v>4.7876532382172092</v>
      </c>
      <c r="O44" t="s">
        <v>64</v>
      </c>
    </row>
    <row r="45" spans="1:15" x14ac:dyDescent="0.35">
      <c r="A45" s="13">
        <v>35</v>
      </c>
      <c r="B45" s="12" t="s">
        <v>61</v>
      </c>
      <c r="C45" s="11">
        <v>15.1</v>
      </c>
      <c r="D45" s="10" t="s">
        <v>28</v>
      </c>
      <c r="E45" s="9" t="str">
        <f t="shared" si="9"/>
        <v>Significantly Different</v>
      </c>
      <c r="G45">
        <f t="shared" si="10"/>
        <v>15.1</v>
      </c>
      <c r="H45">
        <f t="shared" si="11"/>
        <v>6</v>
      </c>
      <c r="I45" t="str">
        <f t="shared" si="12"/>
        <v>+/-</v>
      </c>
      <c r="J45" t="str">
        <f t="shared" si="13"/>
        <v>0.3</v>
      </c>
      <c r="K45" s="1">
        <f t="shared" si="14"/>
        <v>0.18237082066869301</v>
      </c>
      <c r="L45" s="1">
        <f t="shared" si="15"/>
        <v>1.2999999999999989</v>
      </c>
      <c r="M45" s="1">
        <f t="shared" si="16"/>
        <v>0.19223572402239389</v>
      </c>
      <c r="N45" s="1">
        <f t="shared" si="17"/>
        <v>6.762530776270073</v>
      </c>
      <c r="O45" t="s">
        <v>63</v>
      </c>
    </row>
    <row r="46" spans="1:15" x14ac:dyDescent="0.35">
      <c r="A46" s="13">
        <v>36</v>
      </c>
      <c r="B46" s="12" t="s">
        <v>40</v>
      </c>
      <c r="C46" s="11">
        <v>15</v>
      </c>
      <c r="D46" s="10" t="s">
        <v>83</v>
      </c>
      <c r="E46" s="9" t="str">
        <f t="shared" si="9"/>
        <v>Significantly Different</v>
      </c>
      <c r="G46">
        <f t="shared" si="10"/>
        <v>15</v>
      </c>
      <c r="H46">
        <f t="shared" si="11"/>
        <v>6</v>
      </c>
      <c r="I46" t="str">
        <f t="shared" si="12"/>
        <v>+/-</v>
      </c>
      <c r="J46" t="str">
        <f t="shared" si="13"/>
        <v>0.5</v>
      </c>
      <c r="K46" s="1">
        <f t="shared" si="14"/>
        <v>0.303951367781155</v>
      </c>
      <c r="L46" s="1">
        <f t="shared" si="15"/>
        <v>1.3999999999999986</v>
      </c>
      <c r="M46" s="1">
        <f t="shared" si="16"/>
        <v>0.30997079109986531</v>
      </c>
      <c r="N46" s="1">
        <f t="shared" si="17"/>
        <v>4.5165545922323744</v>
      </c>
      <c r="O46" t="s">
        <v>61</v>
      </c>
    </row>
    <row r="47" spans="1:15" x14ac:dyDescent="0.35">
      <c r="A47" s="13">
        <v>37</v>
      </c>
      <c r="B47" s="12" t="s">
        <v>56</v>
      </c>
      <c r="C47" s="11">
        <v>14.9</v>
      </c>
      <c r="D47" s="10" t="s">
        <v>26</v>
      </c>
      <c r="E47" s="9" t="str">
        <f t="shared" si="9"/>
        <v>Significantly Different</v>
      </c>
      <c r="G47">
        <f t="shared" si="10"/>
        <v>14.9</v>
      </c>
      <c r="H47">
        <f t="shared" si="11"/>
        <v>6</v>
      </c>
      <c r="I47" t="str">
        <f t="shared" si="12"/>
        <v>+/-</v>
      </c>
      <c r="J47" t="str">
        <f t="shared" si="13"/>
        <v>0.6</v>
      </c>
      <c r="K47" s="1">
        <f t="shared" si="14"/>
        <v>0.36474164133738601</v>
      </c>
      <c r="L47" s="1">
        <f t="shared" si="15"/>
        <v>1.4999999999999982</v>
      </c>
      <c r="M47" s="1">
        <f t="shared" si="16"/>
        <v>0.36977279819442066</v>
      </c>
      <c r="N47" s="1">
        <f t="shared" si="17"/>
        <v>4.0565450117596864</v>
      </c>
      <c r="O47" t="s">
        <v>59</v>
      </c>
    </row>
    <row r="48" spans="1:15" x14ac:dyDescent="0.35">
      <c r="A48" s="13">
        <v>38</v>
      </c>
      <c r="B48" s="12" t="s">
        <v>65</v>
      </c>
      <c r="C48" s="11">
        <v>14.6</v>
      </c>
      <c r="D48" s="10" t="s">
        <v>28</v>
      </c>
      <c r="E48" s="9" t="str">
        <f t="shared" si="9"/>
        <v>Significantly Different</v>
      </c>
      <c r="G48">
        <f t="shared" si="10"/>
        <v>14.6</v>
      </c>
      <c r="H48">
        <f t="shared" si="11"/>
        <v>6</v>
      </c>
      <c r="I48" t="str">
        <f t="shared" si="12"/>
        <v>+/-</v>
      </c>
      <c r="J48" t="str">
        <f t="shared" si="13"/>
        <v>0.3</v>
      </c>
      <c r="K48" s="1">
        <f t="shared" si="14"/>
        <v>0.18237082066869301</v>
      </c>
      <c r="L48" s="1">
        <f t="shared" si="15"/>
        <v>1.7999999999999989</v>
      </c>
      <c r="M48" s="1">
        <f t="shared" si="16"/>
        <v>0.19223572402239389</v>
      </c>
      <c r="N48" s="1">
        <f t="shared" si="17"/>
        <v>9.3635041517585655</v>
      </c>
      <c r="O48" t="s">
        <v>57</v>
      </c>
    </row>
    <row r="49" spans="1:15" x14ac:dyDescent="0.35">
      <c r="A49" s="13">
        <v>39</v>
      </c>
      <c r="B49" s="12" t="s">
        <v>71</v>
      </c>
      <c r="C49" s="11">
        <v>14.3</v>
      </c>
      <c r="D49" s="10" t="s">
        <v>44</v>
      </c>
      <c r="E49" s="9" t="str">
        <f t="shared" si="9"/>
        <v>Significantly Different</v>
      </c>
      <c r="G49">
        <f t="shared" si="10"/>
        <v>14.3</v>
      </c>
      <c r="H49">
        <f t="shared" si="11"/>
        <v>6</v>
      </c>
      <c r="I49" t="str">
        <f t="shared" si="12"/>
        <v>+/-</v>
      </c>
      <c r="J49" t="str">
        <f t="shared" si="13"/>
        <v>0.4</v>
      </c>
      <c r="K49" s="1">
        <f t="shared" si="14"/>
        <v>0.24316109422492402</v>
      </c>
      <c r="L49" s="1">
        <f t="shared" si="15"/>
        <v>2.0999999999999979</v>
      </c>
      <c r="M49" s="1">
        <f t="shared" si="16"/>
        <v>0.25064471888253259</v>
      </c>
      <c r="N49" s="1">
        <f t="shared" si="17"/>
        <v>8.3783931668801124</v>
      </c>
      <c r="O49" t="s">
        <v>55</v>
      </c>
    </row>
    <row r="50" spans="1:15" x14ac:dyDescent="0.35">
      <c r="A50" s="13">
        <v>40</v>
      </c>
      <c r="B50" s="12" t="s">
        <v>53</v>
      </c>
      <c r="C50" s="11">
        <v>14.2</v>
      </c>
      <c r="D50" s="10" t="s">
        <v>121</v>
      </c>
      <c r="E50" s="9" t="str">
        <f t="shared" si="9"/>
        <v>Significantly Different</v>
      </c>
      <c r="G50">
        <f t="shared" si="10"/>
        <v>14.2</v>
      </c>
      <c r="H50">
        <f t="shared" si="11"/>
        <v>6</v>
      </c>
      <c r="I50" t="str">
        <f t="shared" si="12"/>
        <v>+/-</v>
      </c>
      <c r="J50" t="str">
        <f t="shared" si="13"/>
        <v>1.1</v>
      </c>
      <c r="K50" s="1">
        <f t="shared" si="14"/>
        <v>0.66869300911854113</v>
      </c>
      <c r="L50" s="1">
        <f t="shared" si="15"/>
        <v>2.1999999999999993</v>
      </c>
      <c r="M50" s="1">
        <f t="shared" si="16"/>
        <v>0.67145051776214359</v>
      </c>
      <c r="N50" s="1">
        <f t="shared" si="17"/>
        <v>3.2764886492787442</v>
      </c>
      <c r="O50" t="s">
        <v>53</v>
      </c>
    </row>
    <row r="51" spans="1:15" x14ac:dyDescent="0.35">
      <c r="A51" s="13">
        <v>41</v>
      </c>
      <c r="B51" s="12" t="s">
        <v>76</v>
      </c>
      <c r="C51" s="11">
        <v>14</v>
      </c>
      <c r="D51" s="10" t="s">
        <v>28</v>
      </c>
      <c r="E51" s="9" t="str">
        <f t="shared" si="9"/>
        <v>Significantly Different</v>
      </c>
      <c r="G51">
        <f t="shared" si="10"/>
        <v>14</v>
      </c>
      <c r="H51">
        <f t="shared" si="11"/>
        <v>6</v>
      </c>
      <c r="I51" t="str">
        <f t="shared" si="12"/>
        <v>+/-</v>
      </c>
      <c r="J51" t="str">
        <f t="shared" si="13"/>
        <v>0.3</v>
      </c>
      <c r="K51" s="1">
        <f t="shared" si="14"/>
        <v>0.18237082066869301</v>
      </c>
      <c r="L51" s="1">
        <f t="shared" si="15"/>
        <v>2.3999999999999986</v>
      </c>
      <c r="M51" s="1">
        <f t="shared" si="16"/>
        <v>0.19223572402239389</v>
      </c>
      <c r="N51" s="1">
        <f t="shared" si="17"/>
        <v>12.484672202344754</v>
      </c>
      <c r="O51" t="s">
        <v>51</v>
      </c>
    </row>
    <row r="52" spans="1:15" x14ac:dyDescent="0.35">
      <c r="A52" s="13">
        <v>42</v>
      </c>
      <c r="B52" s="12" t="s">
        <v>54</v>
      </c>
      <c r="C52" s="11">
        <v>13.8</v>
      </c>
      <c r="D52" s="10" t="s">
        <v>26</v>
      </c>
      <c r="E52" s="9" t="str">
        <f t="shared" si="9"/>
        <v>Significantly Different</v>
      </c>
      <c r="G52">
        <f t="shared" si="10"/>
        <v>13.8</v>
      </c>
      <c r="H52">
        <f t="shared" si="11"/>
        <v>6</v>
      </c>
      <c r="I52" t="str">
        <f t="shared" si="12"/>
        <v>+/-</v>
      </c>
      <c r="J52" t="str">
        <f t="shared" si="13"/>
        <v>0.6</v>
      </c>
      <c r="K52" s="1">
        <f t="shared" si="14"/>
        <v>0.36474164133738601</v>
      </c>
      <c r="L52" s="1">
        <f t="shared" si="15"/>
        <v>2.5999999999999979</v>
      </c>
      <c r="M52" s="1">
        <f t="shared" si="16"/>
        <v>0.36977279819442066</v>
      </c>
      <c r="N52" s="1">
        <f t="shared" si="17"/>
        <v>7.0313446870501251</v>
      </c>
      <c r="O52" t="s">
        <v>49</v>
      </c>
    </row>
    <row r="53" spans="1:15" x14ac:dyDescent="0.35">
      <c r="A53" s="13">
        <v>43</v>
      </c>
      <c r="B53" s="12" t="s">
        <v>66</v>
      </c>
      <c r="C53" s="11">
        <v>13.4</v>
      </c>
      <c r="D53" s="10" t="s">
        <v>83</v>
      </c>
      <c r="E53" s="9" t="str">
        <f t="shared" si="9"/>
        <v>Significantly Different</v>
      </c>
      <c r="G53">
        <f t="shared" si="10"/>
        <v>13.4</v>
      </c>
      <c r="H53">
        <f t="shared" si="11"/>
        <v>6</v>
      </c>
      <c r="I53" t="str">
        <f t="shared" si="12"/>
        <v>+/-</v>
      </c>
      <c r="J53" t="str">
        <f t="shared" si="13"/>
        <v>0.5</v>
      </c>
      <c r="K53" s="1">
        <f t="shared" si="14"/>
        <v>0.303951367781155</v>
      </c>
      <c r="L53" s="1">
        <f t="shared" si="15"/>
        <v>2.9999999999999982</v>
      </c>
      <c r="M53" s="1">
        <f t="shared" si="16"/>
        <v>0.30997079109986531</v>
      </c>
      <c r="N53" s="1">
        <f t="shared" si="17"/>
        <v>9.6783312690693766</v>
      </c>
      <c r="O53" t="s">
        <v>47</v>
      </c>
    </row>
    <row r="54" spans="1:15" x14ac:dyDescent="0.35">
      <c r="A54" s="13">
        <v>43</v>
      </c>
      <c r="B54" s="12" t="s">
        <v>77</v>
      </c>
      <c r="C54" s="11">
        <v>13.4</v>
      </c>
      <c r="D54" s="10" t="s">
        <v>116</v>
      </c>
      <c r="E54" s="9" t="str">
        <f t="shared" si="9"/>
        <v>Significantly Different</v>
      </c>
      <c r="G54">
        <f t="shared" si="10"/>
        <v>13.4</v>
      </c>
      <c r="H54">
        <f t="shared" si="11"/>
        <v>6</v>
      </c>
      <c r="I54" t="str">
        <f t="shared" si="12"/>
        <v>+/-</v>
      </c>
      <c r="J54" t="str">
        <f t="shared" si="13"/>
        <v>0.8</v>
      </c>
      <c r="K54" s="1">
        <f t="shared" si="14"/>
        <v>0.48632218844984804</v>
      </c>
      <c r="L54" s="1">
        <f t="shared" si="15"/>
        <v>2.9999999999999982</v>
      </c>
      <c r="M54" s="1">
        <f t="shared" si="16"/>
        <v>0.49010685399991183</v>
      </c>
      <c r="N54" s="1">
        <f t="shared" si="17"/>
        <v>6.1211141519774337</v>
      </c>
      <c r="O54" t="s">
        <v>42</v>
      </c>
    </row>
    <row r="55" spans="1:15" x14ac:dyDescent="0.35">
      <c r="A55" s="13">
        <v>43</v>
      </c>
      <c r="B55" s="12" t="s">
        <v>67</v>
      </c>
      <c r="C55" s="11">
        <v>13.4</v>
      </c>
      <c r="D55" s="10" t="s">
        <v>116</v>
      </c>
      <c r="E55" s="9" t="str">
        <f t="shared" si="9"/>
        <v>Significantly Different</v>
      </c>
      <c r="G55">
        <f t="shared" si="10"/>
        <v>13.4</v>
      </c>
      <c r="H55">
        <f t="shared" si="11"/>
        <v>6</v>
      </c>
      <c r="I55" t="str">
        <f t="shared" si="12"/>
        <v>+/-</v>
      </c>
      <c r="J55" t="str">
        <f t="shared" si="13"/>
        <v>0.8</v>
      </c>
      <c r="K55" s="1">
        <f t="shared" si="14"/>
        <v>0.48632218844984804</v>
      </c>
      <c r="L55" s="1">
        <f t="shared" si="15"/>
        <v>2.9999999999999982</v>
      </c>
      <c r="M55" s="1">
        <f t="shared" si="16"/>
        <v>0.49010685399991183</v>
      </c>
      <c r="N55" s="1">
        <f t="shared" si="17"/>
        <v>6.1211141519774337</v>
      </c>
      <c r="O55" t="s">
        <v>43</v>
      </c>
    </row>
    <row r="56" spans="1:15" x14ac:dyDescent="0.35">
      <c r="A56" s="13">
        <v>43</v>
      </c>
      <c r="B56" s="12" t="s">
        <v>55</v>
      </c>
      <c r="C56" s="11">
        <v>13.4</v>
      </c>
      <c r="D56" s="10" t="s">
        <v>28</v>
      </c>
      <c r="E56" s="9" t="str">
        <f t="shared" si="9"/>
        <v>Significantly Different</v>
      </c>
      <c r="G56">
        <f t="shared" si="10"/>
        <v>13.4</v>
      </c>
      <c r="H56">
        <f t="shared" si="11"/>
        <v>6</v>
      </c>
      <c r="I56" t="str">
        <f t="shared" si="12"/>
        <v>+/-</v>
      </c>
      <c r="J56" t="str">
        <f t="shared" si="13"/>
        <v>0.3</v>
      </c>
      <c r="K56" s="1">
        <f t="shared" si="14"/>
        <v>0.18237082066869301</v>
      </c>
      <c r="L56" s="1">
        <f t="shared" si="15"/>
        <v>2.9999999999999982</v>
      </c>
      <c r="M56" s="1">
        <f t="shared" si="16"/>
        <v>0.19223572402239389</v>
      </c>
      <c r="N56" s="1">
        <f t="shared" si="17"/>
        <v>15.605840252930943</v>
      </c>
      <c r="O56" t="s">
        <v>41</v>
      </c>
    </row>
    <row r="57" spans="1:15" x14ac:dyDescent="0.35">
      <c r="A57" s="13">
        <v>47</v>
      </c>
      <c r="B57" s="12" t="s">
        <v>60</v>
      </c>
      <c r="C57" s="11">
        <v>12.9</v>
      </c>
      <c r="D57" s="10" t="s">
        <v>84</v>
      </c>
      <c r="E57" s="9" t="str">
        <f t="shared" si="9"/>
        <v>Significantly Different</v>
      </c>
      <c r="G57">
        <f t="shared" si="10"/>
        <v>12.9</v>
      </c>
      <c r="H57">
        <f t="shared" si="11"/>
        <v>6</v>
      </c>
      <c r="I57" t="str">
        <f t="shared" si="12"/>
        <v>+/-</v>
      </c>
      <c r="J57" t="str">
        <f t="shared" si="13"/>
        <v>0.9</v>
      </c>
      <c r="K57" s="1">
        <f t="shared" si="14"/>
        <v>0.54711246200607899</v>
      </c>
      <c r="L57" s="1">
        <f t="shared" si="15"/>
        <v>3.4999999999999982</v>
      </c>
      <c r="M57" s="1">
        <f t="shared" si="16"/>
        <v>0.55047933970440222</v>
      </c>
      <c r="N57" s="1">
        <f t="shared" si="17"/>
        <v>6.3580951137592869</v>
      </c>
      <c r="O57" t="s">
        <v>38</v>
      </c>
    </row>
    <row r="58" spans="1:15" x14ac:dyDescent="0.35">
      <c r="A58" s="13">
        <v>47</v>
      </c>
      <c r="B58" s="12" t="s">
        <v>32</v>
      </c>
      <c r="C58" s="11">
        <v>12.9</v>
      </c>
      <c r="D58" s="10" t="s">
        <v>26</v>
      </c>
      <c r="E58" s="9" t="str">
        <f t="shared" si="9"/>
        <v>Significantly Different</v>
      </c>
      <c r="G58">
        <f t="shared" si="10"/>
        <v>12.9</v>
      </c>
      <c r="H58">
        <f t="shared" si="11"/>
        <v>6</v>
      </c>
      <c r="I58" t="str">
        <f t="shared" si="12"/>
        <v>+/-</v>
      </c>
      <c r="J58" t="str">
        <f t="shared" si="13"/>
        <v>0.6</v>
      </c>
      <c r="K58" s="1">
        <f t="shared" si="14"/>
        <v>0.36474164133738601</v>
      </c>
      <c r="L58" s="1">
        <f t="shared" si="15"/>
        <v>3.4999999999999982</v>
      </c>
      <c r="M58" s="1">
        <f t="shared" si="16"/>
        <v>0.36977279819442066</v>
      </c>
      <c r="N58" s="1">
        <f t="shared" si="17"/>
        <v>9.4652716941059403</v>
      </c>
      <c r="O58" t="s">
        <v>35</v>
      </c>
    </row>
    <row r="59" spans="1:15" x14ac:dyDescent="0.35">
      <c r="A59" s="13">
        <v>49</v>
      </c>
      <c r="B59" s="12" t="s">
        <v>48</v>
      </c>
      <c r="C59" s="11">
        <v>12.8</v>
      </c>
      <c r="D59" s="10" t="s">
        <v>28</v>
      </c>
      <c r="E59" s="9" t="str">
        <f t="shared" si="9"/>
        <v>Significantly Different</v>
      </c>
      <c r="G59">
        <f t="shared" si="10"/>
        <v>12.8</v>
      </c>
      <c r="H59">
        <f t="shared" si="11"/>
        <v>6</v>
      </c>
      <c r="I59" t="str">
        <f t="shared" si="12"/>
        <v>+/-</v>
      </c>
      <c r="J59" t="str">
        <f t="shared" si="13"/>
        <v>0.3</v>
      </c>
      <c r="K59" s="1">
        <f t="shared" si="14"/>
        <v>0.18237082066869301</v>
      </c>
      <c r="L59" s="1">
        <f t="shared" si="15"/>
        <v>3.5999999999999979</v>
      </c>
      <c r="M59" s="1">
        <f t="shared" si="16"/>
        <v>0.19223572402239389</v>
      </c>
      <c r="N59" s="1">
        <f t="shared" si="17"/>
        <v>18.727008303517131</v>
      </c>
      <c r="O59" t="s">
        <v>32</v>
      </c>
    </row>
    <row r="60" spans="1:15" x14ac:dyDescent="0.35">
      <c r="A60" s="13">
        <v>50</v>
      </c>
      <c r="B60" s="12" t="s">
        <v>52</v>
      </c>
      <c r="C60" s="11">
        <v>12.6</v>
      </c>
      <c r="D60" s="10" t="s">
        <v>39</v>
      </c>
      <c r="E60" s="9" t="str">
        <f t="shared" si="9"/>
        <v>Significantly Different</v>
      </c>
      <c r="G60">
        <f t="shared" si="10"/>
        <v>12.6</v>
      </c>
      <c r="H60">
        <f t="shared" si="11"/>
        <v>6</v>
      </c>
      <c r="I60" t="str">
        <f t="shared" si="12"/>
        <v>+/-</v>
      </c>
      <c r="J60" t="str">
        <f t="shared" si="13"/>
        <v>0.2</v>
      </c>
      <c r="K60" s="1">
        <f t="shared" si="14"/>
        <v>0.12158054711246201</v>
      </c>
      <c r="L60" s="1">
        <f t="shared" si="15"/>
        <v>3.7999999999999989</v>
      </c>
      <c r="M60" s="1">
        <f t="shared" si="16"/>
        <v>0.1359311840425404</v>
      </c>
      <c r="N60" s="1">
        <f t="shared" si="17"/>
        <v>27.955321854702365</v>
      </c>
      <c r="O60" t="s">
        <v>30</v>
      </c>
    </row>
    <row r="61" spans="1:15" x14ac:dyDescent="0.35">
      <c r="A61" s="13">
        <v>50</v>
      </c>
      <c r="B61" s="12" t="s">
        <v>41</v>
      </c>
      <c r="C61" s="11">
        <v>12.6</v>
      </c>
      <c r="D61" s="10" t="s">
        <v>122</v>
      </c>
      <c r="E61" s="9" t="str">
        <f t="shared" si="9"/>
        <v>Significantly Different</v>
      </c>
      <c r="G61">
        <f t="shared" si="10"/>
        <v>12.6</v>
      </c>
      <c r="H61">
        <f t="shared" si="11"/>
        <v>6</v>
      </c>
      <c r="I61" t="str">
        <f t="shared" si="12"/>
        <v>+/-</v>
      </c>
      <c r="J61" t="str">
        <f t="shared" si="13"/>
        <v>1.0</v>
      </c>
      <c r="K61" s="1">
        <f t="shared" si="14"/>
        <v>0.60790273556231</v>
      </c>
      <c r="L61" s="1">
        <f t="shared" si="15"/>
        <v>3.7999999999999989</v>
      </c>
      <c r="M61" s="1">
        <f t="shared" si="16"/>
        <v>0.61093468821403585</v>
      </c>
      <c r="N61" s="1">
        <f t="shared" si="17"/>
        <v>6.2199774760026409</v>
      </c>
      <c r="O61" t="s">
        <v>27</v>
      </c>
    </row>
    <row r="62" spans="1:15" ht="15" thickBot="1" x14ac:dyDescent="0.4">
      <c r="A62" s="8"/>
      <c r="B62" s="7" t="s">
        <v>25</v>
      </c>
      <c r="C62" s="6">
        <v>8.3000000000000007</v>
      </c>
      <c r="D62" s="5" t="s">
        <v>44</v>
      </c>
      <c r="E62" s="4" t="str">
        <f t="shared" si="9"/>
        <v>Significantly Different</v>
      </c>
      <c r="G62">
        <f t="shared" si="10"/>
        <v>8.3000000000000007</v>
      </c>
      <c r="H62">
        <f t="shared" si="11"/>
        <v>6</v>
      </c>
      <c r="I62" t="str">
        <f t="shared" si="12"/>
        <v>+/-</v>
      </c>
      <c r="J62" t="str">
        <f t="shared" si="13"/>
        <v>0.4</v>
      </c>
      <c r="K62" s="1">
        <f t="shared" si="14"/>
        <v>0.24316109422492402</v>
      </c>
      <c r="L62" s="1">
        <f t="shared" si="15"/>
        <v>8.0999999999999979</v>
      </c>
      <c r="M62" s="1">
        <f t="shared" si="16"/>
        <v>0.25064471888253259</v>
      </c>
      <c r="N62" s="1">
        <f t="shared" si="17"/>
        <v>32.316659357966174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69" priority="1" operator="equal">
      <formula>"OTHER ERROR"</formula>
    </cfRule>
    <cfRule type="cellIs" dxfId="68" priority="2" operator="equal">
      <formula>"Statistical Test not applicable"</formula>
    </cfRule>
    <cfRule type="cellIs" dxfId="67" priority="3" operator="equal">
      <formula>"Geography Selected"</formula>
    </cfRule>
  </conditionalFormatting>
  <conditionalFormatting sqref="E10:J62">
    <cfRule type="cellIs" dxfId="66" priority="4" operator="equal">
      <formula>"Not Significantly Different"</formula>
    </cfRule>
  </conditionalFormatting>
  <conditionalFormatting sqref="F10:J62">
    <cfRule type="cellIs" dxfId="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AFC0469-B27A-495D-A972-707EE4A1BA2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6AC6C8F-19C4-4BA5-968B-86FA1E3B2B70}"/>
    <hyperlink ref="A68" r:id="rId2" xr:uid="{4F086410-771D-4C58-84B5-C9F617B2BBDE}"/>
    <hyperlink ref="A66" r:id="rId3" xr:uid="{F86CEE69-C527-437A-9E48-E8D71965D5EB}"/>
    <hyperlink ref="A67" r:id="rId4" xr:uid="{6D8E19E9-7BDB-4CB6-80FB-4B9054847B10}"/>
  </hyperlinks>
  <pageMargins left="0.7" right="0.7" top="0.75" bottom="0.75" header="0.3" footer="0.3"/>
  <pageSetup orientation="portrait" r:id="rId5"/>
  <drawing r:id="rId6"/>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32ED9-C17E-4CC6-B966-036F66D6874E}">
  <sheetPr codeName="Sheet7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602</v>
      </c>
    </row>
    <row r="2" spans="1:16" x14ac:dyDescent="0.35">
      <c r="A2" s="27" t="s">
        <v>109</v>
      </c>
      <c r="B2" t="s">
        <v>601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51.3</v>
      </c>
      <c r="C6" t="s">
        <v>103</v>
      </c>
      <c r="H6" s="15" t="s">
        <v>102</v>
      </c>
      <c r="I6">
        <f>VLOOKUP($B$4,$B$9:$K$62,6,FALSE)</f>
        <v>51.3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51.3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51.3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76</v>
      </c>
      <c r="C11" s="11">
        <v>83.6</v>
      </c>
      <c r="D11" s="14" t="s">
        <v>28</v>
      </c>
      <c r="E11" s="9" t="str">
        <f t="shared" si="0"/>
        <v>Significantly Different</v>
      </c>
      <c r="G11">
        <f t="shared" si="1"/>
        <v>83.6</v>
      </c>
      <c r="H11">
        <f t="shared" si="2"/>
        <v>6</v>
      </c>
      <c r="I11" t="str">
        <f t="shared" si="3"/>
        <v>+/-</v>
      </c>
      <c r="J11" t="str">
        <f t="shared" si="4"/>
        <v>0.3</v>
      </c>
      <c r="K11" s="1">
        <f t="shared" si="5"/>
        <v>0.18237082066869301</v>
      </c>
      <c r="L11" s="1">
        <f t="shared" si="6"/>
        <v>-32.299999999999997</v>
      </c>
      <c r="M11" s="1">
        <f t="shared" si="7"/>
        <v>0.19223572402239389</v>
      </c>
      <c r="N11" s="1">
        <f t="shared" si="8"/>
        <v>-168.02288005655657</v>
      </c>
      <c r="O11" t="s">
        <v>68</v>
      </c>
    </row>
    <row r="12" spans="1:16" x14ac:dyDescent="0.35">
      <c r="A12" s="13">
        <v>2</v>
      </c>
      <c r="B12" s="12" t="s">
        <v>43</v>
      </c>
      <c r="C12" s="11">
        <v>81.400000000000006</v>
      </c>
      <c r="D12" s="10" t="s">
        <v>26</v>
      </c>
      <c r="E12" s="9" t="str">
        <f t="shared" si="0"/>
        <v>Significantly Different</v>
      </c>
      <c r="G12">
        <f t="shared" si="1"/>
        <v>81.400000000000006</v>
      </c>
      <c r="H12">
        <f t="shared" si="2"/>
        <v>6</v>
      </c>
      <c r="I12" t="str">
        <f t="shared" si="3"/>
        <v>+/-</v>
      </c>
      <c r="J12" t="str">
        <f t="shared" si="4"/>
        <v>0.6</v>
      </c>
      <c r="K12" s="1">
        <f t="shared" si="5"/>
        <v>0.36474164133738601</v>
      </c>
      <c r="L12" s="1">
        <f t="shared" si="6"/>
        <v>-30.100000000000009</v>
      </c>
      <c r="M12" s="1">
        <f t="shared" si="7"/>
        <v>0.36977279819442066</v>
      </c>
      <c r="N12" s="1">
        <f t="shared" si="8"/>
        <v>-81.401336569311155</v>
      </c>
      <c r="O12" t="s">
        <v>62</v>
      </c>
    </row>
    <row r="13" spans="1:16" x14ac:dyDescent="0.35">
      <c r="A13" s="13">
        <v>3</v>
      </c>
      <c r="B13" s="12" t="s">
        <v>65</v>
      </c>
      <c r="C13" s="11">
        <v>79.3</v>
      </c>
      <c r="D13" s="10" t="s">
        <v>44</v>
      </c>
      <c r="E13" s="9" t="str">
        <f t="shared" si="0"/>
        <v>Significantly Different</v>
      </c>
      <c r="G13">
        <f t="shared" si="1"/>
        <v>79.3</v>
      </c>
      <c r="H13">
        <f t="shared" si="2"/>
        <v>6</v>
      </c>
      <c r="I13" t="str">
        <f t="shared" si="3"/>
        <v>+/-</v>
      </c>
      <c r="J13" t="str">
        <f t="shared" si="4"/>
        <v>0.4</v>
      </c>
      <c r="K13" s="1">
        <f t="shared" si="5"/>
        <v>0.24316109422492402</v>
      </c>
      <c r="L13" s="1">
        <f t="shared" si="6"/>
        <v>-28</v>
      </c>
      <c r="M13" s="1">
        <f t="shared" si="7"/>
        <v>0.25064471888253259</v>
      </c>
      <c r="N13" s="1">
        <f t="shared" si="8"/>
        <v>-111.71190889173495</v>
      </c>
      <c r="O13" t="s">
        <v>58</v>
      </c>
    </row>
    <row r="14" spans="1:16" x14ac:dyDescent="0.35">
      <c r="A14" s="13">
        <v>4</v>
      </c>
      <c r="B14" s="12" t="s">
        <v>30</v>
      </c>
      <c r="C14" s="11">
        <v>76.599999999999994</v>
      </c>
      <c r="D14" s="10" t="s">
        <v>44</v>
      </c>
      <c r="E14" s="9" t="str">
        <f t="shared" si="0"/>
        <v>Significantly Different</v>
      </c>
      <c r="G14">
        <f t="shared" si="1"/>
        <v>76.599999999999994</v>
      </c>
      <c r="H14">
        <f t="shared" si="2"/>
        <v>6</v>
      </c>
      <c r="I14" t="str">
        <f t="shared" si="3"/>
        <v>+/-</v>
      </c>
      <c r="J14" t="str">
        <f t="shared" si="4"/>
        <v>0.4</v>
      </c>
      <c r="K14" s="1">
        <f t="shared" si="5"/>
        <v>0.24316109422492402</v>
      </c>
      <c r="L14" s="1">
        <f t="shared" si="6"/>
        <v>-25.299999999999997</v>
      </c>
      <c r="M14" s="1">
        <f t="shared" si="7"/>
        <v>0.25064471888253259</v>
      </c>
      <c r="N14" s="1">
        <f t="shared" si="8"/>
        <v>-100.93968910574621</v>
      </c>
      <c r="O14" t="s">
        <v>73</v>
      </c>
    </row>
    <row r="15" spans="1:16" x14ac:dyDescent="0.35">
      <c r="A15" s="13">
        <v>5</v>
      </c>
      <c r="B15" s="12" t="s">
        <v>48</v>
      </c>
      <c r="C15" s="11">
        <v>75.900000000000006</v>
      </c>
      <c r="D15" s="10" t="s">
        <v>44</v>
      </c>
      <c r="E15" s="9" t="str">
        <f t="shared" si="0"/>
        <v>Significantly Different</v>
      </c>
      <c r="G15">
        <f t="shared" si="1"/>
        <v>75.900000000000006</v>
      </c>
      <c r="H15">
        <f t="shared" si="2"/>
        <v>6</v>
      </c>
      <c r="I15" t="str">
        <f t="shared" si="3"/>
        <v>+/-</v>
      </c>
      <c r="J15" t="str">
        <f t="shared" si="4"/>
        <v>0.4</v>
      </c>
      <c r="K15" s="1">
        <f t="shared" si="5"/>
        <v>0.24316109422492402</v>
      </c>
      <c r="L15" s="1">
        <f t="shared" si="6"/>
        <v>-24.600000000000009</v>
      </c>
      <c r="M15" s="1">
        <f t="shared" si="7"/>
        <v>0.25064471888253259</v>
      </c>
      <c r="N15" s="1">
        <f t="shared" si="8"/>
        <v>-98.146891383452882</v>
      </c>
      <c r="O15" t="s">
        <v>34</v>
      </c>
    </row>
    <row r="16" spans="1:16" x14ac:dyDescent="0.35">
      <c r="A16" s="13">
        <v>6</v>
      </c>
      <c r="B16" s="12" t="s">
        <v>74</v>
      </c>
      <c r="C16" s="11">
        <v>75.7</v>
      </c>
      <c r="D16" s="10" t="s">
        <v>83</v>
      </c>
      <c r="E16" s="9" t="str">
        <f t="shared" si="0"/>
        <v>Significantly Different</v>
      </c>
      <c r="G16">
        <f t="shared" si="1"/>
        <v>75.7</v>
      </c>
      <c r="H16">
        <f t="shared" si="2"/>
        <v>6</v>
      </c>
      <c r="I16" t="str">
        <f t="shared" si="3"/>
        <v>+/-</v>
      </c>
      <c r="J16" t="str">
        <f t="shared" si="4"/>
        <v>0.5</v>
      </c>
      <c r="K16" s="1">
        <f t="shared" si="5"/>
        <v>0.303951367781155</v>
      </c>
      <c r="L16" s="1">
        <f t="shared" si="6"/>
        <v>-24.400000000000006</v>
      </c>
      <c r="M16" s="1">
        <f t="shared" si="7"/>
        <v>0.30997079109986531</v>
      </c>
      <c r="N16" s="1">
        <f t="shared" si="8"/>
        <v>-78.717094321764336</v>
      </c>
      <c r="O16" t="s">
        <v>75</v>
      </c>
    </row>
    <row r="17" spans="1:15" x14ac:dyDescent="0.35">
      <c r="A17" s="13">
        <v>7</v>
      </c>
      <c r="B17" s="12" t="s">
        <v>80</v>
      </c>
      <c r="C17" s="11">
        <v>72</v>
      </c>
      <c r="D17" s="10" t="s">
        <v>26</v>
      </c>
      <c r="E17" s="9" t="str">
        <f t="shared" si="0"/>
        <v>Significantly Different</v>
      </c>
      <c r="G17">
        <f t="shared" si="1"/>
        <v>72</v>
      </c>
      <c r="H17">
        <f t="shared" si="2"/>
        <v>6</v>
      </c>
      <c r="I17" t="str">
        <f t="shared" si="3"/>
        <v>+/-</v>
      </c>
      <c r="J17" t="str">
        <f t="shared" si="4"/>
        <v>0.6</v>
      </c>
      <c r="K17" s="1">
        <f t="shared" si="5"/>
        <v>0.36474164133738601</v>
      </c>
      <c r="L17" s="1">
        <f t="shared" si="6"/>
        <v>-20.700000000000003</v>
      </c>
      <c r="M17" s="1">
        <f t="shared" si="7"/>
        <v>0.36977279819442066</v>
      </c>
      <c r="N17" s="1">
        <f t="shared" si="8"/>
        <v>-55.980321162283744</v>
      </c>
      <c r="O17" t="s">
        <v>66</v>
      </c>
    </row>
    <row r="18" spans="1:15" x14ac:dyDescent="0.35">
      <c r="A18" s="13">
        <v>8</v>
      </c>
      <c r="B18" s="12" t="s">
        <v>75</v>
      </c>
      <c r="C18" s="11">
        <v>71.099999999999994</v>
      </c>
      <c r="D18" s="10" t="s">
        <v>26</v>
      </c>
      <c r="E18" s="9" t="str">
        <f t="shared" si="0"/>
        <v>Significantly Different</v>
      </c>
      <c r="G18">
        <f t="shared" si="1"/>
        <v>71.099999999999994</v>
      </c>
      <c r="H18">
        <f t="shared" si="2"/>
        <v>6</v>
      </c>
      <c r="I18" t="str">
        <f t="shared" si="3"/>
        <v>+/-</v>
      </c>
      <c r="J18" t="str">
        <f t="shared" si="4"/>
        <v>0.6</v>
      </c>
      <c r="K18" s="1">
        <f t="shared" si="5"/>
        <v>0.36474164133738601</v>
      </c>
      <c r="L18" s="1">
        <f t="shared" si="6"/>
        <v>-19.799999999999997</v>
      </c>
      <c r="M18" s="1">
        <f t="shared" si="7"/>
        <v>0.36977279819442066</v>
      </c>
      <c r="N18" s="1">
        <f t="shared" si="8"/>
        <v>-53.546394155227915</v>
      </c>
      <c r="O18" t="s">
        <v>60</v>
      </c>
    </row>
    <row r="19" spans="1:15" x14ac:dyDescent="0.35">
      <c r="A19" s="13">
        <v>8</v>
      </c>
      <c r="B19" s="12" t="s">
        <v>78</v>
      </c>
      <c r="C19" s="11">
        <v>71.099999999999994</v>
      </c>
      <c r="D19" s="10" t="s">
        <v>36</v>
      </c>
      <c r="E19" s="9" t="str">
        <f t="shared" si="0"/>
        <v>Significantly Different</v>
      </c>
      <c r="G19">
        <f t="shared" si="1"/>
        <v>71.099999999999994</v>
      </c>
      <c r="H19">
        <f t="shared" si="2"/>
        <v>6</v>
      </c>
      <c r="I19" t="str">
        <f t="shared" si="3"/>
        <v>+/-</v>
      </c>
      <c r="J19" t="str">
        <f t="shared" si="4"/>
        <v>0.7</v>
      </c>
      <c r="K19" s="1">
        <f t="shared" si="5"/>
        <v>0.42553191489361697</v>
      </c>
      <c r="L19" s="1">
        <f t="shared" si="6"/>
        <v>-19.799999999999997</v>
      </c>
      <c r="M19" s="1">
        <f t="shared" si="7"/>
        <v>0.42985214661796195</v>
      </c>
      <c r="N19" s="1">
        <f t="shared" si="8"/>
        <v>-46.062349940054077</v>
      </c>
      <c r="O19" t="s">
        <v>31</v>
      </c>
    </row>
    <row r="20" spans="1:15" x14ac:dyDescent="0.35">
      <c r="A20" s="13">
        <v>10</v>
      </c>
      <c r="B20" s="12" t="s">
        <v>37</v>
      </c>
      <c r="C20" s="11">
        <v>69.7</v>
      </c>
      <c r="D20" s="14" t="s">
        <v>36</v>
      </c>
      <c r="E20" s="9" t="str">
        <f t="shared" si="0"/>
        <v>Significantly Different</v>
      </c>
      <c r="G20">
        <f t="shared" si="1"/>
        <v>69.7</v>
      </c>
      <c r="H20">
        <f t="shared" si="2"/>
        <v>6</v>
      </c>
      <c r="I20" t="str">
        <f t="shared" si="3"/>
        <v>+/-</v>
      </c>
      <c r="J20" t="str">
        <f t="shared" si="4"/>
        <v>0.7</v>
      </c>
      <c r="K20" s="1">
        <f t="shared" si="5"/>
        <v>0.42553191489361697</v>
      </c>
      <c r="L20" s="1">
        <f t="shared" si="6"/>
        <v>-18.400000000000006</v>
      </c>
      <c r="M20" s="1">
        <f t="shared" si="7"/>
        <v>0.42985214661796195</v>
      </c>
      <c r="N20" s="1">
        <f t="shared" si="8"/>
        <v>-42.805416105908861</v>
      </c>
      <c r="O20" t="s">
        <v>50</v>
      </c>
    </row>
    <row r="21" spans="1:15" x14ac:dyDescent="0.35">
      <c r="A21" s="13">
        <v>11</v>
      </c>
      <c r="B21" s="12" t="s">
        <v>61</v>
      </c>
      <c r="C21" s="11">
        <v>69.5</v>
      </c>
      <c r="D21" s="10" t="s">
        <v>44</v>
      </c>
      <c r="E21" s="9" t="str">
        <f t="shared" si="0"/>
        <v>Significantly Different</v>
      </c>
      <c r="G21">
        <f t="shared" si="1"/>
        <v>69.5</v>
      </c>
      <c r="H21">
        <f t="shared" si="2"/>
        <v>6</v>
      </c>
      <c r="I21" t="str">
        <f t="shared" si="3"/>
        <v>+/-</v>
      </c>
      <c r="J21" t="str">
        <f t="shared" si="4"/>
        <v>0.4</v>
      </c>
      <c r="K21" s="1">
        <f t="shared" si="5"/>
        <v>0.24316109422492402</v>
      </c>
      <c r="L21" s="1">
        <f t="shared" si="6"/>
        <v>-18.200000000000003</v>
      </c>
      <c r="M21" s="1">
        <f t="shared" si="7"/>
        <v>0.25064471888253259</v>
      </c>
      <c r="N21" s="1">
        <f t="shared" si="8"/>
        <v>-72.612740779627728</v>
      </c>
      <c r="O21" t="s">
        <v>46</v>
      </c>
    </row>
    <row r="22" spans="1:15" x14ac:dyDescent="0.35">
      <c r="A22" s="13">
        <v>12</v>
      </c>
      <c r="B22" s="12" t="s">
        <v>27</v>
      </c>
      <c r="C22" s="11">
        <v>69.400000000000006</v>
      </c>
      <c r="D22" s="10" t="s">
        <v>137</v>
      </c>
      <c r="E22" s="9" t="str">
        <f t="shared" si="0"/>
        <v>Significantly Different</v>
      </c>
      <c r="G22">
        <f t="shared" si="1"/>
        <v>69.400000000000006</v>
      </c>
      <c r="H22">
        <f t="shared" si="2"/>
        <v>6</v>
      </c>
      <c r="I22" t="str">
        <f t="shared" si="3"/>
        <v>+/-</v>
      </c>
      <c r="J22" t="str">
        <f t="shared" si="4"/>
        <v>1.6</v>
      </c>
      <c r="K22" s="1">
        <f t="shared" si="5"/>
        <v>0.97264437689969607</v>
      </c>
      <c r="L22" s="1">
        <f t="shared" si="6"/>
        <v>-18.100000000000009</v>
      </c>
      <c r="M22" s="1">
        <f t="shared" si="7"/>
        <v>0.97454222139096647</v>
      </c>
      <c r="N22" s="1">
        <f t="shared" si="8"/>
        <v>-18.572822811274236</v>
      </c>
      <c r="O22" t="s">
        <v>29</v>
      </c>
    </row>
    <row r="23" spans="1:15" x14ac:dyDescent="0.35">
      <c r="A23" s="13">
        <v>13</v>
      </c>
      <c r="B23" s="12" t="s">
        <v>69</v>
      </c>
      <c r="C23" s="11">
        <v>66.099999999999994</v>
      </c>
      <c r="D23" s="10" t="s">
        <v>84</v>
      </c>
      <c r="E23" s="9" t="str">
        <f t="shared" si="0"/>
        <v>Significantly Different</v>
      </c>
      <c r="G23">
        <f t="shared" si="1"/>
        <v>66.099999999999994</v>
      </c>
      <c r="H23">
        <f t="shared" si="2"/>
        <v>6</v>
      </c>
      <c r="I23" t="str">
        <f t="shared" si="3"/>
        <v>+/-</v>
      </c>
      <c r="J23" t="str">
        <f t="shared" si="4"/>
        <v>0.9</v>
      </c>
      <c r="K23" s="1">
        <f t="shared" si="5"/>
        <v>0.54711246200607899</v>
      </c>
      <c r="L23" s="1">
        <f t="shared" si="6"/>
        <v>-14.799999999999997</v>
      </c>
      <c r="M23" s="1">
        <f t="shared" si="7"/>
        <v>0.55047933970440222</v>
      </c>
      <c r="N23" s="1">
        <f t="shared" si="8"/>
        <v>-26.885659338182133</v>
      </c>
      <c r="O23" t="s">
        <v>82</v>
      </c>
    </row>
    <row r="24" spans="1:15" x14ac:dyDescent="0.35">
      <c r="A24" s="13">
        <v>14</v>
      </c>
      <c r="B24" s="12" t="s">
        <v>81</v>
      </c>
      <c r="C24" s="11">
        <v>65.2</v>
      </c>
      <c r="D24" s="10" t="s">
        <v>83</v>
      </c>
      <c r="E24" s="9" t="str">
        <f t="shared" si="0"/>
        <v>Significantly Different</v>
      </c>
      <c r="G24">
        <f t="shared" si="1"/>
        <v>65.2</v>
      </c>
      <c r="H24">
        <f t="shared" si="2"/>
        <v>6</v>
      </c>
      <c r="I24" t="str">
        <f t="shared" si="3"/>
        <v>+/-</v>
      </c>
      <c r="J24" t="str">
        <f t="shared" si="4"/>
        <v>0.5</v>
      </c>
      <c r="K24" s="1">
        <f t="shared" si="5"/>
        <v>0.303951367781155</v>
      </c>
      <c r="L24" s="1">
        <f t="shared" si="6"/>
        <v>-13.900000000000006</v>
      </c>
      <c r="M24" s="1">
        <f t="shared" si="7"/>
        <v>0.30997079109986531</v>
      </c>
      <c r="N24" s="1">
        <f t="shared" si="8"/>
        <v>-44.842934880021495</v>
      </c>
      <c r="O24" t="s">
        <v>65</v>
      </c>
    </row>
    <row r="25" spans="1:15" x14ac:dyDescent="0.35">
      <c r="A25" s="13">
        <v>15</v>
      </c>
      <c r="B25" s="12" t="s">
        <v>49</v>
      </c>
      <c r="C25" s="11">
        <v>64.599999999999994</v>
      </c>
      <c r="D25" s="10" t="s">
        <v>154</v>
      </c>
      <c r="E25" s="9" t="str">
        <f t="shared" si="0"/>
        <v>Significantly Different</v>
      </c>
      <c r="G25">
        <f t="shared" si="1"/>
        <v>64.599999999999994</v>
      </c>
      <c r="H25">
        <f t="shared" si="2"/>
        <v>6</v>
      </c>
      <c r="I25" t="str">
        <f t="shared" si="3"/>
        <v>+/-</v>
      </c>
      <c r="J25" t="str">
        <f t="shared" si="4"/>
        <v>1.2</v>
      </c>
      <c r="K25" s="1">
        <f t="shared" si="5"/>
        <v>0.72948328267477203</v>
      </c>
      <c r="L25" s="1">
        <f t="shared" si="6"/>
        <v>-13.299999999999997</v>
      </c>
      <c r="M25" s="1">
        <f t="shared" si="7"/>
        <v>0.73201182849801194</v>
      </c>
      <c r="N25" s="1">
        <f t="shared" si="8"/>
        <v>-18.169105309800493</v>
      </c>
      <c r="O25" t="s">
        <v>81</v>
      </c>
    </row>
    <row r="26" spans="1:15" x14ac:dyDescent="0.35">
      <c r="A26" s="13">
        <v>16</v>
      </c>
      <c r="B26" s="12" t="s">
        <v>52</v>
      </c>
      <c r="C26" s="11">
        <v>64.5</v>
      </c>
      <c r="D26" s="10" t="s">
        <v>28</v>
      </c>
      <c r="E26" s="9" t="str">
        <f t="shared" si="0"/>
        <v>Significantly Different</v>
      </c>
      <c r="G26">
        <f t="shared" si="1"/>
        <v>64.5</v>
      </c>
      <c r="H26">
        <f t="shared" si="2"/>
        <v>6</v>
      </c>
      <c r="I26" t="str">
        <f t="shared" si="3"/>
        <v>+/-</v>
      </c>
      <c r="J26" t="str">
        <f t="shared" si="4"/>
        <v>0.3</v>
      </c>
      <c r="K26" s="1">
        <f t="shared" si="5"/>
        <v>0.18237082066869301</v>
      </c>
      <c r="L26" s="1">
        <f t="shared" si="6"/>
        <v>-13.200000000000003</v>
      </c>
      <c r="M26" s="1">
        <f t="shared" si="7"/>
        <v>0.19223572402239389</v>
      </c>
      <c r="N26" s="1">
        <f t="shared" si="8"/>
        <v>-68.665697112896197</v>
      </c>
      <c r="O26" t="s">
        <v>80</v>
      </c>
    </row>
    <row r="27" spans="1:15" x14ac:dyDescent="0.35">
      <c r="A27" s="13">
        <v>17</v>
      </c>
      <c r="B27" s="12" t="s">
        <v>45</v>
      </c>
      <c r="C27" s="11">
        <v>63.8</v>
      </c>
      <c r="D27" s="10" t="s">
        <v>122</v>
      </c>
      <c r="E27" s="9" t="str">
        <f t="shared" si="0"/>
        <v>Significantly Different</v>
      </c>
      <c r="G27">
        <f t="shared" si="1"/>
        <v>63.8</v>
      </c>
      <c r="H27">
        <f t="shared" si="2"/>
        <v>6</v>
      </c>
      <c r="I27" t="str">
        <f t="shared" si="3"/>
        <v>+/-</v>
      </c>
      <c r="J27" t="str">
        <f t="shared" si="4"/>
        <v>1.0</v>
      </c>
      <c r="K27" s="1">
        <f t="shared" si="5"/>
        <v>0.60790273556231</v>
      </c>
      <c r="L27" s="1">
        <f t="shared" si="6"/>
        <v>-12.5</v>
      </c>
      <c r="M27" s="1">
        <f t="shared" si="7"/>
        <v>0.61093468821403585</v>
      </c>
      <c r="N27" s="1">
        <f t="shared" si="8"/>
        <v>-20.460452223692904</v>
      </c>
      <c r="O27" t="s">
        <v>78</v>
      </c>
    </row>
    <row r="28" spans="1:15" x14ac:dyDescent="0.35">
      <c r="A28" s="13">
        <v>18</v>
      </c>
      <c r="B28" s="12" t="s">
        <v>34</v>
      </c>
      <c r="C28" s="11">
        <v>63.5</v>
      </c>
      <c r="D28" s="10" t="s">
        <v>28</v>
      </c>
      <c r="E28" s="9" t="str">
        <f t="shared" si="0"/>
        <v>Significantly Different</v>
      </c>
      <c r="G28">
        <f t="shared" si="1"/>
        <v>63.5</v>
      </c>
      <c r="H28">
        <f t="shared" si="2"/>
        <v>6</v>
      </c>
      <c r="I28" t="str">
        <f t="shared" si="3"/>
        <v>+/-</v>
      </c>
      <c r="J28" t="str">
        <f t="shared" si="4"/>
        <v>0.3</v>
      </c>
      <c r="K28" s="1">
        <f t="shared" si="5"/>
        <v>0.18237082066869301</v>
      </c>
      <c r="L28" s="1">
        <f t="shared" si="6"/>
        <v>-12.200000000000003</v>
      </c>
      <c r="M28" s="1">
        <f t="shared" si="7"/>
        <v>0.19223572402239389</v>
      </c>
      <c r="N28" s="1">
        <f t="shared" si="8"/>
        <v>-63.463750361919217</v>
      </c>
      <c r="O28" t="s">
        <v>79</v>
      </c>
    </row>
    <row r="29" spans="1:15" x14ac:dyDescent="0.35">
      <c r="A29" s="13">
        <v>18</v>
      </c>
      <c r="B29" s="12" t="s">
        <v>70</v>
      </c>
      <c r="C29" s="11">
        <v>63.5</v>
      </c>
      <c r="D29" s="10" t="s">
        <v>121</v>
      </c>
      <c r="E29" s="9" t="str">
        <f t="shared" si="0"/>
        <v>Significantly Different</v>
      </c>
      <c r="G29">
        <f t="shared" si="1"/>
        <v>63.5</v>
      </c>
      <c r="H29">
        <f t="shared" si="2"/>
        <v>6</v>
      </c>
      <c r="I29" t="str">
        <f t="shared" si="3"/>
        <v>+/-</v>
      </c>
      <c r="J29" t="str">
        <f t="shared" si="4"/>
        <v>1.1</v>
      </c>
      <c r="K29" s="1">
        <f t="shared" si="5"/>
        <v>0.66869300911854113</v>
      </c>
      <c r="L29" s="1">
        <f t="shared" si="6"/>
        <v>-12.200000000000003</v>
      </c>
      <c r="M29" s="1">
        <f t="shared" si="7"/>
        <v>0.67145051776214359</v>
      </c>
      <c r="N29" s="1">
        <f t="shared" si="8"/>
        <v>-18.169618873273045</v>
      </c>
      <c r="O29" t="s">
        <v>56</v>
      </c>
    </row>
    <row r="30" spans="1:15" x14ac:dyDescent="0.35">
      <c r="A30" s="13">
        <v>20</v>
      </c>
      <c r="B30" s="12" t="s">
        <v>53</v>
      </c>
      <c r="C30" s="11">
        <v>58.3</v>
      </c>
      <c r="D30" s="10" t="s">
        <v>139</v>
      </c>
      <c r="E30" s="9" t="str">
        <f t="shared" si="0"/>
        <v>Significantly Different</v>
      </c>
      <c r="G30">
        <f t="shared" si="1"/>
        <v>58.3</v>
      </c>
      <c r="H30">
        <f t="shared" si="2"/>
        <v>6</v>
      </c>
      <c r="I30" t="str">
        <f t="shared" si="3"/>
        <v>+/-</v>
      </c>
      <c r="J30" t="str">
        <f t="shared" si="4"/>
        <v>1.4</v>
      </c>
      <c r="K30" s="1">
        <f t="shared" si="5"/>
        <v>0.85106382978723394</v>
      </c>
      <c r="L30" s="1">
        <f t="shared" si="6"/>
        <v>-7</v>
      </c>
      <c r="M30" s="1">
        <f t="shared" si="7"/>
        <v>0.85323214879137987</v>
      </c>
      <c r="N30" s="1">
        <f t="shared" si="8"/>
        <v>-8.2040978061077965</v>
      </c>
      <c r="O30" t="s">
        <v>77</v>
      </c>
    </row>
    <row r="31" spans="1:15" x14ac:dyDescent="0.35">
      <c r="A31" s="13">
        <v>21</v>
      </c>
      <c r="B31" s="12" t="s">
        <v>82</v>
      </c>
      <c r="C31" s="11">
        <v>57.7</v>
      </c>
      <c r="D31" s="10" t="s">
        <v>116</v>
      </c>
      <c r="E31" s="9" t="str">
        <f t="shared" si="0"/>
        <v>Significantly Different</v>
      </c>
      <c r="G31">
        <f t="shared" si="1"/>
        <v>57.7</v>
      </c>
      <c r="H31">
        <f t="shared" si="2"/>
        <v>6</v>
      </c>
      <c r="I31" t="str">
        <f t="shared" si="3"/>
        <v>+/-</v>
      </c>
      <c r="J31" t="str">
        <f t="shared" si="4"/>
        <v>0.8</v>
      </c>
      <c r="K31" s="1">
        <f t="shared" si="5"/>
        <v>0.48632218844984804</v>
      </c>
      <c r="L31" s="1">
        <f t="shared" si="6"/>
        <v>-6.4000000000000057</v>
      </c>
      <c r="M31" s="1">
        <f t="shared" si="7"/>
        <v>0.49010685399991183</v>
      </c>
      <c r="N31" s="1">
        <f t="shared" si="8"/>
        <v>-13.058376857551877</v>
      </c>
      <c r="O31" t="s">
        <v>40</v>
      </c>
    </row>
    <row r="32" spans="1:15" x14ac:dyDescent="0.35">
      <c r="A32" s="13">
        <v>22</v>
      </c>
      <c r="B32" s="12" t="s">
        <v>72</v>
      </c>
      <c r="C32" s="11">
        <v>57.5</v>
      </c>
      <c r="D32" s="10" t="s">
        <v>83</v>
      </c>
      <c r="E32" s="9" t="str">
        <f t="shared" si="0"/>
        <v>Significantly Different</v>
      </c>
      <c r="G32">
        <f t="shared" si="1"/>
        <v>57.5</v>
      </c>
      <c r="H32">
        <f t="shared" si="2"/>
        <v>6</v>
      </c>
      <c r="I32" t="str">
        <f t="shared" si="3"/>
        <v>+/-</v>
      </c>
      <c r="J32" t="str">
        <f t="shared" si="4"/>
        <v>0.5</v>
      </c>
      <c r="K32" s="1">
        <f t="shared" si="5"/>
        <v>0.303951367781155</v>
      </c>
      <c r="L32" s="1">
        <f t="shared" si="6"/>
        <v>-6.2000000000000028</v>
      </c>
      <c r="M32" s="1">
        <f t="shared" si="7"/>
        <v>0.30997079109986531</v>
      </c>
      <c r="N32" s="1">
        <f t="shared" si="8"/>
        <v>-20.0018846227434</v>
      </c>
      <c r="O32" t="s">
        <v>71</v>
      </c>
    </row>
    <row r="33" spans="1:15" x14ac:dyDescent="0.35">
      <c r="A33" s="13">
        <v>23</v>
      </c>
      <c r="B33" s="12" t="s">
        <v>55</v>
      </c>
      <c r="C33" s="11">
        <v>57.1</v>
      </c>
      <c r="D33" s="10" t="s">
        <v>28</v>
      </c>
      <c r="E33" s="9" t="str">
        <f t="shared" si="0"/>
        <v>Significantly Different</v>
      </c>
      <c r="G33">
        <f t="shared" si="1"/>
        <v>57.1</v>
      </c>
      <c r="H33">
        <f t="shared" si="2"/>
        <v>6</v>
      </c>
      <c r="I33" t="str">
        <f t="shared" si="3"/>
        <v>+/-</v>
      </c>
      <c r="J33" t="str">
        <f t="shared" si="4"/>
        <v>0.3</v>
      </c>
      <c r="K33" s="1">
        <f t="shared" si="5"/>
        <v>0.18237082066869301</v>
      </c>
      <c r="L33" s="1">
        <f t="shared" si="6"/>
        <v>-5.8000000000000043</v>
      </c>
      <c r="M33" s="1">
        <f t="shared" si="7"/>
        <v>0.19223572402239389</v>
      </c>
      <c r="N33" s="1">
        <f t="shared" si="8"/>
        <v>-30.171291155666527</v>
      </c>
      <c r="O33" t="s">
        <v>76</v>
      </c>
    </row>
    <row r="34" spans="1:15" x14ac:dyDescent="0.35">
      <c r="A34" s="13">
        <v>24</v>
      </c>
      <c r="B34" s="12" t="s">
        <v>71</v>
      </c>
      <c r="C34" s="11">
        <v>56.5</v>
      </c>
      <c r="D34" s="10" t="s">
        <v>83</v>
      </c>
      <c r="E34" s="9" t="str">
        <f t="shared" si="0"/>
        <v>Significantly Different</v>
      </c>
      <c r="G34">
        <f t="shared" si="1"/>
        <v>56.5</v>
      </c>
      <c r="H34">
        <f t="shared" si="2"/>
        <v>6</v>
      </c>
      <c r="I34" t="str">
        <f t="shared" si="3"/>
        <v>+/-</v>
      </c>
      <c r="J34" t="str">
        <f t="shared" si="4"/>
        <v>0.5</v>
      </c>
      <c r="K34" s="1">
        <f t="shared" si="5"/>
        <v>0.303951367781155</v>
      </c>
      <c r="L34" s="1">
        <f t="shared" si="6"/>
        <v>-5.2000000000000028</v>
      </c>
      <c r="M34" s="1">
        <f t="shared" si="7"/>
        <v>0.30997079109986531</v>
      </c>
      <c r="N34" s="1">
        <f t="shared" si="8"/>
        <v>-16.775774199720274</v>
      </c>
      <c r="O34" t="s">
        <v>74</v>
      </c>
    </row>
    <row r="35" spans="1:15" x14ac:dyDescent="0.35">
      <c r="A35" s="13">
        <v>25</v>
      </c>
      <c r="B35" s="12" t="s">
        <v>59</v>
      </c>
      <c r="C35" s="11">
        <v>55.8</v>
      </c>
      <c r="D35" s="10" t="s">
        <v>83</v>
      </c>
      <c r="E35" s="9" t="str">
        <f t="shared" si="0"/>
        <v>Significantly Different</v>
      </c>
      <c r="G35">
        <f t="shared" si="1"/>
        <v>55.8</v>
      </c>
      <c r="H35">
        <f t="shared" si="2"/>
        <v>6</v>
      </c>
      <c r="I35" t="str">
        <f t="shared" si="3"/>
        <v>+/-</v>
      </c>
      <c r="J35" t="str">
        <f t="shared" si="4"/>
        <v>0.5</v>
      </c>
      <c r="K35" s="1">
        <f t="shared" si="5"/>
        <v>0.303951367781155</v>
      </c>
      <c r="L35" s="1">
        <f t="shared" si="6"/>
        <v>-4.5</v>
      </c>
      <c r="M35" s="1">
        <f t="shared" si="7"/>
        <v>0.30997079109986531</v>
      </c>
      <c r="N35" s="1">
        <f t="shared" si="8"/>
        <v>-14.517496903604075</v>
      </c>
      <c r="O35" t="s">
        <v>54</v>
      </c>
    </row>
    <row r="36" spans="1:15" x14ac:dyDescent="0.35">
      <c r="A36" s="13">
        <v>26</v>
      </c>
      <c r="B36" s="12" t="s">
        <v>63</v>
      </c>
      <c r="C36" s="11">
        <v>53.4</v>
      </c>
      <c r="D36" s="10" t="s">
        <v>134</v>
      </c>
      <c r="E36" s="9" t="str">
        <f t="shared" si="0"/>
        <v>Significantly Different</v>
      </c>
      <c r="G36">
        <f t="shared" si="1"/>
        <v>53.4</v>
      </c>
      <c r="H36">
        <f t="shared" si="2"/>
        <v>6</v>
      </c>
      <c r="I36" t="str">
        <f t="shared" si="3"/>
        <v>+/-</v>
      </c>
      <c r="J36" t="str">
        <f t="shared" si="4"/>
        <v>1.3</v>
      </c>
      <c r="K36" s="1">
        <f t="shared" si="5"/>
        <v>0.79027355623100304</v>
      </c>
      <c r="L36" s="1">
        <f t="shared" si="6"/>
        <v>-2.1000000000000014</v>
      </c>
      <c r="M36" s="1">
        <f t="shared" si="7"/>
        <v>0.79260819516141623</v>
      </c>
      <c r="N36" s="1">
        <f t="shared" si="8"/>
        <v>-2.6494805539732429</v>
      </c>
      <c r="O36" t="s">
        <v>72</v>
      </c>
    </row>
    <row r="37" spans="1:15" x14ac:dyDescent="0.35">
      <c r="A37" s="13">
        <v>27</v>
      </c>
      <c r="B37" s="12" t="s">
        <v>60</v>
      </c>
      <c r="C37" s="11">
        <v>51.7</v>
      </c>
      <c r="D37" s="10" t="s">
        <v>137</v>
      </c>
      <c r="E37" s="9" t="str">
        <f t="shared" si="0"/>
        <v>Not Significantly Different</v>
      </c>
      <c r="G37">
        <f t="shared" si="1"/>
        <v>51.7</v>
      </c>
      <c r="H37">
        <f t="shared" si="2"/>
        <v>6</v>
      </c>
      <c r="I37" t="str">
        <f t="shared" si="3"/>
        <v>+/-</v>
      </c>
      <c r="J37" t="str">
        <f t="shared" si="4"/>
        <v>1.6</v>
      </c>
      <c r="K37" s="1">
        <f t="shared" si="5"/>
        <v>0.97264437689969607</v>
      </c>
      <c r="L37" s="1">
        <f t="shared" si="6"/>
        <v>-0.40000000000000568</v>
      </c>
      <c r="M37" s="1">
        <f t="shared" si="7"/>
        <v>0.97454222139096647</v>
      </c>
      <c r="N37" s="1">
        <f t="shared" si="8"/>
        <v>-0.4104491229010937</v>
      </c>
      <c r="O37" t="s">
        <v>70</v>
      </c>
    </row>
    <row r="38" spans="1:15" x14ac:dyDescent="0.35">
      <c r="A38" s="13">
        <v>28</v>
      </c>
      <c r="B38" s="12" t="s">
        <v>62</v>
      </c>
      <c r="C38" s="11">
        <v>50.4</v>
      </c>
      <c r="D38" s="10" t="s">
        <v>134</v>
      </c>
      <c r="E38" s="9" t="str">
        <f t="shared" si="0"/>
        <v>Not Significantly Different</v>
      </c>
      <c r="G38">
        <f t="shared" si="1"/>
        <v>50.4</v>
      </c>
      <c r="H38">
        <f t="shared" si="2"/>
        <v>6</v>
      </c>
      <c r="I38" t="str">
        <f t="shared" si="3"/>
        <v>+/-</v>
      </c>
      <c r="J38" t="str">
        <f t="shared" si="4"/>
        <v>1.3</v>
      </c>
      <c r="K38" s="1">
        <f t="shared" si="5"/>
        <v>0.79027355623100304</v>
      </c>
      <c r="L38" s="1">
        <f t="shared" si="6"/>
        <v>0.89999999999999858</v>
      </c>
      <c r="M38" s="1">
        <f t="shared" si="7"/>
        <v>0.79260819516141623</v>
      </c>
      <c r="N38" s="1">
        <f t="shared" si="8"/>
        <v>1.1354916659885301</v>
      </c>
      <c r="O38" t="s">
        <v>69</v>
      </c>
    </row>
    <row r="39" spans="1:15" x14ac:dyDescent="0.35">
      <c r="A39" s="13">
        <v>29</v>
      </c>
      <c r="B39" s="12" t="s">
        <v>40</v>
      </c>
      <c r="C39" s="11">
        <v>46.5</v>
      </c>
      <c r="D39" s="10" t="s">
        <v>26</v>
      </c>
      <c r="E39" s="9" t="str">
        <f t="shared" si="0"/>
        <v>Significantly Different</v>
      </c>
      <c r="G39">
        <f t="shared" si="1"/>
        <v>46.5</v>
      </c>
      <c r="H39">
        <f t="shared" si="2"/>
        <v>6</v>
      </c>
      <c r="I39" t="str">
        <f t="shared" si="3"/>
        <v>+/-</v>
      </c>
      <c r="J39" t="str">
        <f t="shared" si="4"/>
        <v>0.6</v>
      </c>
      <c r="K39" s="1">
        <f t="shared" si="5"/>
        <v>0.36474164133738601</v>
      </c>
      <c r="L39" s="1">
        <f t="shared" si="6"/>
        <v>4.7999999999999972</v>
      </c>
      <c r="M39" s="1">
        <f t="shared" si="7"/>
        <v>0.36977279819442066</v>
      </c>
      <c r="N39" s="1">
        <f t="shared" si="8"/>
        <v>12.980944037631003</v>
      </c>
      <c r="O39" t="s">
        <v>45</v>
      </c>
    </row>
    <row r="40" spans="1:15" x14ac:dyDescent="0.35">
      <c r="A40" s="13">
        <v>30</v>
      </c>
      <c r="B40" s="12" t="s">
        <v>31</v>
      </c>
      <c r="C40" s="11">
        <v>46</v>
      </c>
      <c r="D40" s="10" t="s">
        <v>164</v>
      </c>
      <c r="E40" s="9" t="str">
        <f t="shared" si="0"/>
        <v>Significantly Different</v>
      </c>
      <c r="G40">
        <f t="shared" si="1"/>
        <v>46</v>
      </c>
      <c r="H40">
        <f t="shared" si="2"/>
        <v>6</v>
      </c>
      <c r="I40" t="str">
        <f t="shared" si="3"/>
        <v>+/-</v>
      </c>
      <c r="J40" t="str">
        <f t="shared" si="4"/>
        <v>1.8</v>
      </c>
      <c r="K40" s="1">
        <f t="shared" si="5"/>
        <v>1.094224924012158</v>
      </c>
      <c r="L40" s="1">
        <f t="shared" si="6"/>
        <v>5.2999999999999972</v>
      </c>
      <c r="M40" s="1">
        <f t="shared" si="7"/>
        <v>1.0959122417823675</v>
      </c>
      <c r="N40" s="1">
        <f t="shared" si="8"/>
        <v>4.836153660789658</v>
      </c>
      <c r="O40" t="s">
        <v>67</v>
      </c>
    </row>
    <row r="41" spans="1:15" x14ac:dyDescent="0.35">
      <c r="A41" s="13">
        <v>31</v>
      </c>
      <c r="B41" s="12" t="s">
        <v>32</v>
      </c>
      <c r="C41" s="11">
        <v>44.4</v>
      </c>
      <c r="D41" s="10" t="s">
        <v>116</v>
      </c>
      <c r="E41" s="9" t="str">
        <f t="shared" si="0"/>
        <v>Significantly Different</v>
      </c>
      <c r="G41">
        <f t="shared" si="1"/>
        <v>44.4</v>
      </c>
      <c r="H41">
        <f t="shared" si="2"/>
        <v>6</v>
      </c>
      <c r="I41" t="str">
        <f t="shared" si="3"/>
        <v>+/-</v>
      </c>
      <c r="J41" t="str">
        <f t="shared" si="4"/>
        <v>0.8</v>
      </c>
      <c r="K41" s="1">
        <f t="shared" si="5"/>
        <v>0.48632218844984804</v>
      </c>
      <c r="L41" s="1">
        <f t="shared" si="6"/>
        <v>6.8999999999999986</v>
      </c>
      <c r="M41" s="1">
        <f t="shared" si="7"/>
        <v>0.49010685399991183</v>
      </c>
      <c r="N41" s="1">
        <f t="shared" si="8"/>
        <v>14.078562549548103</v>
      </c>
      <c r="O41" t="s">
        <v>48</v>
      </c>
    </row>
    <row r="42" spans="1:15" x14ac:dyDescent="0.35">
      <c r="A42" s="13">
        <v>32</v>
      </c>
      <c r="B42" s="12" t="s">
        <v>67</v>
      </c>
      <c r="C42" s="11">
        <v>42.6</v>
      </c>
      <c r="D42" s="10" t="s">
        <v>122</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42.6</v>
      </c>
      <c r="H42">
        <f t="shared" ref="H42:H62" si="11">LEN(TRIM(D42))</f>
        <v>6</v>
      </c>
      <c r="I42" t="str">
        <f t="shared" ref="I42:I73" si="12">IF(H42&gt;=3,MID(TRIM(D42),1,3),"NO")</f>
        <v>+/-</v>
      </c>
      <c r="J42" t="str">
        <f t="shared" ref="J42:J73" si="13">IF(TRIM(I42)="+/-",MID(TRIM(D42),4,H42-3),D42)</f>
        <v>1.0</v>
      </c>
      <c r="K42" s="1">
        <f t="shared" ref="K42:K73" si="14">IF(TRIM(J42)="*****",0,IF(ISERROR(VALUE(J42)),"NA",VALUE(J42/$I$4)))</f>
        <v>0.60790273556231</v>
      </c>
      <c r="L42" s="1">
        <f t="shared" ref="L42:L62" si="15">IF(AND(ISNUMBER(G42),ISNUMBER($I$6)),$I$6-G42,"N/A")</f>
        <v>8.6999999999999957</v>
      </c>
      <c r="M42" s="1">
        <f t="shared" ref="M42:M62" si="16">IF(AND(ISNUMBER(K42),ISNUMBER($I$7)),SQRT(K42^2+($I$7)^2),"N/A")</f>
        <v>0.61093468821403585</v>
      </c>
      <c r="N42" s="1">
        <f t="shared" ref="N42:N73" si="17">IF(AND(ISNUMBER(L42),ISNUMBER(M42),M42&lt;&gt;0),L42/M42,"NA")</f>
        <v>14.240474747690254</v>
      </c>
      <c r="O42" t="s">
        <v>37</v>
      </c>
    </row>
    <row r="43" spans="1:15" x14ac:dyDescent="0.35">
      <c r="A43" s="13">
        <v>33</v>
      </c>
      <c r="B43" s="12" t="s">
        <v>73</v>
      </c>
      <c r="C43" s="11">
        <v>42.5</v>
      </c>
      <c r="D43" s="10" t="s">
        <v>116</v>
      </c>
      <c r="E43" s="9" t="str">
        <f t="shared" si="9"/>
        <v>Significantly Different</v>
      </c>
      <c r="G43">
        <f t="shared" si="10"/>
        <v>42.5</v>
      </c>
      <c r="H43">
        <f t="shared" si="11"/>
        <v>6</v>
      </c>
      <c r="I43" t="str">
        <f t="shared" si="12"/>
        <v>+/-</v>
      </c>
      <c r="J43" t="str">
        <f t="shared" si="13"/>
        <v>0.8</v>
      </c>
      <c r="K43" s="1">
        <f t="shared" si="14"/>
        <v>0.48632218844984804</v>
      </c>
      <c r="L43" s="1">
        <f t="shared" si="15"/>
        <v>8.7999999999999972</v>
      </c>
      <c r="M43" s="1">
        <f t="shared" si="16"/>
        <v>0.49010685399991183</v>
      </c>
      <c r="N43" s="1">
        <f t="shared" si="17"/>
        <v>17.95526817913381</v>
      </c>
      <c r="O43" t="s">
        <v>52</v>
      </c>
    </row>
    <row r="44" spans="1:15" x14ac:dyDescent="0.35">
      <c r="A44" s="13">
        <v>34</v>
      </c>
      <c r="B44" s="12" t="s">
        <v>66</v>
      </c>
      <c r="C44" s="11">
        <v>41.8</v>
      </c>
      <c r="D44" s="10" t="s">
        <v>26</v>
      </c>
      <c r="E44" s="9" t="str">
        <f t="shared" si="9"/>
        <v>Significantly Different</v>
      </c>
      <c r="G44">
        <f t="shared" si="10"/>
        <v>41.8</v>
      </c>
      <c r="H44">
        <f t="shared" si="11"/>
        <v>6</v>
      </c>
      <c r="I44" t="str">
        <f t="shared" si="12"/>
        <v>+/-</v>
      </c>
      <c r="J44" t="str">
        <f t="shared" si="13"/>
        <v>0.6</v>
      </c>
      <c r="K44" s="1">
        <f t="shared" si="14"/>
        <v>0.36474164133738601</v>
      </c>
      <c r="L44" s="1">
        <f t="shared" si="15"/>
        <v>9.5</v>
      </c>
      <c r="M44" s="1">
        <f t="shared" si="16"/>
        <v>0.36977279819442066</v>
      </c>
      <c r="N44" s="1">
        <f t="shared" si="17"/>
        <v>25.691451741144711</v>
      </c>
      <c r="O44" t="s">
        <v>64</v>
      </c>
    </row>
    <row r="45" spans="1:15" x14ac:dyDescent="0.35">
      <c r="A45" s="13">
        <v>35</v>
      </c>
      <c r="B45" s="12" t="s">
        <v>79</v>
      </c>
      <c r="C45" s="11">
        <v>41.2</v>
      </c>
      <c r="D45" s="10" t="s">
        <v>26</v>
      </c>
      <c r="E45" s="9" t="str">
        <f t="shared" si="9"/>
        <v>Significantly Different</v>
      </c>
      <c r="G45">
        <f t="shared" si="10"/>
        <v>41.2</v>
      </c>
      <c r="H45">
        <f t="shared" si="11"/>
        <v>6</v>
      </c>
      <c r="I45" t="str">
        <f t="shared" si="12"/>
        <v>+/-</v>
      </c>
      <c r="J45" t="str">
        <f t="shared" si="13"/>
        <v>0.6</v>
      </c>
      <c r="K45" s="1">
        <f t="shared" si="14"/>
        <v>0.36474164133738601</v>
      </c>
      <c r="L45" s="1">
        <f t="shared" si="15"/>
        <v>10.099999999999994</v>
      </c>
      <c r="M45" s="1">
        <f t="shared" si="16"/>
        <v>0.36977279819442066</v>
      </c>
      <c r="N45" s="1">
        <f t="shared" si="17"/>
        <v>27.31406974584857</v>
      </c>
      <c r="O45" t="s">
        <v>63</v>
      </c>
    </row>
    <row r="46" spans="1:15" x14ac:dyDescent="0.35">
      <c r="A46" s="13">
        <v>36</v>
      </c>
      <c r="B46" s="12" t="s">
        <v>46</v>
      </c>
      <c r="C46" s="11">
        <v>41.1</v>
      </c>
      <c r="D46" s="10" t="s">
        <v>44</v>
      </c>
      <c r="E46" s="9" t="str">
        <f t="shared" si="9"/>
        <v>Significantly Different</v>
      </c>
      <c r="G46">
        <f t="shared" si="10"/>
        <v>41.1</v>
      </c>
      <c r="H46">
        <f t="shared" si="11"/>
        <v>6</v>
      </c>
      <c r="I46" t="str">
        <f t="shared" si="12"/>
        <v>+/-</v>
      </c>
      <c r="J46" t="str">
        <f t="shared" si="13"/>
        <v>0.4</v>
      </c>
      <c r="K46" s="1">
        <f t="shared" si="14"/>
        <v>0.24316109422492402</v>
      </c>
      <c r="L46" s="1">
        <f t="shared" si="15"/>
        <v>10.199999999999996</v>
      </c>
      <c r="M46" s="1">
        <f t="shared" si="16"/>
        <v>0.25064471888253259</v>
      </c>
      <c r="N46" s="1">
        <f t="shared" si="17"/>
        <v>40.69505252484629</v>
      </c>
      <c r="O46" t="s">
        <v>61</v>
      </c>
    </row>
    <row r="47" spans="1:15" x14ac:dyDescent="0.35">
      <c r="A47" s="13">
        <v>37</v>
      </c>
      <c r="B47" s="12" t="s">
        <v>54</v>
      </c>
      <c r="C47" s="11">
        <v>40.299999999999997</v>
      </c>
      <c r="D47" s="10" t="s">
        <v>36</v>
      </c>
      <c r="E47" s="9" t="str">
        <f t="shared" si="9"/>
        <v>Significantly Different</v>
      </c>
      <c r="G47">
        <f t="shared" si="10"/>
        <v>40.299999999999997</v>
      </c>
      <c r="H47">
        <f t="shared" si="11"/>
        <v>6</v>
      </c>
      <c r="I47" t="str">
        <f t="shared" si="12"/>
        <v>+/-</v>
      </c>
      <c r="J47" t="str">
        <f t="shared" si="13"/>
        <v>0.7</v>
      </c>
      <c r="K47" s="1">
        <f t="shared" si="14"/>
        <v>0.42553191489361697</v>
      </c>
      <c r="L47" s="1">
        <f t="shared" si="15"/>
        <v>11</v>
      </c>
      <c r="M47" s="1">
        <f t="shared" si="16"/>
        <v>0.42985214661796195</v>
      </c>
      <c r="N47" s="1">
        <f t="shared" si="17"/>
        <v>25.590194411141159</v>
      </c>
      <c r="O47" t="s">
        <v>59</v>
      </c>
    </row>
    <row r="48" spans="1:15" x14ac:dyDescent="0.35">
      <c r="A48" s="13">
        <v>38</v>
      </c>
      <c r="B48" s="12" t="s">
        <v>41</v>
      </c>
      <c r="C48" s="11">
        <v>39.6</v>
      </c>
      <c r="D48" s="10" t="s">
        <v>139</v>
      </c>
      <c r="E48" s="9" t="str">
        <f t="shared" si="9"/>
        <v>Significantly Different</v>
      </c>
      <c r="G48">
        <f t="shared" si="10"/>
        <v>39.6</v>
      </c>
      <c r="H48">
        <f t="shared" si="11"/>
        <v>6</v>
      </c>
      <c r="I48" t="str">
        <f t="shared" si="12"/>
        <v>+/-</v>
      </c>
      <c r="J48" t="str">
        <f t="shared" si="13"/>
        <v>1.4</v>
      </c>
      <c r="K48" s="1">
        <f t="shared" si="14"/>
        <v>0.85106382978723394</v>
      </c>
      <c r="L48" s="1">
        <f t="shared" si="15"/>
        <v>11.699999999999996</v>
      </c>
      <c r="M48" s="1">
        <f t="shared" si="16"/>
        <v>0.85323214879137987</v>
      </c>
      <c r="N48" s="1">
        <f t="shared" si="17"/>
        <v>13.712563475923025</v>
      </c>
      <c r="O48" t="s">
        <v>57</v>
      </c>
    </row>
    <row r="49" spans="1:15" x14ac:dyDescent="0.35">
      <c r="A49" s="13">
        <v>39</v>
      </c>
      <c r="B49" s="12" t="s">
        <v>57</v>
      </c>
      <c r="C49" s="11">
        <v>38.9</v>
      </c>
      <c r="D49" s="10" t="s">
        <v>26</v>
      </c>
      <c r="E49" s="9" t="str">
        <f t="shared" si="9"/>
        <v>Significantly Different</v>
      </c>
      <c r="G49">
        <f t="shared" si="10"/>
        <v>38.9</v>
      </c>
      <c r="H49">
        <f t="shared" si="11"/>
        <v>6</v>
      </c>
      <c r="I49" t="str">
        <f t="shared" si="12"/>
        <v>+/-</v>
      </c>
      <c r="J49" t="str">
        <f t="shared" si="13"/>
        <v>0.6</v>
      </c>
      <c r="K49" s="1">
        <f t="shared" si="14"/>
        <v>0.36474164133738601</v>
      </c>
      <c r="L49" s="1">
        <f t="shared" si="15"/>
        <v>12.399999999999999</v>
      </c>
      <c r="M49" s="1">
        <f t="shared" si="16"/>
        <v>0.36977279819442066</v>
      </c>
      <c r="N49" s="1">
        <f t="shared" si="17"/>
        <v>33.534105430546774</v>
      </c>
      <c r="O49" t="s">
        <v>55</v>
      </c>
    </row>
    <row r="50" spans="1:15" x14ac:dyDescent="0.35">
      <c r="A50" s="13">
        <v>40</v>
      </c>
      <c r="B50" s="12" t="s">
        <v>42</v>
      </c>
      <c r="C50" s="11">
        <v>38</v>
      </c>
      <c r="D50" s="10" t="s">
        <v>28</v>
      </c>
      <c r="E50" s="9" t="str">
        <f t="shared" si="9"/>
        <v>Significantly Different</v>
      </c>
      <c r="G50">
        <f t="shared" si="10"/>
        <v>38</v>
      </c>
      <c r="H50">
        <f t="shared" si="11"/>
        <v>6</v>
      </c>
      <c r="I50" t="str">
        <f t="shared" si="12"/>
        <v>+/-</v>
      </c>
      <c r="J50" t="str">
        <f t="shared" si="13"/>
        <v>0.3</v>
      </c>
      <c r="K50" s="1">
        <f t="shared" si="14"/>
        <v>0.18237082066869301</v>
      </c>
      <c r="L50" s="1">
        <f t="shared" si="15"/>
        <v>13.299999999999997</v>
      </c>
      <c r="M50" s="1">
        <f t="shared" si="16"/>
        <v>0.19223572402239389</v>
      </c>
      <c r="N50" s="1">
        <f t="shared" si="17"/>
        <v>69.185891787993867</v>
      </c>
      <c r="O50" t="s">
        <v>53</v>
      </c>
    </row>
    <row r="51" spans="1:15" x14ac:dyDescent="0.35">
      <c r="A51" s="13">
        <v>41</v>
      </c>
      <c r="B51" s="12" t="s">
        <v>38</v>
      </c>
      <c r="C51" s="11">
        <v>36.9</v>
      </c>
      <c r="D51" s="10" t="s">
        <v>83</v>
      </c>
      <c r="E51" s="9" t="str">
        <f t="shared" si="9"/>
        <v>Significantly Different</v>
      </c>
      <c r="G51">
        <f t="shared" si="10"/>
        <v>36.9</v>
      </c>
      <c r="H51">
        <f t="shared" si="11"/>
        <v>6</v>
      </c>
      <c r="I51" t="str">
        <f t="shared" si="12"/>
        <v>+/-</v>
      </c>
      <c r="J51" t="str">
        <f t="shared" si="13"/>
        <v>0.5</v>
      </c>
      <c r="K51" s="1">
        <f t="shared" si="14"/>
        <v>0.303951367781155</v>
      </c>
      <c r="L51" s="1">
        <f t="shared" si="15"/>
        <v>14.399999999999999</v>
      </c>
      <c r="M51" s="1">
        <f t="shared" si="16"/>
        <v>0.30997079109986531</v>
      </c>
      <c r="N51" s="1">
        <f t="shared" si="17"/>
        <v>46.455990091533032</v>
      </c>
      <c r="O51" t="s">
        <v>51</v>
      </c>
    </row>
    <row r="52" spans="1:15" x14ac:dyDescent="0.35">
      <c r="A52" s="13">
        <v>42</v>
      </c>
      <c r="B52" s="12" t="s">
        <v>58</v>
      </c>
      <c r="C52" s="11">
        <v>36.799999999999997</v>
      </c>
      <c r="D52" s="10" t="s">
        <v>44</v>
      </c>
      <c r="E52" s="9" t="str">
        <f t="shared" si="9"/>
        <v>Significantly Different</v>
      </c>
      <c r="G52">
        <f t="shared" si="10"/>
        <v>36.799999999999997</v>
      </c>
      <c r="H52">
        <f t="shared" si="11"/>
        <v>6</v>
      </c>
      <c r="I52" t="str">
        <f t="shared" si="12"/>
        <v>+/-</v>
      </c>
      <c r="J52" t="str">
        <f t="shared" si="13"/>
        <v>0.4</v>
      </c>
      <c r="K52" s="1">
        <f t="shared" si="14"/>
        <v>0.24316109422492402</v>
      </c>
      <c r="L52" s="1">
        <f t="shared" si="15"/>
        <v>14.5</v>
      </c>
      <c r="M52" s="1">
        <f t="shared" si="16"/>
        <v>0.25064471888253259</v>
      </c>
      <c r="N52" s="1">
        <f t="shared" si="17"/>
        <v>57.850809961791313</v>
      </c>
      <c r="O52" t="s">
        <v>49</v>
      </c>
    </row>
    <row r="53" spans="1:15" x14ac:dyDescent="0.35">
      <c r="A53" s="13">
        <v>43</v>
      </c>
      <c r="B53" s="12" t="s">
        <v>35</v>
      </c>
      <c r="C53" s="11">
        <v>35.299999999999997</v>
      </c>
      <c r="D53" s="10" t="s">
        <v>44</v>
      </c>
      <c r="E53" s="9" t="str">
        <f t="shared" si="9"/>
        <v>Significantly Different</v>
      </c>
      <c r="G53">
        <f t="shared" si="10"/>
        <v>35.299999999999997</v>
      </c>
      <c r="H53">
        <f t="shared" si="11"/>
        <v>6</v>
      </c>
      <c r="I53" t="str">
        <f t="shared" si="12"/>
        <v>+/-</v>
      </c>
      <c r="J53" t="str">
        <f t="shared" si="13"/>
        <v>0.4</v>
      </c>
      <c r="K53" s="1">
        <f t="shared" si="14"/>
        <v>0.24316109422492402</v>
      </c>
      <c r="L53" s="1">
        <f t="shared" si="15"/>
        <v>16</v>
      </c>
      <c r="M53" s="1">
        <f t="shared" si="16"/>
        <v>0.25064471888253259</v>
      </c>
      <c r="N53" s="1">
        <f t="shared" si="17"/>
        <v>63.835376509562828</v>
      </c>
      <c r="O53" t="s">
        <v>47</v>
      </c>
    </row>
    <row r="54" spans="1:15" x14ac:dyDescent="0.35">
      <c r="A54" s="13">
        <v>44</v>
      </c>
      <c r="B54" s="12" t="s">
        <v>56</v>
      </c>
      <c r="C54" s="11">
        <v>35</v>
      </c>
      <c r="D54" s="10" t="s">
        <v>26</v>
      </c>
      <c r="E54" s="9" t="str">
        <f t="shared" si="9"/>
        <v>Significantly Different</v>
      </c>
      <c r="G54">
        <f t="shared" si="10"/>
        <v>35</v>
      </c>
      <c r="H54">
        <f t="shared" si="11"/>
        <v>6</v>
      </c>
      <c r="I54" t="str">
        <f t="shared" si="12"/>
        <v>+/-</v>
      </c>
      <c r="J54" t="str">
        <f t="shared" si="13"/>
        <v>0.6</v>
      </c>
      <c r="K54" s="1">
        <f t="shared" si="14"/>
        <v>0.36474164133738601</v>
      </c>
      <c r="L54" s="1">
        <f t="shared" si="15"/>
        <v>16.299999999999997</v>
      </c>
      <c r="M54" s="1">
        <f t="shared" si="16"/>
        <v>0.36977279819442066</v>
      </c>
      <c r="N54" s="1">
        <f t="shared" si="17"/>
        <v>44.081122461121964</v>
      </c>
      <c r="O54" t="s">
        <v>42</v>
      </c>
    </row>
    <row r="55" spans="1:15" x14ac:dyDescent="0.35">
      <c r="A55" s="13">
        <v>45</v>
      </c>
      <c r="B55" s="12" t="s">
        <v>47</v>
      </c>
      <c r="C55" s="11">
        <v>33.5</v>
      </c>
      <c r="D55" s="10" t="s">
        <v>83</v>
      </c>
      <c r="E55" s="9" t="str">
        <f t="shared" si="9"/>
        <v>Significantly Different</v>
      </c>
      <c r="G55">
        <f t="shared" si="10"/>
        <v>33.5</v>
      </c>
      <c r="H55">
        <f t="shared" si="11"/>
        <v>6</v>
      </c>
      <c r="I55" t="str">
        <f t="shared" si="12"/>
        <v>+/-</v>
      </c>
      <c r="J55" t="str">
        <f t="shared" si="13"/>
        <v>0.5</v>
      </c>
      <c r="K55" s="1">
        <f t="shared" si="14"/>
        <v>0.303951367781155</v>
      </c>
      <c r="L55" s="1">
        <f t="shared" si="15"/>
        <v>17.799999999999997</v>
      </c>
      <c r="M55" s="1">
        <f t="shared" si="16"/>
        <v>0.30997079109986531</v>
      </c>
      <c r="N55" s="1">
        <f t="shared" si="17"/>
        <v>57.424765529811665</v>
      </c>
      <c r="O55" t="s">
        <v>43</v>
      </c>
    </row>
    <row r="56" spans="1:15" x14ac:dyDescent="0.35">
      <c r="A56" s="13">
        <v>46</v>
      </c>
      <c r="B56" s="12" t="s">
        <v>68</v>
      </c>
      <c r="C56" s="11">
        <v>30.8</v>
      </c>
      <c r="D56" s="10" t="s">
        <v>83</v>
      </c>
      <c r="E56" s="9" t="str">
        <f t="shared" si="9"/>
        <v>Significantly Different</v>
      </c>
      <c r="G56">
        <f t="shared" si="10"/>
        <v>30.8</v>
      </c>
      <c r="H56">
        <f t="shared" si="11"/>
        <v>6</v>
      </c>
      <c r="I56" t="str">
        <f t="shared" si="12"/>
        <v>+/-</v>
      </c>
      <c r="J56" t="str">
        <f t="shared" si="13"/>
        <v>0.5</v>
      </c>
      <c r="K56" s="1">
        <f t="shared" si="14"/>
        <v>0.303951367781155</v>
      </c>
      <c r="L56" s="1">
        <f t="shared" si="15"/>
        <v>20.499999999999996</v>
      </c>
      <c r="M56" s="1">
        <f t="shared" si="16"/>
        <v>0.30997079109986531</v>
      </c>
      <c r="N56" s="1">
        <f t="shared" si="17"/>
        <v>66.135263671974101</v>
      </c>
      <c r="O56" t="s">
        <v>41</v>
      </c>
    </row>
    <row r="57" spans="1:15" x14ac:dyDescent="0.35">
      <c r="A57" s="13">
        <v>47</v>
      </c>
      <c r="B57" s="12" t="s">
        <v>64</v>
      </c>
      <c r="C57" s="11">
        <v>30.4</v>
      </c>
      <c r="D57" s="10" t="s">
        <v>44</v>
      </c>
      <c r="E57" s="9" t="str">
        <f t="shared" si="9"/>
        <v>Significantly Different</v>
      </c>
      <c r="G57">
        <f t="shared" si="10"/>
        <v>30.4</v>
      </c>
      <c r="H57">
        <f t="shared" si="11"/>
        <v>6</v>
      </c>
      <c r="I57" t="str">
        <f t="shared" si="12"/>
        <v>+/-</v>
      </c>
      <c r="J57" t="str">
        <f t="shared" si="13"/>
        <v>0.4</v>
      </c>
      <c r="K57" s="1">
        <f t="shared" si="14"/>
        <v>0.24316109422492402</v>
      </c>
      <c r="L57" s="1">
        <f t="shared" si="15"/>
        <v>20.9</v>
      </c>
      <c r="M57" s="1">
        <f t="shared" si="16"/>
        <v>0.25064471888253259</v>
      </c>
      <c r="N57" s="1">
        <f t="shared" si="17"/>
        <v>83.384960565616439</v>
      </c>
      <c r="O57" t="s">
        <v>38</v>
      </c>
    </row>
    <row r="58" spans="1:15" x14ac:dyDescent="0.35">
      <c r="A58" s="13">
        <v>48</v>
      </c>
      <c r="B58" s="12" t="s">
        <v>51</v>
      </c>
      <c r="C58" s="11">
        <v>28.3</v>
      </c>
      <c r="D58" s="10" t="s">
        <v>83</v>
      </c>
      <c r="E58" s="9" t="str">
        <f t="shared" si="9"/>
        <v>Significantly Different</v>
      </c>
      <c r="G58">
        <f t="shared" si="10"/>
        <v>28.3</v>
      </c>
      <c r="H58">
        <f t="shared" si="11"/>
        <v>6</v>
      </c>
      <c r="I58" t="str">
        <f t="shared" si="12"/>
        <v>+/-</v>
      </c>
      <c r="J58" t="str">
        <f t="shared" si="13"/>
        <v>0.5</v>
      </c>
      <c r="K58" s="1">
        <f t="shared" si="14"/>
        <v>0.303951367781155</v>
      </c>
      <c r="L58" s="1">
        <f t="shared" si="15"/>
        <v>22.999999999999996</v>
      </c>
      <c r="M58" s="1">
        <f t="shared" si="16"/>
        <v>0.30997079109986531</v>
      </c>
      <c r="N58" s="1">
        <f t="shared" si="17"/>
        <v>74.200539729531926</v>
      </c>
      <c r="O58" t="s">
        <v>35</v>
      </c>
    </row>
    <row r="59" spans="1:15" x14ac:dyDescent="0.35">
      <c r="A59" s="13">
        <v>49</v>
      </c>
      <c r="B59" s="12" t="s">
        <v>77</v>
      </c>
      <c r="C59" s="11">
        <v>24.3</v>
      </c>
      <c r="D59" s="10" t="s">
        <v>116</v>
      </c>
      <c r="E59" s="9" t="str">
        <f t="shared" si="9"/>
        <v>Significantly Different</v>
      </c>
      <c r="G59">
        <f t="shared" si="10"/>
        <v>24.3</v>
      </c>
      <c r="H59">
        <f t="shared" si="11"/>
        <v>6</v>
      </c>
      <c r="I59" t="str">
        <f t="shared" si="12"/>
        <v>+/-</v>
      </c>
      <c r="J59" t="str">
        <f t="shared" si="13"/>
        <v>0.8</v>
      </c>
      <c r="K59" s="1">
        <f t="shared" si="14"/>
        <v>0.48632218844984804</v>
      </c>
      <c r="L59" s="1">
        <f t="shared" si="15"/>
        <v>26.999999999999996</v>
      </c>
      <c r="M59" s="1">
        <f t="shared" si="16"/>
        <v>0.49010685399991183</v>
      </c>
      <c r="N59" s="1">
        <f t="shared" si="17"/>
        <v>55.090027367796928</v>
      </c>
      <c r="O59" t="s">
        <v>32</v>
      </c>
    </row>
    <row r="60" spans="1:15" x14ac:dyDescent="0.35">
      <c r="A60" s="13">
        <v>50</v>
      </c>
      <c r="B60" s="12" t="s">
        <v>50</v>
      </c>
      <c r="C60" s="11">
        <v>6.7</v>
      </c>
      <c r="D60" s="10" t="s">
        <v>39</v>
      </c>
      <c r="E60" s="9" t="str">
        <f t="shared" si="9"/>
        <v>Significantly Different</v>
      </c>
      <c r="G60">
        <f t="shared" si="10"/>
        <v>6.7</v>
      </c>
      <c r="H60">
        <f t="shared" si="11"/>
        <v>6</v>
      </c>
      <c r="I60" t="str">
        <f t="shared" si="12"/>
        <v>+/-</v>
      </c>
      <c r="J60" t="str">
        <f t="shared" si="13"/>
        <v>0.2</v>
      </c>
      <c r="K60" s="1">
        <f t="shared" si="14"/>
        <v>0.12158054711246201</v>
      </c>
      <c r="L60" s="1">
        <f t="shared" si="15"/>
        <v>44.599999999999994</v>
      </c>
      <c r="M60" s="1">
        <f t="shared" si="16"/>
        <v>0.1359311840425404</v>
      </c>
      <c r="N60" s="1">
        <f t="shared" si="17"/>
        <v>328.10719861045413</v>
      </c>
      <c r="O60" t="s">
        <v>30</v>
      </c>
    </row>
    <row r="61" spans="1:15" x14ac:dyDescent="0.35">
      <c r="A61" s="13">
        <v>51</v>
      </c>
      <c r="B61" s="12" t="s">
        <v>29</v>
      </c>
      <c r="C61" s="11">
        <v>5.7</v>
      </c>
      <c r="D61" s="10" t="s">
        <v>26</v>
      </c>
      <c r="E61" s="9" t="str">
        <f t="shared" si="9"/>
        <v>Significantly Different</v>
      </c>
      <c r="G61">
        <f t="shared" si="10"/>
        <v>5.7</v>
      </c>
      <c r="H61">
        <f t="shared" si="11"/>
        <v>6</v>
      </c>
      <c r="I61" t="str">
        <f t="shared" si="12"/>
        <v>+/-</v>
      </c>
      <c r="J61" t="str">
        <f t="shared" si="13"/>
        <v>0.6</v>
      </c>
      <c r="K61" s="1">
        <f t="shared" si="14"/>
        <v>0.36474164133738601</v>
      </c>
      <c r="L61" s="1">
        <f t="shared" si="15"/>
        <v>45.599999999999994</v>
      </c>
      <c r="M61" s="1">
        <f t="shared" si="16"/>
        <v>0.36977279819442066</v>
      </c>
      <c r="N61" s="1">
        <f t="shared" si="17"/>
        <v>123.3189683574946</v>
      </c>
      <c r="O61" t="s">
        <v>27</v>
      </c>
    </row>
    <row r="62" spans="1:15" ht="15" thickBot="1" x14ac:dyDescent="0.4">
      <c r="A62" s="8"/>
      <c r="B62" s="7" t="s">
        <v>25</v>
      </c>
      <c r="C62" s="6">
        <v>0.9</v>
      </c>
      <c r="D62" s="5" t="s">
        <v>33</v>
      </c>
      <c r="E62" s="4" t="str">
        <f t="shared" si="9"/>
        <v>Significantly Different</v>
      </c>
      <c r="G62">
        <f t="shared" si="10"/>
        <v>0.9</v>
      </c>
      <c r="H62">
        <f t="shared" si="11"/>
        <v>6</v>
      </c>
      <c r="I62" t="str">
        <f t="shared" si="12"/>
        <v>+/-</v>
      </c>
      <c r="J62" t="str">
        <f t="shared" si="13"/>
        <v>0.1</v>
      </c>
      <c r="K62" s="1">
        <f t="shared" si="14"/>
        <v>6.0790273556231005E-2</v>
      </c>
      <c r="L62" s="1">
        <f t="shared" si="15"/>
        <v>50.4</v>
      </c>
      <c r="M62" s="1">
        <f t="shared" si="16"/>
        <v>8.5970429323592404E-2</v>
      </c>
      <c r="N62" s="1">
        <f t="shared" si="17"/>
        <v>586.24809014614277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64" priority="1" operator="equal">
      <formula>"OTHER ERROR"</formula>
    </cfRule>
    <cfRule type="cellIs" dxfId="63" priority="2" operator="equal">
      <formula>"Statistical Test not applicable"</formula>
    </cfRule>
    <cfRule type="cellIs" dxfId="62" priority="3" operator="equal">
      <formula>"Geography Selected"</formula>
    </cfRule>
  </conditionalFormatting>
  <conditionalFormatting sqref="E10:J62">
    <cfRule type="cellIs" dxfId="61" priority="4" operator="equal">
      <formula>"Not Significantly Different"</formula>
    </cfRule>
  </conditionalFormatting>
  <conditionalFormatting sqref="F10:J62">
    <cfRule type="cellIs" dxfId="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0212D8B-3990-4AC4-B94C-899C6147B20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E21E288-B614-476F-9493-052943BE6581}"/>
    <hyperlink ref="A68" r:id="rId2" xr:uid="{CC99E885-EB2B-4CC6-8AF3-243A8D6A60C9}"/>
    <hyperlink ref="A66" r:id="rId3" xr:uid="{D9BE6E19-0429-41EB-866E-FDAB14D1C167}"/>
    <hyperlink ref="A67" r:id="rId4" xr:uid="{4E99723A-A489-445F-AB61-C7E9FB52D086}"/>
  </hyperlinks>
  <pageMargins left="0.7" right="0.7" top="0.75" bottom="0.75" header="0.3" footer="0.3"/>
  <pageSetup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4246F-2BF4-4B13-9B47-719C1C7F5916}">
  <sheetPr codeName="Sheet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124</v>
      </c>
    </row>
    <row r="2" spans="1:16" x14ac:dyDescent="0.35">
      <c r="A2" s="27" t="s">
        <v>109</v>
      </c>
      <c r="B2" t="s">
        <v>123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7.4</v>
      </c>
      <c r="C6" t="s">
        <v>103</v>
      </c>
      <c r="H6" s="15" t="s">
        <v>102</v>
      </c>
      <c r="I6">
        <f>VLOOKUP($B$4,$B$9:$K$62,6,FALSE)</f>
        <v>7.4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18.899999999999999</v>
      </c>
      <c r="D11" s="14" t="s">
        <v>39</v>
      </c>
      <c r="E11" s="9" t="str">
        <f t="shared" si="0"/>
        <v>Significantly Different</v>
      </c>
      <c r="G11">
        <f t="shared" si="1"/>
        <v>18.899999999999999</v>
      </c>
      <c r="H11">
        <f t="shared" si="2"/>
        <v>6</v>
      </c>
      <c r="I11" t="str">
        <f t="shared" si="3"/>
        <v>+/-</v>
      </c>
      <c r="J11" t="str">
        <f t="shared" si="4"/>
        <v>0.2</v>
      </c>
      <c r="K11" s="1">
        <f t="shared" si="5"/>
        <v>0.12158054711246201</v>
      </c>
      <c r="L11" s="1">
        <f t="shared" si="6"/>
        <v>-11.499999999999998</v>
      </c>
      <c r="M11" s="1">
        <f t="shared" si="7"/>
        <v>0.1359311840425404</v>
      </c>
      <c r="N11" s="1">
        <f t="shared" si="8"/>
        <v>-84.601631928704535</v>
      </c>
      <c r="O11" t="s">
        <v>68</v>
      </c>
    </row>
    <row r="12" spans="1:16" x14ac:dyDescent="0.35">
      <c r="A12" s="13">
        <v>2</v>
      </c>
      <c r="B12" s="12" t="s">
        <v>37</v>
      </c>
      <c r="C12" s="11">
        <v>13.7</v>
      </c>
      <c r="D12" s="10" t="s">
        <v>84</v>
      </c>
      <c r="E12" s="9" t="str">
        <f t="shared" si="0"/>
        <v>Significantly Different</v>
      </c>
      <c r="G12">
        <f t="shared" si="1"/>
        <v>13.7</v>
      </c>
      <c r="H12">
        <f t="shared" si="2"/>
        <v>6</v>
      </c>
      <c r="I12" t="str">
        <f t="shared" si="3"/>
        <v>+/-</v>
      </c>
      <c r="J12" t="str">
        <f t="shared" si="4"/>
        <v>0.9</v>
      </c>
      <c r="K12" s="1">
        <f t="shared" si="5"/>
        <v>0.54711246200607899</v>
      </c>
      <c r="L12" s="1">
        <f t="shared" si="6"/>
        <v>-6.2999999999999989</v>
      </c>
      <c r="M12" s="1">
        <f t="shared" si="7"/>
        <v>0.55047933970440222</v>
      </c>
      <c r="N12" s="1">
        <f t="shared" si="8"/>
        <v>-11.444571204766721</v>
      </c>
      <c r="O12" t="s">
        <v>62</v>
      </c>
    </row>
    <row r="13" spans="1:16" x14ac:dyDescent="0.35">
      <c r="A13" s="13">
        <v>3</v>
      </c>
      <c r="B13" s="12" t="s">
        <v>45</v>
      </c>
      <c r="C13" s="11">
        <v>13.4</v>
      </c>
      <c r="D13" s="10" t="s">
        <v>26</v>
      </c>
      <c r="E13" s="9" t="str">
        <f t="shared" si="0"/>
        <v>Significantly Different</v>
      </c>
      <c r="G13">
        <f t="shared" si="1"/>
        <v>13.4</v>
      </c>
      <c r="H13">
        <f t="shared" si="2"/>
        <v>6</v>
      </c>
      <c r="I13" t="str">
        <f t="shared" si="3"/>
        <v>+/-</v>
      </c>
      <c r="J13" t="str">
        <f t="shared" si="4"/>
        <v>0.6</v>
      </c>
      <c r="K13" s="1">
        <f t="shared" si="5"/>
        <v>0.36474164133738601</v>
      </c>
      <c r="L13" s="1">
        <f t="shared" si="6"/>
        <v>-6</v>
      </c>
      <c r="M13" s="1">
        <f t="shared" si="7"/>
        <v>0.36977279819442066</v>
      </c>
      <c r="N13" s="1">
        <f t="shared" si="8"/>
        <v>-16.226180047038763</v>
      </c>
      <c r="O13" t="s">
        <v>58</v>
      </c>
    </row>
    <row r="14" spans="1:16" x14ac:dyDescent="0.35">
      <c r="A14" s="13">
        <v>4</v>
      </c>
      <c r="B14" s="12" t="s">
        <v>48</v>
      </c>
      <c r="C14" s="11">
        <v>11.3</v>
      </c>
      <c r="D14" s="10" t="s">
        <v>28</v>
      </c>
      <c r="E14" s="9" t="str">
        <f t="shared" si="0"/>
        <v>Significantly Different</v>
      </c>
      <c r="G14">
        <f t="shared" si="1"/>
        <v>11.3</v>
      </c>
      <c r="H14">
        <f t="shared" si="2"/>
        <v>6</v>
      </c>
      <c r="I14" t="str">
        <f t="shared" si="3"/>
        <v>+/-</v>
      </c>
      <c r="J14" t="str">
        <f t="shared" si="4"/>
        <v>0.3</v>
      </c>
      <c r="K14" s="1">
        <f t="shared" si="5"/>
        <v>0.18237082066869301</v>
      </c>
      <c r="L14" s="1">
        <f t="shared" si="6"/>
        <v>-3.9000000000000004</v>
      </c>
      <c r="M14" s="1">
        <f t="shared" si="7"/>
        <v>0.19223572402239389</v>
      </c>
      <c r="N14" s="1">
        <f t="shared" si="8"/>
        <v>-20.287592328810238</v>
      </c>
      <c r="O14" t="s">
        <v>73</v>
      </c>
    </row>
    <row r="15" spans="1:16" x14ac:dyDescent="0.35">
      <c r="A15" s="13">
        <v>5</v>
      </c>
      <c r="B15" s="12" t="s">
        <v>52</v>
      </c>
      <c r="C15" s="11">
        <v>11.2</v>
      </c>
      <c r="D15" s="10" t="s">
        <v>39</v>
      </c>
      <c r="E15" s="9" t="str">
        <f t="shared" si="0"/>
        <v>Significantly Different</v>
      </c>
      <c r="G15">
        <f t="shared" si="1"/>
        <v>11.2</v>
      </c>
      <c r="H15">
        <f t="shared" si="2"/>
        <v>6</v>
      </c>
      <c r="I15" t="str">
        <f t="shared" si="3"/>
        <v>+/-</v>
      </c>
      <c r="J15" t="str">
        <f t="shared" si="4"/>
        <v>0.2</v>
      </c>
      <c r="K15" s="1">
        <f t="shared" si="5"/>
        <v>0.12158054711246201</v>
      </c>
      <c r="L15" s="1">
        <f t="shared" si="6"/>
        <v>-3.7999999999999989</v>
      </c>
      <c r="M15" s="1">
        <f t="shared" si="7"/>
        <v>0.1359311840425404</v>
      </c>
      <c r="N15" s="1">
        <f t="shared" si="8"/>
        <v>-27.955321854702365</v>
      </c>
      <c r="O15" t="s">
        <v>34</v>
      </c>
    </row>
    <row r="16" spans="1:16" x14ac:dyDescent="0.35">
      <c r="A16" s="13">
        <v>6</v>
      </c>
      <c r="B16" s="12" t="s">
        <v>42</v>
      </c>
      <c r="C16" s="11">
        <v>9.4</v>
      </c>
      <c r="D16" s="10" t="s">
        <v>39</v>
      </c>
      <c r="E16" s="9" t="str">
        <f t="shared" si="0"/>
        <v>Significantly Different</v>
      </c>
      <c r="G16">
        <f t="shared" si="1"/>
        <v>9.4</v>
      </c>
      <c r="H16">
        <f t="shared" si="2"/>
        <v>6</v>
      </c>
      <c r="I16" t="str">
        <f t="shared" si="3"/>
        <v>+/-</v>
      </c>
      <c r="J16" t="str">
        <f t="shared" si="4"/>
        <v>0.2</v>
      </c>
      <c r="K16" s="1">
        <f t="shared" si="5"/>
        <v>0.12158054711246201</v>
      </c>
      <c r="L16" s="1">
        <f t="shared" si="6"/>
        <v>-2</v>
      </c>
      <c r="M16" s="1">
        <f t="shared" si="7"/>
        <v>0.1359311840425404</v>
      </c>
      <c r="N16" s="1">
        <f t="shared" si="8"/>
        <v>-14.713327291948618</v>
      </c>
      <c r="O16" t="s">
        <v>75</v>
      </c>
    </row>
    <row r="17" spans="1:15" x14ac:dyDescent="0.35">
      <c r="A17" s="13">
        <v>7</v>
      </c>
      <c r="B17" s="12" t="s">
        <v>58</v>
      </c>
      <c r="C17" s="11">
        <v>9.3000000000000007</v>
      </c>
      <c r="D17" s="10" t="s">
        <v>44</v>
      </c>
      <c r="E17" s="9" t="str">
        <f t="shared" si="0"/>
        <v>Significantly Different</v>
      </c>
      <c r="G17">
        <f t="shared" si="1"/>
        <v>9.3000000000000007</v>
      </c>
      <c r="H17">
        <f t="shared" si="2"/>
        <v>6</v>
      </c>
      <c r="I17" t="str">
        <f t="shared" si="3"/>
        <v>+/-</v>
      </c>
      <c r="J17" t="str">
        <f t="shared" si="4"/>
        <v>0.4</v>
      </c>
      <c r="K17" s="1">
        <f t="shared" si="5"/>
        <v>0.24316109422492402</v>
      </c>
      <c r="L17" s="1">
        <f t="shared" si="6"/>
        <v>-1.9000000000000004</v>
      </c>
      <c r="M17" s="1">
        <f t="shared" si="7"/>
        <v>0.25064471888253259</v>
      </c>
      <c r="N17" s="1">
        <f t="shared" si="8"/>
        <v>-7.5804509605105874</v>
      </c>
      <c r="O17" t="s">
        <v>66</v>
      </c>
    </row>
    <row r="18" spans="1:15" x14ac:dyDescent="0.35">
      <c r="A18" s="13">
        <v>8</v>
      </c>
      <c r="B18" s="12" t="s">
        <v>65</v>
      </c>
      <c r="C18" s="11">
        <v>8.6999999999999993</v>
      </c>
      <c r="D18" s="10" t="s">
        <v>28</v>
      </c>
      <c r="E18" s="9" t="str">
        <f t="shared" si="0"/>
        <v>Significantly Different</v>
      </c>
      <c r="G18">
        <f t="shared" si="1"/>
        <v>8.6999999999999993</v>
      </c>
      <c r="H18">
        <f t="shared" si="2"/>
        <v>6</v>
      </c>
      <c r="I18" t="str">
        <f t="shared" si="3"/>
        <v>+/-</v>
      </c>
      <c r="J18" t="str">
        <f t="shared" si="4"/>
        <v>0.3</v>
      </c>
      <c r="K18" s="1">
        <f t="shared" si="5"/>
        <v>0.18237082066869301</v>
      </c>
      <c r="L18" s="1">
        <f t="shared" si="6"/>
        <v>-1.2999999999999989</v>
      </c>
      <c r="M18" s="1">
        <f t="shared" si="7"/>
        <v>0.19223572402239389</v>
      </c>
      <c r="N18" s="1">
        <f t="shared" si="8"/>
        <v>-6.762530776270073</v>
      </c>
      <c r="O18" t="s">
        <v>60</v>
      </c>
    </row>
    <row r="19" spans="1:15" x14ac:dyDescent="0.35">
      <c r="A19" s="13">
        <v>9</v>
      </c>
      <c r="B19" s="12" t="s">
        <v>53</v>
      </c>
      <c r="C19" s="11">
        <v>8.5</v>
      </c>
      <c r="D19" s="10" t="s">
        <v>122</v>
      </c>
      <c r="E19" s="9" t="str">
        <f t="shared" si="0"/>
        <v>Significantly Different</v>
      </c>
      <c r="G19">
        <f t="shared" si="1"/>
        <v>8.5</v>
      </c>
      <c r="H19">
        <f t="shared" si="2"/>
        <v>6</v>
      </c>
      <c r="I19" t="str">
        <f t="shared" si="3"/>
        <v>+/-</v>
      </c>
      <c r="J19" t="str">
        <f t="shared" si="4"/>
        <v>1.0</v>
      </c>
      <c r="K19" s="1">
        <f t="shared" si="5"/>
        <v>0.60790273556231</v>
      </c>
      <c r="L19" s="1">
        <f t="shared" si="6"/>
        <v>-1.0999999999999996</v>
      </c>
      <c r="M19" s="1">
        <f t="shared" si="7"/>
        <v>0.61093468821403585</v>
      </c>
      <c r="N19" s="1">
        <f t="shared" si="8"/>
        <v>-1.8005197956849748</v>
      </c>
      <c r="O19" t="s">
        <v>31</v>
      </c>
    </row>
    <row r="20" spans="1:15" x14ac:dyDescent="0.35">
      <c r="A20" s="13">
        <v>10</v>
      </c>
      <c r="B20" s="12" t="s">
        <v>66</v>
      </c>
      <c r="C20" s="11">
        <v>8</v>
      </c>
      <c r="D20" s="14" t="s">
        <v>83</v>
      </c>
      <c r="E20" s="9" t="str">
        <f t="shared" si="0"/>
        <v>Significantly Different</v>
      </c>
      <c r="G20">
        <f t="shared" si="1"/>
        <v>8</v>
      </c>
      <c r="H20">
        <f t="shared" si="2"/>
        <v>6</v>
      </c>
      <c r="I20" t="str">
        <f t="shared" si="3"/>
        <v>+/-</v>
      </c>
      <c r="J20" t="str">
        <f t="shared" si="4"/>
        <v>0.5</v>
      </c>
      <c r="K20" s="1">
        <f t="shared" si="5"/>
        <v>0.303951367781155</v>
      </c>
      <c r="L20" s="1">
        <f t="shared" si="6"/>
        <v>-0.59999999999999964</v>
      </c>
      <c r="M20" s="1">
        <f t="shared" si="7"/>
        <v>0.30997079109986531</v>
      </c>
      <c r="N20" s="1">
        <f t="shared" si="8"/>
        <v>-1.9356662538138754</v>
      </c>
      <c r="O20" t="s">
        <v>50</v>
      </c>
    </row>
    <row r="21" spans="1:15" x14ac:dyDescent="0.35">
      <c r="A21" s="13">
        <v>11</v>
      </c>
      <c r="B21" s="12" t="s">
        <v>40</v>
      </c>
      <c r="C21" s="11">
        <v>7.3</v>
      </c>
      <c r="D21" s="10" t="s">
        <v>44</v>
      </c>
      <c r="E21" s="9" t="str">
        <f t="shared" si="0"/>
        <v>Not Significantly Different</v>
      </c>
      <c r="G21">
        <f t="shared" si="1"/>
        <v>7.3</v>
      </c>
      <c r="H21">
        <f t="shared" si="2"/>
        <v>6</v>
      </c>
      <c r="I21" t="str">
        <f t="shared" si="3"/>
        <v>+/-</v>
      </c>
      <c r="J21" t="str">
        <f t="shared" si="4"/>
        <v>0.4</v>
      </c>
      <c r="K21" s="1">
        <f t="shared" si="5"/>
        <v>0.24316109422492402</v>
      </c>
      <c r="L21" s="1">
        <f t="shared" si="6"/>
        <v>0.10000000000000053</v>
      </c>
      <c r="M21" s="1">
        <f t="shared" si="7"/>
        <v>0.25064471888253259</v>
      </c>
      <c r="N21" s="1">
        <f t="shared" si="8"/>
        <v>0.3989711031847698</v>
      </c>
      <c r="O21" t="s">
        <v>46</v>
      </c>
    </row>
    <row r="22" spans="1:15" x14ac:dyDescent="0.35">
      <c r="A22" s="13">
        <v>12</v>
      </c>
      <c r="B22" s="12" t="s">
        <v>50</v>
      </c>
      <c r="C22" s="11">
        <v>6.9</v>
      </c>
      <c r="D22" s="10" t="s">
        <v>39</v>
      </c>
      <c r="E22" s="9" t="str">
        <f t="shared" si="0"/>
        <v>Significantly Different</v>
      </c>
      <c r="G22">
        <f t="shared" si="1"/>
        <v>6.9</v>
      </c>
      <c r="H22">
        <f t="shared" si="2"/>
        <v>6</v>
      </c>
      <c r="I22" t="str">
        <f t="shared" si="3"/>
        <v>+/-</v>
      </c>
      <c r="J22" t="str">
        <f t="shared" si="4"/>
        <v>0.2</v>
      </c>
      <c r="K22" s="1">
        <f t="shared" si="5"/>
        <v>0.12158054711246201</v>
      </c>
      <c r="L22" s="1">
        <f t="shared" si="6"/>
        <v>0.5</v>
      </c>
      <c r="M22" s="1">
        <f t="shared" si="7"/>
        <v>0.1359311840425404</v>
      </c>
      <c r="N22" s="1">
        <f t="shared" si="8"/>
        <v>3.6783318229871544</v>
      </c>
      <c r="O22" t="s">
        <v>29</v>
      </c>
    </row>
    <row r="23" spans="1:15" x14ac:dyDescent="0.35">
      <c r="A23" s="13">
        <v>13</v>
      </c>
      <c r="B23" s="12" t="s">
        <v>75</v>
      </c>
      <c r="C23" s="11">
        <v>6.3</v>
      </c>
      <c r="D23" s="10" t="s">
        <v>28</v>
      </c>
      <c r="E23" s="9" t="str">
        <f t="shared" si="0"/>
        <v>Significantly Different</v>
      </c>
      <c r="G23">
        <f t="shared" si="1"/>
        <v>6.3</v>
      </c>
      <c r="H23">
        <f t="shared" si="2"/>
        <v>6</v>
      </c>
      <c r="I23" t="str">
        <f t="shared" si="3"/>
        <v>+/-</v>
      </c>
      <c r="J23" t="str">
        <f t="shared" si="4"/>
        <v>0.3</v>
      </c>
      <c r="K23" s="1">
        <f t="shared" si="5"/>
        <v>0.18237082066869301</v>
      </c>
      <c r="L23" s="1">
        <f t="shared" si="6"/>
        <v>1.1000000000000005</v>
      </c>
      <c r="M23" s="1">
        <f t="shared" si="7"/>
        <v>0.19223572402239389</v>
      </c>
      <c r="N23" s="1">
        <f t="shared" si="8"/>
        <v>5.7221414260746846</v>
      </c>
      <c r="O23" t="s">
        <v>82</v>
      </c>
    </row>
    <row r="24" spans="1:15" x14ac:dyDescent="0.35">
      <c r="A24" s="13">
        <v>13</v>
      </c>
      <c r="B24" s="12" t="s">
        <v>71</v>
      </c>
      <c r="C24" s="11">
        <v>6.3</v>
      </c>
      <c r="D24" s="10" t="s">
        <v>28</v>
      </c>
      <c r="E24" s="9" t="str">
        <f t="shared" si="0"/>
        <v>Significantly Different</v>
      </c>
      <c r="G24">
        <f t="shared" si="1"/>
        <v>6.3</v>
      </c>
      <c r="H24">
        <f t="shared" si="2"/>
        <v>6</v>
      </c>
      <c r="I24" t="str">
        <f t="shared" si="3"/>
        <v>+/-</v>
      </c>
      <c r="J24" t="str">
        <f t="shared" si="4"/>
        <v>0.3</v>
      </c>
      <c r="K24" s="1">
        <f t="shared" si="5"/>
        <v>0.18237082066869301</v>
      </c>
      <c r="L24" s="1">
        <f t="shared" si="6"/>
        <v>1.1000000000000005</v>
      </c>
      <c r="M24" s="1">
        <f t="shared" si="7"/>
        <v>0.19223572402239389</v>
      </c>
      <c r="N24" s="1">
        <f t="shared" si="8"/>
        <v>5.7221414260746846</v>
      </c>
      <c r="O24" t="s">
        <v>65</v>
      </c>
    </row>
    <row r="25" spans="1:15" x14ac:dyDescent="0.35">
      <c r="A25" s="13">
        <v>15</v>
      </c>
      <c r="B25" s="12" t="s">
        <v>57</v>
      </c>
      <c r="C25" s="11">
        <v>5.9</v>
      </c>
      <c r="D25" s="10" t="s">
        <v>28</v>
      </c>
      <c r="E25" s="9" t="str">
        <f t="shared" si="0"/>
        <v>Significantly Different</v>
      </c>
      <c r="G25">
        <f t="shared" si="1"/>
        <v>5.9</v>
      </c>
      <c r="H25">
        <f t="shared" si="2"/>
        <v>6</v>
      </c>
      <c r="I25" t="str">
        <f t="shared" si="3"/>
        <v>+/-</v>
      </c>
      <c r="J25" t="str">
        <f t="shared" si="4"/>
        <v>0.3</v>
      </c>
      <c r="K25" s="1">
        <f t="shared" si="5"/>
        <v>0.18237082066869301</v>
      </c>
      <c r="L25" s="1">
        <f t="shared" si="6"/>
        <v>1.5</v>
      </c>
      <c r="M25" s="1">
        <f t="shared" si="7"/>
        <v>0.19223572402239389</v>
      </c>
      <c r="N25" s="1">
        <f t="shared" si="8"/>
        <v>7.8029201264654757</v>
      </c>
      <c r="O25" t="s">
        <v>81</v>
      </c>
    </row>
    <row r="26" spans="1:15" x14ac:dyDescent="0.35">
      <c r="A26" s="13">
        <v>16</v>
      </c>
      <c r="B26" s="12" t="s">
        <v>43</v>
      </c>
      <c r="C26" s="11">
        <v>5.8</v>
      </c>
      <c r="D26" s="10" t="s">
        <v>44</v>
      </c>
      <c r="E26" s="9" t="str">
        <f t="shared" si="0"/>
        <v>Significantly Different</v>
      </c>
      <c r="G26">
        <f t="shared" si="1"/>
        <v>5.8</v>
      </c>
      <c r="H26">
        <f t="shared" si="2"/>
        <v>6</v>
      </c>
      <c r="I26" t="str">
        <f t="shared" si="3"/>
        <v>+/-</v>
      </c>
      <c r="J26" t="str">
        <f t="shared" si="4"/>
        <v>0.4</v>
      </c>
      <c r="K26" s="1">
        <f t="shared" si="5"/>
        <v>0.24316109422492402</v>
      </c>
      <c r="L26" s="1">
        <f t="shared" si="6"/>
        <v>1.6000000000000005</v>
      </c>
      <c r="M26" s="1">
        <f t="shared" si="7"/>
        <v>0.25064471888253259</v>
      </c>
      <c r="N26" s="1">
        <f t="shared" si="8"/>
        <v>6.3835376509562849</v>
      </c>
      <c r="O26" t="s">
        <v>80</v>
      </c>
    </row>
    <row r="27" spans="1:15" x14ac:dyDescent="0.35">
      <c r="A27" s="13">
        <v>17</v>
      </c>
      <c r="B27" s="12" t="s">
        <v>31</v>
      </c>
      <c r="C27" s="11">
        <v>5.7</v>
      </c>
      <c r="D27" s="10" t="s">
        <v>121</v>
      </c>
      <c r="E27" s="9" t="str">
        <f t="shared" si="0"/>
        <v>Significantly Different</v>
      </c>
      <c r="G27">
        <f t="shared" si="1"/>
        <v>5.7</v>
      </c>
      <c r="H27">
        <f t="shared" si="2"/>
        <v>6</v>
      </c>
      <c r="I27" t="str">
        <f t="shared" si="3"/>
        <v>+/-</v>
      </c>
      <c r="J27" t="str">
        <f t="shared" si="4"/>
        <v>1.1</v>
      </c>
      <c r="K27" s="1">
        <f t="shared" si="5"/>
        <v>0.66869300911854113</v>
      </c>
      <c r="L27" s="1">
        <f t="shared" si="6"/>
        <v>1.7000000000000002</v>
      </c>
      <c r="M27" s="1">
        <f t="shared" si="7"/>
        <v>0.67145051776214359</v>
      </c>
      <c r="N27" s="1">
        <f t="shared" si="8"/>
        <v>2.5318321380790305</v>
      </c>
      <c r="O27" t="s">
        <v>78</v>
      </c>
    </row>
    <row r="28" spans="1:15" x14ac:dyDescent="0.35">
      <c r="A28" s="13">
        <v>18</v>
      </c>
      <c r="B28" s="12" t="s">
        <v>64</v>
      </c>
      <c r="C28" s="11">
        <v>5.6</v>
      </c>
      <c r="D28" s="10" t="s">
        <v>39</v>
      </c>
      <c r="E28" s="9" t="str">
        <f t="shared" si="0"/>
        <v>Significantly Different</v>
      </c>
      <c r="G28">
        <f t="shared" si="1"/>
        <v>5.6</v>
      </c>
      <c r="H28">
        <f t="shared" si="2"/>
        <v>6</v>
      </c>
      <c r="I28" t="str">
        <f t="shared" si="3"/>
        <v>+/-</v>
      </c>
      <c r="J28" t="str">
        <f t="shared" si="4"/>
        <v>0.2</v>
      </c>
      <c r="K28" s="1">
        <f t="shared" si="5"/>
        <v>0.12158054711246201</v>
      </c>
      <c r="L28" s="1">
        <f t="shared" si="6"/>
        <v>1.8000000000000007</v>
      </c>
      <c r="M28" s="1">
        <f t="shared" si="7"/>
        <v>0.1359311840425404</v>
      </c>
      <c r="N28" s="1">
        <f t="shared" si="8"/>
        <v>13.24199456275376</v>
      </c>
      <c r="O28" t="s">
        <v>79</v>
      </c>
    </row>
    <row r="29" spans="1:15" x14ac:dyDescent="0.35">
      <c r="A29" s="13">
        <v>18</v>
      </c>
      <c r="B29" s="12" t="s">
        <v>35</v>
      </c>
      <c r="C29" s="11">
        <v>5.6</v>
      </c>
      <c r="D29" s="10" t="s">
        <v>28</v>
      </c>
      <c r="E29" s="9" t="str">
        <f t="shared" si="0"/>
        <v>Significantly Different</v>
      </c>
      <c r="G29">
        <f t="shared" si="1"/>
        <v>5.6</v>
      </c>
      <c r="H29">
        <f t="shared" si="2"/>
        <v>6</v>
      </c>
      <c r="I29" t="str">
        <f t="shared" si="3"/>
        <v>+/-</v>
      </c>
      <c r="J29" t="str">
        <f t="shared" si="4"/>
        <v>0.3</v>
      </c>
      <c r="K29" s="1">
        <f t="shared" si="5"/>
        <v>0.18237082066869301</v>
      </c>
      <c r="L29" s="1">
        <f t="shared" si="6"/>
        <v>1.8000000000000007</v>
      </c>
      <c r="M29" s="1">
        <f t="shared" si="7"/>
        <v>0.19223572402239389</v>
      </c>
      <c r="N29" s="1">
        <f t="shared" si="8"/>
        <v>9.3635041517585744</v>
      </c>
      <c r="O29" t="s">
        <v>56</v>
      </c>
    </row>
    <row r="30" spans="1:15" x14ac:dyDescent="0.35">
      <c r="A30" s="13">
        <v>20</v>
      </c>
      <c r="B30" s="12" t="s">
        <v>60</v>
      </c>
      <c r="C30" s="11">
        <v>5.4</v>
      </c>
      <c r="D30" s="10" t="s">
        <v>36</v>
      </c>
      <c r="E30" s="9" t="str">
        <f t="shared" si="0"/>
        <v>Significantly Different</v>
      </c>
      <c r="G30">
        <f t="shared" si="1"/>
        <v>5.4</v>
      </c>
      <c r="H30">
        <f t="shared" si="2"/>
        <v>6</v>
      </c>
      <c r="I30" t="str">
        <f t="shared" si="3"/>
        <v>+/-</v>
      </c>
      <c r="J30" t="str">
        <f t="shared" si="4"/>
        <v>0.7</v>
      </c>
      <c r="K30" s="1">
        <f t="shared" si="5"/>
        <v>0.42553191489361697</v>
      </c>
      <c r="L30" s="1">
        <f t="shared" si="6"/>
        <v>2</v>
      </c>
      <c r="M30" s="1">
        <f t="shared" si="7"/>
        <v>0.42985214661796195</v>
      </c>
      <c r="N30" s="1">
        <f t="shared" si="8"/>
        <v>4.6527626202074837</v>
      </c>
      <c r="O30" t="s">
        <v>77</v>
      </c>
    </row>
    <row r="31" spans="1:15" x14ac:dyDescent="0.35">
      <c r="A31" s="13">
        <v>20</v>
      </c>
      <c r="B31" s="12" t="s">
        <v>46</v>
      </c>
      <c r="C31" s="11">
        <v>5.4</v>
      </c>
      <c r="D31" s="10" t="s">
        <v>39</v>
      </c>
      <c r="E31" s="9" t="str">
        <f t="shared" si="0"/>
        <v>Significantly Different</v>
      </c>
      <c r="G31">
        <f t="shared" si="1"/>
        <v>5.4</v>
      </c>
      <c r="H31">
        <f t="shared" si="2"/>
        <v>6</v>
      </c>
      <c r="I31" t="str">
        <f t="shared" si="3"/>
        <v>+/-</v>
      </c>
      <c r="J31" t="str">
        <f t="shared" si="4"/>
        <v>0.2</v>
      </c>
      <c r="K31" s="1">
        <f t="shared" si="5"/>
        <v>0.12158054711246201</v>
      </c>
      <c r="L31" s="1">
        <f t="shared" si="6"/>
        <v>2</v>
      </c>
      <c r="M31" s="1">
        <f t="shared" si="7"/>
        <v>0.1359311840425404</v>
      </c>
      <c r="N31" s="1">
        <f t="shared" si="8"/>
        <v>14.713327291948618</v>
      </c>
      <c r="O31" t="s">
        <v>40</v>
      </c>
    </row>
    <row r="32" spans="1:15" x14ac:dyDescent="0.35">
      <c r="A32" s="13">
        <v>22</v>
      </c>
      <c r="B32" s="12" t="s">
        <v>82</v>
      </c>
      <c r="C32" s="11">
        <v>4.9000000000000004</v>
      </c>
      <c r="D32" s="10" t="s">
        <v>83</v>
      </c>
      <c r="E32" s="9" t="str">
        <f t="shared" si="0"/>
        <v>Significantly Different</v>
      </c>
      <c r="G32">
        <f t="shared" si="1"/>
        <v>4.9000000000000004</v>
      </c>
      <c r="H32">
        <f t="shared" si="2"/>
        <v>6</v>
      </c>
      <c r="I32" t="str">
        <f t="shared" si="3"/>
        <v>+/-</v>
      </c>
      <c r="J32" t="str">
        <f t="shared" si="4"/>
        <v>0.5</v>
      </c>
      <c r="K32" s="1">
        <f t="shared" si="5"/>
        <v>0.303951367781155</v>
      </c>
      <c r="L32" s="1">
        <f t="shared" si="6"/>
        <v>2.5</v>
      </c>
      <c r="M32" s="1">
        <f t="shared" si="7"/>
        <v>0.30997079109986531</v>
      </c>
      <c r="N32" s="1">
        <f t="shared" si="8"/>
        <v>8.0652760575578188</v>
      </c>
      <c r="O32" t="s">
        <v>71</v>
      </c>
    </row>
    <row r="33" spans="1:15" x14ac:dyDescent="0.35">
      <c r="A33" s="13">
        <v>23</v>
      </c>
      <c r="B33" s="12" t="s">
        <v>69</v>
      </c>
      <c r="C33" s="11">
        <v>4.5999999999999996</v>
      </c>
      <c r="D33" s="10" t="s">
        <v>44</v>
      </c>
      <c r="E33" s="9" t="str">
        <f t="shared" si="0"/>
        <v>Significantly Different</v>
      </c>
      <c r="G33">
        <f t="shared" si="1"/>
        <v>4.5999999999999996</v>
      </c>
      <c r="H33">
        <f t="shared" si="2"/>
        <v>6</v>
      </c>
      <c r="I33" t="str">
        <f t="shared" si="3"/>
        <v>+/-</v>
      </c>
      <c r="J33" t="str">
        <f t="shared" si="4"/>
        <v>0.4</v>
      </c>
      <c r="K33" s="1">
        <f t="shared" si="5"/>
        <v>0.24316109422492402</v>
      </c>
      <c r="L33" s="1">
        <f t="shared" si="6"/>
        <v>2.8000000000000007</v>
      </c>
      <c r="M33" s="1">
        <f t="shared" si="7"/>
        <v>0.25064471888253259</v>
      </c>
      <c r="N33" s="1">
        <f t="shared" si="8"/>
        <v>11.171190889173499</v>
      </c>
      <c r="O33" t="s">
        <v>76</v>
      </c>
    </row>
    <row r="34" spans="1:15" x14ac:dyDescent="0.35">
      <c r="A34" s="13">
        <v>23</v>
      </c>
      <c r="B34" s="12" t="s">
        <v>38</v>
      </c>
      <c r="C34" s="11">
        <v>4.5999999999999996</v>
      </c>
      <c r="D34" s="10" t="s">
        <v>39</v>
      </c>
      <c r="E34" s="9" t="str">
        <f t="shared" si="0"/>
        <v>Significantly Different</v>
      </c>
      <c r="G34">
        <f t="shared" si="1"/>
        <v>4.5999999999999996</v>
      </c>
      <c r="H34">
        <f t="shared" si="2"/>
        <v>6</v>
      </c>
      <c r="I34" t="str">
        <f t="shared" si="3"/>
        <v>+/-</v>
      </c>
      <c r="J34" t="str">
        <f t="shared" si="4"/>
        <v>0.2</v>
      </c>
      <c r="K34" s="1">
        <f t="shared" si="5"/>
        <v>0.12158054711246201</v>
      </c>
      <c r="L34" s="1">
        <f t="shared" si="6"/>
        <v>2.8000000000000007</v>
      </c>
      <c r="M34" s="1">
        <f t="shared" si="7"/>
        <v>0.1359311840425404</v>
      </c>
      <c r="N34" s="1">
        <f t="shared" si="8"/>
        <v>20.598658208728068</v>
      </c>
      <c r="O34" t="s">
        <v>74</v>
      </c>
    </row>
    <row r="35" spans="1:15" x14ac:dyDescent="0.35">
      <c r="A35" s="13">
        <v>25</v>
      </c>
      <c r="B35" s="12" t="s">
        <v>59</v>
      </c>
      <c r="C35" s="11">
        <v>4.3</v>
      </c>
      <c r="D35" s="10" t="s">
        <v>39</v>
      </c>
      <c r="E35" s="9" t="str">
        <f t="shared" si="0"/>
        <v>Significantly Different</v>
      </c>
      <c r="G35">
        <f t="shared" si="1"/>
        <v>4.3</v>
      </c>
      <c r="H35">
        <f t="shared" si="2"/>
        <v>6</v>
      </c>
      <c r="I35" t="str">
        <f t="shared" si="3"/>
        <v>+/-</v>
      </c>
      <c r="J35" t="str">
        <f t="shared" si="4"/>
        <v>0.2</v>
      </c>
      <c r="K35" s="1">
        <f t="shared" si="5"/>
        <v>0.12158054711246201</v>
      </c>
      <c r="L35" s="1">
        <f t="shared" si="6"/>
        <v>3.1000000000000005</v>
      </c>
      <c r="M35" s="1">
        <f t="shared" si="7"/>
        <v>0.1359311840425404</v>
      </c>
      <c r="N35" s="1">
        <f t="shared" si="8"/>
        <v>22.805657302520359</v>
      </c>
      <c r="O35" t="s">
        <v>54</v>
      </c>
    </row>
    <row r="36" spans="1:15" x14ac:dyDescent="0.35">
      <c r="A36" s="13">
        <v>26</v>
      </c>
      <c r="B36" s="12" t="s">
        <v>27</v>
      </c>
      <c r="C36" s="11">
        <v>4.0999999999999996</v>
      </c>
      <c r="D36" s="10" t="s">
        <v>26</v>
      </c>
      <c r="E36" s="9" t="str">
        <f t="shared" si="0"/>
        <v>Significantly Different</v>
      </c>
      <c r="G36">
        <f t="shared" si="1"/>
        <v>4.0999999999999996</v>
      </c>
      <c r="H36">
        <f t="shared" si="2"/>
        <v>6</v>
      </c>
      <c r="I36" t="str">
        <f t="shared" si="3"/>
        <v>+/-</v>
      </c>
      <c r="J36" t="str">
        <f t="shared" si="4"/>
        <v>0.6</v>
      </c>
      <c r="K36" s="1">
        <f t="shared" si="5"/>
        <v>0.36474164133738601</v>
      </c>
      <c r="L36" s="1">
        <f t="shared" si="6"/>
        <v>3.3000000000000007</v>
      </c>
      <c r="M36" s="1">
        <f t="shared" si="7"/>
        <v>0.36977279819442066</v>
      </c>
      <c r="N36" s="1">
        <f t="shared" si="8"/>
        <v>8.9243990258713222</v>
      </c>
      <c r="O36" t="s">
        <v>72</v>
      </c>
    </row>
    <row r="37" spans="1:15" x14ac:dyDescent="0.35">
      <c r="A37" s="13">
        <v>27</v>
      </c>
      <c r="B37" s="12" t="s">
        <v>78</v>
      </c>
      <c r="C37" s="11">
        <v>3.9</v>
      </c>
      <c r="D37" s="10" t="s">
        <v>28</v>
      </c>
      <c r="E37" s="9" t="str">
        <f t="shared" si="0"/>
        <v>Significantly Different</v>
      </c>
      <c r="G37">
        <f t="shared" si="1"/>
        <v>3.9</v>
      </c>
      <c r="H37">
        <f t="shared" si="2"/>
        <v>6</v>
      </c>
      <c r="I37" t="str">
        <f t="shared" si="3"/>
        <v>+/-</v>
      </c>
      <c r="J37" t="str">
        <f t="shared" si="4"/>
        <v>0.3</v>
      </c>
      <c r="K37" s="1">
        <f t="shared" si="5"/>
        <v>0.18237082066869301</v>
      </c>
      <c r="L37" s="1">
        <f t="shared" si="6"/>
        <v>3.5000000000000004</v>
      </c>
      <c r="M37" s="1">
        <f t="shared" si="7"/>
        <v>0.19223572402239389</v>
      </c>
      <c r="N37" s="1">
        <f t="shared" si="8"/>
        <v>18.206813628419447</v>
      </c>
      <c r="O37" t="s">
        <v>70</v>
      </c>
    </row>
    <row r="38" spans="1:15" x14ac:dyDescent="0.35">
      <c r="A38" s="13">
        <v>27</v>
      </c>
      <c r="B38" s="12" t="s">
        <v>55</v>
      </c>
      <c r="C38" s="11">
        <v>3.9</v>
      </c>
      <c r="D38" s="10" t="s">
        <v>39</v>
      </c>
      <c r="E38" s="9" t="str">
        <f t="shared" si="0"/>
        <v>Significantly Different</v>
      </c>
      <c r="G38">
        <f t="shared" si="1"/>
        <v>3.9</v>
      </c>
      <c r="H38">
        <f t="shared" si="2"/>
        <v>6</v>
      </c>
      <c r="I38" t="str">
        <f t="shared" si="3"/>
        <v>+/-</v>
      </c>
      <c r="J38" t="str">
        <f t="shared" si="4"/>
        <v>0.2</v>
      </c>
      <c r="K38" s="1">
        <f t="shared" si="5"/>
        <v>0.12158054711246201</v>
      </c>
      <c r="L38" s="1">
        <f t="shared" si="6"/>
        <v>3.5000000000000004</v>
      </c>
      <c r="M38" s="1">
        <f t="shared" si="7"/>
        <v>0.1359311840425404</v>
      </c>
      <c r="N38" s="1">
        <f t="shared" si="8"/>
        <v>25.748322760910082</v>
      </c>
      <c r="O38" t="s">
        <v>69</v>
      </c>
    </row>
    <row r="39" spans="1:15" x14ac:dyDescent="0.35">
      <c r="A39" s="13">
        <v>29</v>
      </c>
      <c r="B39" s="12" t="s">
        <v>81</v>
      </c>
      <c r="C39" s="11">
        <v>3.5</v>
      </c>
      <c r="D39" s="10" t="s">
        <v>39</v>
      </c>
      <c r="E39" s="9" t="str">
        <f t="shared" si="0"/>
        <v>Significantly Different</v>
      </c>
      <c r="G39">
        <f t="shared" si="1"/>
        <v>3.5</v>
      </c>
      <c r="H39">
        <f t="shared" si="2"/>
        <v>6</v>
      </c>
      <c r="I39" t="str">
        <f t="shared" si="3"/>
        <v>+/-</v>
      </c>
      <c r="J39" t="str">
        <f t="shared" si="4"/>
        <v>0.2</v>
      </c>
      <c r="K39" s="1">
        <f t="shared" si="5"/>
        <v>0.12158054711246201</v>
      </c>
      <c r="L39" s="1">
        <f t="shared" si="6"/>
        <v>3.9000000000000004</v>
      </c>
      <c r="M39" s="1">
        <f t="shared" si="7"/>
        <v>0.1359311840425404</v>
      </c>
      <c r="N39" s="1">
        <f t="shared" si="8"/>
        <v>28.690988219299808</v>
      </c>
      <c r="O39" t="s">
        <v>45</v>
      </c>
    </row>
    <row r="40" spans="1:15" x14ac:dyDescent="0.35">
      <c r="A40" s="13">
        <v>30</v>
      </c>
      <c r="B40" s="12" t="s">
        <v>73</v>
      </c>
      <c r="C40" s="11">
        <v>3.1</v>
      </c>
      <c r="D40" s="10" t="s">
        <v>28</v>
      </c>
      <c r="E40" s="9" t="str">
        <f t="shared" si="0"/>
        <v>Significantly Different</v>
      </c>
      <c r="G40">
        <f t="shared" si="1"/>
        <v>3.1</v>
      </c>
      <c r="H40">
        <f t="shared" si="2"/>
        <v>6</v>
      </c>
      <c r="I40" t="str">
        <f t="shared" si="3"/>
        <v>+/-</v>
      </c>
      <c r="J40" t="str">
        <f t="shared" si="4"/>
        <v>0.3</v>
      </c>
      <c r="K40" s="1">
        <f t="shared" si="5"/>
        <v>0.18237082066869301</v>
      </c>
      <c r="L40" s="1">
        <f t="shared" si="6"/>
        <v>4.3000000000000007</v>
      </c>
      <c r="M40" s="1">
        <f t="shared" si="7"/>
        <v>0.19223572402239389</v>
      </c>
      <c r="N40" s="1">
        <f t="shared" si="8"/>
        <v>22.368371029201032</v>
      </c>
      <c r="O40" t="s">
        <v>67</v>
      </c>
    </row>
    <row r="41" spans="1:15" x14ac:dyDescent="0.35">
      <c r="A41" s="13">
        <v>31</v>
      </c>
      <c r="B41" s="12" t="s">
        <v>74</v>
      </c>
      <c r="C41" s="11">
        <v>2.9</v>
      </c>
      <c r="D41" s="10" t="s">
        <v>39</v>
      </c>
      <c r="E41" s="9" t="str">
        <f t="shared" si="0"/>
        <v>Significantly Different</v>
      </c>
      <c r="G41">
        <f t="shared" si="1"/>
        <v>2.9</v>
      </c>
      <c r="H41">
        <f t="shared" si="2"/>
        <v>6</v>
      </c>
      <c r="I41" t="str">
        <f t="shared" si="3"/>
        <v>+/-</v>
      </c>
      <c r="J41" t="str">
        <f t="shared" si="4"/>
        <v>0.2</v>
      </c>
      <c r="K41" s="1">
        <f t="shared" si="5"/>
        <v>0.12158054711246201</v>
      </c>
      <c r="L41" s="1">
        <f t="shared" si="6"/>
        <v>4.5</v>
      </c>
      <c r="M41" s="1">
        <f t="shared" si="7"/>
        <v>0.1359311840425404</v>
      </c>
      <c r="N41" s="1">
        <f t="shared" si="8"/>
        <v>33.104986406884386</v>
      </c>
      <c r="O41" t="s">
        <v>48</v>
      </c>
    </row>
    <row r="42" spans="1:15" x14ac:dyDescent="0.35">
      <c r="A42" s="13">
        <v>31</v>
      </c>
      <c r="B42" s="12" t="s">
        <v>47</v>
      </c>
      <c r="C42" s="11">
        <v>2.9</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4.5</v>
      </c>
      <c r="M42" s="1">
        <f t="shared" ref="M42:M62" si="16">IF(AND(ISNUMBER(K42),ISNUMBER($I$7)),SQRT(K42^2+($I$7)^2),"N/A")</f>
        <v>0.1359311840425404</v>
      </c>
      <c r="N42" s="1">
        <f t="shared" ref="N42:N73" si="17">IF(AND(ISNUMBER(L42),ISNUMBER(M42),M42&lt;&gt;0),L42/M42,"NA")</f>
        <v>33.104986406884386</v>
      </c>
      <c r="O42" t="s">
        <v>37</v>
      </c>
    </row>
    <row r="43" spans="1:15" x14ac:dyDescent="0.35">
      <c r="A43" s="13">
        <v>33</v>
      </c>
      <c r="B43" s="12" t="s">
        <v>51</v>
      </c>
      <c r="C43" s="11">
        <v>2.6</v>
      </c>
      <c r="D43" s="10" t="s">
        <v>39</v>
      </c>
      <c r="E43" s="9" t="str">
        <f t="shared" si="9"/>
        <v>Significantly Different</v>
      </c>
      <c r="G43">
        <f t="shared" si="10"/>
        <v>2.6</v>
      </c>
      <c r="H43">
        <f t="shared" si="11"/>
        <v>6</v>
      </c>
      <c r="I43" t="str">
        <f t="shared" si="12"/>
        <v>+/-</v>
      </c>
      <c r="J43" t="str">
        <f t="shared" si="13"/>
        <v>0.2</v>
      </c>
      <c r="K43" s="1">
        <f t="shared" si="14"/>
        <v>0.12158054711246201</v>
      </c>
      <c r="L43" s="1">
        <f t="shared" si="15"/>
        <v>4.8000000000000007</v>
      </c>
      <c r="M43" s="1">
        <f t="shared" si="16"/>
        <v>0.1359311840425404</v>
      </c>
      <c r="N43" s="1">
        <f t="shared" si="17"/>
        <v>35.311985500676684</v>
      </c>
      <c r="O43" t="s">
        <v>52</v>
      </c>
    </row>
    <row r="44" spans="1:15" x14ac:dyDescent="0.35">
      <c r="A44" s="13">
        <v>34</v>
      </c>
      <c r="B44" s="12" t="s">
        <v>68</v>
      </c>
      <c r="C44" s="11">
        <v>2.5</v>
      </c>
      <c r="D44" s="10" t="s">
        <v>39</v>
      </c>
      <c r="E44" s="9" t="str">
        <f t="shared" si="9"/>
        <v>Significantly Different</v>
      </c>
      <c r="G44">
        <f t="shared" si="10"/>
        <v>2.5</v>
      </c>
      <c r="H44">
        <f t="shared" si="11"/>
        <v>6</v>
      </c>
      <c r="I44" t="str">
        <f t="shared" si="12"/>
        <v>+/-</v>
      </c>
      <c r="J44" t="str">
        <f t="shared" si="13"/>
        <v>0.2</v>
      </c>
      <c r="K44" s="1">
        <f t="shared" si="14"/>
        <v>0.12158054711246201</v>
      </c>
      <c r="L44" s="1">
        <f t="shared" si="15"/>
        <v>4.9000000000000004</v>
      </c>
      <c r="M44" s="1">
        <f t="shared" si="16"/>
        <v>0.1359311840425404</v>
      </c>
      <c r="N44" s="1">
        <f t="shared" si="17"/>
        <v>36.047651865274112</v>
      </c>
      <c r="O44" t="s">
        <v>64</v>
      </c>
    </row>
    <row r="45" spans="1:15" x14ac:dyDescent="0.35">
      <c r="A45" s="13">
        <v>34</v>
      </c>
      <c r="B45" s="12" t="s">
        <v>80</v>
      </c>
      <c r="C45" s="11">
        <v>2.5</v>
      </c>
      <c r="D45" s="10" t="s">
        <v>39</v>
      </c>
      <c r="E45" s="9" t="str">
        <f t="shared" si="9"/>
        <v>Significantly Different</v>
      </c>
      <c r="G45">
        <f t="shared" si="10"/>
        <v>2.5</v>
      </c>
      <c r="H45">
        <f t="shared" si="11"/>
        <v>6</v>
      </c>
      <c r="I45" t="str">
        <f t="shared" si="12"/>
        <v>+/-</v>
      </c>
      <c r="J45" t="str">
        <f t="shared" si="13"/>
        <v>0.2</v>
      </c>
      <c r="K45" s="1">
        <f t="shared" si="14"/>
        <v>0.12158054711246201</v>
      </c>
      <c r="L45" s="1">
        <f t="shared" si="15"/>
        <v>4.9000000000000004</v>
      </c>
      <c r="M45" s="1">
        <f t="shared" si="16"/>
        <v>0.1359311840425404</v>
      </c>
      <c r="N45" s="1">
        <f t="shared" si="17"/>
        <v>36.047651865274112</v>
      </c>
      <c r="O45" t="s">
        <v>63</v>
      </c>
    </row>
    <row r="46" spans="1:15" x14ac:dyDescent="0.35">
      <c r="A46" s="13">
        <v>34</v>
      </c>
      <c r="B46" s="12" t="s">
        <v>56</v>
      </c>
      <c r="C46" s="11">
        <v>2.5</v>
      </c>
      <c r="D46" s="10" t="s">
        <v>39</v>
      </c>
      <c r="E46" s="9" t="str">
        <f t="shared" si="9"/>
        <v>Significantly Different</v>
      </c>
      <c r="G46">
        <f t="shared" si="10"/>
        <v>2.5</v>
      </c>
      <c r="H46">
        <f t="shared" si="11"/>
        <v>6</v>
      </c>
      <c r="I46" t="str">
        <f t="shared" si="12"/>
        <v>+/-</v>
      </c>
      <c r="J46" t="str">
        <f t="shared" si="13"/>
        <v>0.2</v>
      </c>
      <c r="K46" s="1">
        <f t="shared" si="14"/>
        <v>0.12158054711246201</v>
      </c>
      <c r="L46" s="1">
        <f t="shared" si="15"/>
        <v>4.9000000000000004</v>
      </c>
      <c r="M46" s="1">
        <f t="shared" si="16"/>
        <v>0.1359311840425404</v>
      </c>
      <c r="N46" s="1">
        <f t="shared" si="17"/>
        <v>36.047651865274112</v>
      </c>
      <c r="O46" t="s">
        <v>61</v>
      </c>
    </row>
    <row r="47" spans="1:15" x14ac:dyDescent="0.35">
      <c r="A47" s="13">
        <v>34</v>
      </c>
      <c r="B47" s="12" t="s">
        <v>30</v>
      </c>
      <c r="C47" s="11">
        <v>2.5</v>
      </c>
      <c r="D47" s="10" t="s">
        <v>39</v>
      </c>
      <c r="E47" s="9" t="str">
        <f t="shared" si="9"/>
        <v>Significantly Different</v>
      </c>
      <c r="G47">
        <f t="shared" si="10"/>
        <v>2.5</v>
      </c>
      <c r="H47">
        <f t="shared" si="11"/>
        <v>6</v>
      </c>
      <c r="I47" t="str">
        <f t="shared" si="12"/>
        <v>+/-</v>
      </c>
      <c r="J47" t="str">
        <f t="shared" si="13"/>
        <v>0.2</v>
      </c>
      <c r="K47" s="1">
        <f t="shared" si="14"/>
        <v>0.12158054711246201</v>
      </c>
      <c r="L47" s="1">
        <f t="shared" si="15"/>
        <v>4.9000000000000004</v>
      </c>
      <c r="M47" s="1">
        <f t="shared" si="16"/>
        <v>0.1359311840425404</v>
      </c>
      <c r="N47" s="1">
        <f t="shared" si="17"/>
        <v>36.047651865274112</v>
      </c>
      <c r="O47" t="s">
        <v>59</v>
      </c>
    </row>
    <row r="48" spans="1:15" x14ac:dyDescent="0.35">
      <c r="A48" s="13">
        <v>38</v>
      </c>
      <c r="B48" s="12" t="s">
        <v>62</v>
      </c>
      <c r="C48" s="11">
        <v>2.1</v>
      </c>
      <c r="D48" s="10" t="s">
        <v>44</v>
      </c>
      <c r="E48" s="9" t="str">
        <f t="shared" si="9"/>
        <v>Significantly Different</v>
      </c>
      <c r="G48">
        <f t="shared" si="10"/>
        <v>2.1</v>
      </c>
      <c r="H48">
        <f t="shared" si="11"/>
        <v>6</v>
      </c>
      <c r="I48" t="str">
        <f t="shared" si="12"/>
        <v>+/-</v>
      </c>
      <c r="J48" t="str">
        <f t="shared" si="13"/>
        <v>0.4</v>
      </c>
      <c r="K48" s="1">
        <f t="shared" si="14"/>
        <v>0.24316109422492402</v>
      </c>
      <c r="L48" s="1">
        <f t="shared" si="15"/>
        <v>5.3000000000000007</v>
      </c>
      <c r="M48" s="1">
        <f t="shared" si="16"/>
        <v>0.25064471888253259</v>
      </c>
      <c r="N48" s="1">
        <f t="shared" si="17"/>
        <v>21.145468468792689</v>
      </c>
      <c r="O48" t="s">
        <v>57</v>
      </c>
    </row>
    <row r="49" spans="1:15" x14ac:dyDescent="0.35">
      <c r="A49" s="13">
        <v>39</v>
      </c>
      <c r="B49" s="12" t="s">
        <v>76</v>
      </c>
      <c r="C49" s="11">
        <v>2</v>
      </c>
      <c r="D49" s="10" t="s">
        <v>33</v>
      </c>
      <c r="E49" s="9" t="str">
        <f t="shared" si="9"/>
        <v>Significantly Different</v>
      </c>
      <c r="G49">
        <f t="shared" si="10"/>
        <v>2</v>
      </c>
      <c r="H49">
        <f t="shared" si="11"/>
        <v>6</v>
      </c>
      <c r="I49" t="str">
        <f t="shared" si="12"/>
        <v>+/-</v>
      </c>
      <c r="J49" t="str">
        <f t="shared" si="13"/>
        <v>0.1</v>
      </c>
      <c r="K49" s="1">
        <f t="shared" si="14"/>
        <v>6.0790273556231005E-2</v>
      </c>
      <c r="L49" s="1">
        <f t="shared" si="15"/>
        <v>5.4</v>
      </c>
      <c r="M49" s="1">
        <f t="shared" si="16"/>
        <v>8.5970429323592404E-2</v>
      </c>
      <c r="N49" s="1">
        <f t="shared" si="17"/>
        <v>62.812295372801024</v>
      </c>
      <c r="O49" t="s">
        <v>55</v>
      </c>
    </row>
    <row r="50" spans="1:15" x14ac:dyDescent="0.35">
      <c r="A50" s="13">
        <v>39</v>
      </c>
      <c r="B50" s="12" t="s">
        <v>54</v>
      </c>
      <c r="C50" s="11">
        <v>2</v>
      </c>
      <c r="D50" s="10" t="s">
        <v>39</v>
      </c>
      <c r="E50" s="9" t="str">
        <f t="shared" si="9"/>
        <v>Significantly Different</v>
      </c>
      <c r="G50">
        <f t="shared" si="10"/>
        <v>2</v>
      </c>
      <c r="H50">
        <f t="shared" si="11"/>
        <v>6</v>
      </c>
      <c r="I50" t="str">
        <f t="shared" si="12"/>
        <v>+/-</v>
      </c>
      <c r="J50" t="str">
        <f t="shared" si="13"/>
        <v>0.2</v>
      </c>
      <c r="K50" s="1">
        <f t="shared" si="14"/>
        <v>0.12158054711246201</v>
      </c>
      <c r="L50" s="1">
        <f t="shared" si="15"/>
        <v>5.4</v>
      </c>
      <c r="M50" s="1">
        <f t="shared" si="16"/>
        <v>0.1359311840425404</v>
      </c>
      <c r="N50" s="1">
        <f t="shared" si="17"/>
        <v>39.725983688261266</v>
      </c>
      <c r="O50" t="s">
        <v>53</v>
      </c>
    </row>
    <row r="51" spans="1:15" x14ac:dyDescent="0.35">
      <c r="A51" s="13">
        <v>41</v>
      </c>
      <c r="B51" s="12" t="s">
        <v>72</v>
      </c>
      <c r="C51" s="11">
        <v>1.9</v>
      </c>
      <c r="D51" s="10" t="s">
        <v>39</v>
      </c>
      <c r="E51" s="9" t="str">
        <f t="shared" si="9"/>
        <v>Significantly Different</v>
      </c>
      <c r="G51">
        <f t="shared" si="10"/>
        <v>1.9</v>
      </c>
      <c r="H51">
        <f t="shared" si="11"/>
        <v>6</v>
      </c>
      <c r="I51" t="str">
        <f t="shared" si="12"/>
        <v>+/-</v>
      </c>
      <c r="J51" t="str">
        <f t="shared" si="13"/>
        <v>0.2</v>
      </c>
      <c r="K51" s="1">
        <f t="shared" si="14"/>
        <v>0.12158054711246201</v>
      </c>
      <c r="L51" s="1">
        <f t="shared" si="15"/>
        <v>5.5</v>
      </c>
      <c r="M51" s="1">
        <f t="shared" si="16"/>
        <v>0.1359311840425404</v>
      </c>
      <c r="N51" s="1">
        <f t="shared" si="17"/>
        <v>40.461650052858694</v>
      </c>
      <c r="O51" t="s">
        <v>51</v>
      </c>
    </row>
    <row r="52" spans="1:15" x14ac:dyDescent="0.35">
      <c r="A52" s="13">
        <v>41</v>
      </c>
      <c r="B52" s="12" t="s">
        <v>61</v>
      </c>
      <c r="C52" s="11">
        <v>1.9</v>
      </c>
      <c r="D52" s="10" t="s">
        <v>33</v>
      </c>
      <c r="E52" s="9" t="str">
        <f t="shared" si="9"/>
        <v>Significantly Different</v>
      </c>
      <c r="G52">
        <f t="shared" si="10"/>
        <v>1.9</v>
      </c>
      <c r="H52">
        <f t="shared" si="11"/>
        <v>6</v>
      </c>
      <c r="I52" t="str">
        <f t="shared" si="12"/>
        <v>+/-</v>
      </c>
      <c r="J52" t="str">
        <f t="shared" si="13"/>
        <v>0.1</v>
      </c>
      <c r="K52" s="1">
        <f t="shared" si="14"/>
        <v>6.0790273556231005E-2</v>
      </c>
      <c r="L52" s="1">
        <f t="shared" si="15"/>
        <v>5.5</v>
      </c>
      <c r="M52" s="1">
        <f t="shared" si="16"/>
        <v>8.5970429323592404E-2</v>
      </c>
      <c r="N52" s="1">
        <f t="shared" si="17"/>
        <v>63.975486027852888</v>
      </c>
      <c r="O52" t="s">
        <v>49</v>
      </c>
    </row>
    <row r="53" spans="1:15" x14ac:dyDescent="0.35">
      <c r="A53" s="13">
        <v>43</v>
      </c>
      <c r="B53" s="12" t="s">
        <v>29</v>
      </c>
      <c r="C53" s="11">
        <v>1.8</v>
      </c>
      <c r="D53" s="10" t="s">
        <v>28</v>
      </c>
      <c r="E53" s="9" t="str">
        <f t="shared" si="9"/>
        <v>Significantly Different</v>
      </c>
      <c r="G53">
        <f t="shared" si="10"/>
        <v>1.8</v>
      </c>
      <c r="H53">
        <f t="shared" si="11"/>
        <v>6</v>
      </c>
      <c r="I53" t="str">
        <f t="shared" si="12"/>
        <v>+/-</v>
      </c>
      <c r="J53" t="str">
        <f t="shared" si="13"/>
        <v>0.3</v>
      </c>
      <c r="K53" s="1">
        <f t="shared" si="14"/>
        <v>0.18237082066869301</v>
      </c>
      <c r="L53" s="1">
        <f t="shared" si="15"/>
        <v>5.6000000000000005</v>
      </c>
      <c r="M53" s="1">
        <f t="shared" si="16"/>
        <v>0.19223572402239389</v>
      </c>
      <c r="N53" s="1">
        <f t="shared" si="17"/>
        <v>29.130901805471112</v>
      </c>
      <c r="O53" t="s">
        <v>47</v>
      </c>
    </row>
    <row r="54" spans="1:15" x14ac:dyDescent="0.35">
      <c r="A54" s="13">
        <v>43</v>
      </c>
      <c r="B54" s="12" t="s">
        <v>79</v>
      </c>
      <c r="C54" s="11">
        <v>1.8</v>
      </c>
      <c r="D54" s="10" t="s">
        <v>39</v>
      </c>
      <c r="E54" s="9" t="str">
        <f t="shared" si="9"/>
        <v>Significantly Different</v>
      </c>
      <c r="G54">
        <f t="shared" si="10"/>
        <v>1.8</v>
      </c>
      <c r="H54">
        <f t="shared" si="11"/>
        <v>6</v>
      </c>
      <c r="I54" t="str">
        <f t="shared" si="12"/>
        <v>+/-</v>
      </c>
      <c r="J54" t="str">
        <f t="shared" si="13"/>
        <v>0.2</v>
      </c>
      <c r="K54" s="1">
        <f t="shared" si="14"/>
        <v>0.12158054711246201</v>
      </c>
      <c r="L54" s="1">
        <f t="shared" si="15"/>
        <v>5.6000000000000005</v>
      </c>
      <c r="M54" s="1">
        <f t="shared" si="16"/>
        <v>0.1359311840425404</v>
      </c>
      <c r="N54" s="1">
        <f t="shared" si="17"/>
        <v>41.197316417456129</v>
      </c>
      <c r="O54" t="s">
        <v>42</v>
      </c>
    </row>
    <row r="55" spans="1:15" x14ac:dyDescent="0.35">
      <c r="A55" s="13">
        <v>45</v>
      </c>
      <c r="B55" s="12" t="s">
        <v>49</v>
      </c>
      <c r="C55" s="11">
        <v>1.7</v>
      </c>
      <c r="D55" s="10" t="s">
        <v>44</v>
      </c>
      <c r="E55" s="9" t="str">
        <f t="shared" si="9"/>
        <v>Significantly Different</v>
      </c>
      <c r="G55">
        <f t="shared" si="10"/>
        <v>1.7</v>
      </c>
      <c r="H55">
        <f t="shared" si="11"/>
        <v>6</v>
      </c>
      <c r="I55" t="str">
        <f t="shared" si="12"/>
        <v>+/-</v>
      </c>
      <c r="J55" t="str">
        <f t="shared" si="13"/>
        <v>0.4</v>
      </c>
      <c r="K55" s="1">
        <f t="shared" si="14"/>
        <v>0.24316109422492402</v>
      </c>
      <c r="L55" s="1">
        <f t="shared" si="15"/>
        <v>5.7</v>
      </c>
      <c r="M55" s="1">
        <f t="shared" si="16"/>
        <v>0.25064471888253259</v>
      </c>
      <c r="N55" s="1">
        <f t="shared" si="17"/>
        <v>22.74135288153176</v>
      </c>
      <c r="O55" t="s">
        <v>43</v>
      </c>
    </row>
    <row r="56" spans="1:15" x14ac:dyDescent="0.35">
      <c r="A56" s="13">
        <v>46</v>
      </c>
      <c r="B56" s="12" t="s">
        <v>67</v>
      </c>
      <c r="C56" s="11">
        <v>1.6</v>
      </c>
      <c r="D56" s="10" t="s">
        <v>28</v>
      </c>
      <c r="E56" s="9" t="str">
        <f t="shared" si="9"/>
        <v>Significantly Different</v>
      </c>
      <c r="G56">
        <f t="shared" si="10"/>
        <v>1.6</v>
      </c>
      <c r="H56">
        <f t="shared" si="11"/>
        <v>6</v>
      </c>
      <c r="I56" t="str">
        <f t="shared" si="12"/>
        <v>+/-</v>
      </c>
      <c r="J56" t="str">
        <f t="shared" si="13"/>
        <v>0.3</v>
      </c>
      <c r="K56" s="1">
        <f t="shared" si="14"/>
        <v>0.18237082066869301</v>
      </c>
      <c r="L56" s="1">
        <f t="shared" si="15"/>
        <v>5.8000000000000007</v>
      </c>
      <c r="M56" s="1">
        <f t="shared" si="16"/>
        <v>0.19223572402239389</v>
      </c>
      <c r="N56" s="1">
        <f t="shared" si="17"/>
        <v>30.171291155666509</v>
      </c>
      <c r="O56" t="s">
        <v>41</v>
      </c>
    </row>
    <row r="57" spans="1:15" x14ac:dyDescent="0.35">
      <c r="A57" s="13">
        <v>47</v>
      </c>
      <c r="B57" s="12" t="s">
        <v>63</v>
      </c>
      <c r="C57" s="11">
        <v>1.3</v>
      </c>
      <c r="D57" s="10" t="s">
        <v>44</v>
      </c>
      <c r="E57" s="9" t="str">
        <f t="shared" si="9"/>
        <v>Significantly Different</v>
      </c>
      <c r="G57">
        <f t="shared" si="10"/>
        <v>1.3</v>
      </c>
      <c r="H57">
        <f t="shared" si="11"/>
        <v>6</v>
      </c>
      <c r="I57" t="str">
        <f t="shared" si="12"/>
        <v>+/-</v>
      </c>
      <c r="J57" t="str">
        <f t="shared" si="13"/>
        <v>0.4</v>
      </c>
      <c r="K57" s="1">
        <f t="shared" si="14"/>
        <v>0.24316109422492402</v>
      </c>
      <c r="L57" s="1">
        <f t="shared" si="15"/>
        <v>6.1000000000000005</v>
      </c>
      <c r="M57" s="1">
        <f t="shared" si="16"/>
        <v>0.25064471888253259</v>
      </c>
      <c r="N57" s="1">
        <f t="shared" si="17"/>
        <v>24.337237294270832</v>
      </c>
      <c r="O57" t="s">
        <v>38</v>
      </c>
    </row>
    <row r="58" spans="1:15" x14ac:dyDescent="0.35">
      <c r="A58" s="13">
        <v>48</v>
      </c>
      <c r="B58" s="12" t="s">
        <v>32</v>
      </c>
      <c r="C58" s="11">
        <v>1.1000000000000001</v>
      </c>
      <c r="D58" s="10" t="s">
        <v>39</v>
      </c>
      <c r="E58" s="9" t="str">
        <f t="shared" si="9"/>
        <v>Significantly Different</v>
      </c>
      <c r="G58">
        <f t="shared" si="10"/>
        <v>1.1000000000000001</v>
      </c>
      <c r="H58">
        <f t="shared" si="11"/>
        <v>6</v>
      </c>
      <c r="I58" t="str">
        <f t="shared" si="12"/>
        <v>+/-</v>
      </c>
      <c r="J58" t="str">
        <f t="shared" si="13"/>
        <v>0.2</v>
      </c>
      <c r="K58" s="1">
        <f t="shared" si="14"/>
        <v>0.12158054711246201</v>
      </c>
      <c r="L58" s="1">
        <f t="shared" si="15"/>
        <v>6.3000000000000007</v>
      </c>
      <c r="M58" s="1">
        <f t="shared" si="16"/>
        <v>0.1359311840425404</v>
      </c>
      <c r="N58" s="1">
        <f t="shared" si="17"/>
        <v>46.346980969638146</v>
      </c>
      <c r="O58" t="s">
        <v>35</v>
      </c>
    </row>
    <row r="59" spans="1:15" x14ac:dyDescent="0.35">
      <c r="A59" s="13">
        <v>49</v>
      </c>
      <c r="B59" s="12" t="s">
        <v>70</v>
      </c>
      <c r="C59" s="11">
        <v>1</v>
      </c>
      <c r="D59" s="10" t="s">
        <v>39</v>
      </c>
      <c r="E59" s="9" t="str">
        <f t="shared" si="9"/>
        <v>Significantly Different</v>
      </c>
      <c r="G59">
        <f t="shared" si="10"/>
        <v>1</v>
      </c>
      <c r="H59">
        <f t="shared" si="11"/>
        <v>6</v>
      </c>
      <c r="I59" t="str">
        <f t="shared" si="12"/>
        <v>+/-</v>
      </c>
      <c r="J59" t="str">
        <f t="shared" si="13"/>
        <v>0.2</v>
      </c>
      <c r="K59" s="1">
        <f t="shared" si="14"/>
        <v>0.12158054711246201</v>
      </c>
      <c r="L59" s="1">
        <f t="shared" si="15"/>
        <v>6.4</v>
      </c>
      <c r="M59" s="1">
        <f t="shared" si="16"/>
        <v>0.1359311840425404</v>
      </c>
      <c r="N59" s="1">
        <f t="shared" si="17"/>
        <v>47.082647334235574</v>
      </c>
      <c r="O59" t="s">
        <v>32</v>
      </c>
    </row>
    <row r="60" spans="1:15" x14ac:dyDescent="0.35">
      <c r="A60" s="13">
        <v>50</v>
      </c>
      <c r="B60" s="12" t="s">
        <v>77</v>
      </c>
      <c r="C60" s="11">
        <v>0.7</v>
      </c>
      <c r="D60" s="10" t="s">
        <v>33</v>
      </c>
      <c r="E60" s="9" t="str">
        <f t="shared" si="9"/>
        <v>Significantly Different</v>
      </c>
      <c r="G60">
        <f t="shared" si="10"/>
        <v>0.7</v>
      </c>
      <c r="H60">
        <f t="shared" si="11"/>
        <v>6</v>
      </c>
      <c r="I60" t="str">
        <f t="shared" si="12"/>
        <v>+/-</v>
      </c>
      <c r="J60" t="str">
        <f t="shared" si="13"/>
        <v>0.1</v>
      </c>
      <c r="K60" s="1">
        <f t="shared" si="14"/>
        <v>6.0790273556231005E-2</v>
      </c>
      <c r="L60" s="1">
        <f t="shared" si="15"/>
        <v>6.7</v>
      </c>
      <c r="M60" s="1">
        <f t="shared" si="16"/>
        <v>8.5970429323592404E-2</v>
      </c>
      <c r="N60" s="1">
        <f t="shared" si="17"/>
        <v>77.933773888475343</v>
      </c>
      <c r="O60" t="s">
        <v>30</v>
      </c>
    </row>
    <row r="61" spans="1:15" x14ac:dyDescent="0.35">
      <c r="A61" s="13">
        <v>50</v>
      </c>
      <c r="B61" s="12" t="s">
        <v>41</v>
      </c>
      <c r="C61" s="11">
        <v>0.7</v>
      </c>
      <c r="D61" s="10" t="s">
        <v>39</v>
      </c>
      <c r="E61" s="9" t="str">
        <f t="shared" si="9"/>
        <v>Significantly Different</v>
      </c>
      <c r="G61">
        <f t="shared" si="10"/>
        <v>0.7</v>
      </c>
      <c r="H61">
        <f t="shared" si="11"/>
        <v>6</v>
      </c>
      <c r="I61" t="str">
        <f t="shared" si="12"/>
        <v>+/-</v>
      </c>
      <c r="J61" t="str">
        <f t="shared" si="13"/>
        <v>0.2</v>
      </c>
      <c r="K61" s="1">
        <f t="shared" si="14"/>
        <v>0.12158054711246201</v>
      </c>
      <c r="L61" s="1">
        <f t="shared" si="15"/>
        <v>6.7</v>
      </c>
      <c r="M61" s="1">
        <f t="shared" si="16"/>
        <v>0.1359311840425404</v>
      </c>
      <c r="N61" s="1">
        <f t="shared" si="17"/>
        <v>49.289646428027872</v>
      </c>
      <c r="O61" t="s">
        <v>27</v>
      </c>
    </row>
    <row r="62" spans="1:15" ht="15" thickBot="1" x14ac:dyDescent="0.4">
      <c r="A62" s="8"/>
      <c r="B62" s="7" t="s">
        <v>25</v>
      </c>
      <c r="C62" s="6">
        <v>33.200000000000003</v>
      </c>
      <c r="D62" s="5" t="s">
        <v>116</v>
      </c>
      <c r="E62" s="4" t="str">
        <f t="shared" si="9"/>
        <v>Significantly Different</v>
      </c>
      <c r="G62">
        <f t="shared" si="10"/>
        <v>33.200000000000003</v>
      </c>
      <c r="H62">
        <f t="shared" si="11"/>
        <v>6</v>
      </c>
      <c r="I62" t="str">
        <f t="shared" si="12"/>
        <v>+/-</v>
      </c>
      <c r="J62" t="str">
        <f t="shared" si="13"/>
        <v>0.8</v>
      </c>
      <c r="K62" s="1">
        <f t="shared" si="14"/>
        <v>0.48632218844984804</v>
      </c>
      <c r="L62" s="1">
        <f t="shared" si="15"/>
        <v>-25.800000000000004</v>
      </c>
      <c r="M62" s="1">
        <f t="shared" si="16"/>
        <v>0.49010685399991183</v>
      </c>
      <c r="N62" s="1">
        <f t="shared" si="17"/>
        <v>-52.641581707005969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19" priority="1" operator="equal">
      <formula>"OTHER ERROR"</formula>
    </cfRule>
    <cfRule type="cellIs" dxfId="418" priority="2" operator="equal">
      <formula>"Statistical Test not applicable"</formula>
    </cfRule>
    <cfRule type="cellIs" dxfId="417" priority="3" operator="equal">
      <formula>"Geography Selected"</formula>
    </cfRule>
  </conditionalFormatting>
  <conditionalFormatting sqref="E10:J62">
    <cfRule type="cellIs" dxfId="416" priority="4" operator="equal">
      <formula>"Not Significantly Different"</formula>
    </cfRule>
  </conditionalFormatting>
  <conditionalFormatting sqref="F10:J62">
    <cfRule type="cellIs" dxfId="4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6EA7D43-FDF2-4136-A4B5-B1BFDB5B34A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DB85E53-722D-4826-9EF9-93739925D7B0}"/>
    <hyperlink ref="A68" r:id="rId2" xr:uid="{46D7DC32-3CF3-4081-A053-176C0AA5F1AC}"/>
    <hyperlink ref="A66" r:id="rId3" xr:uid="{7D5D0B42-6166-4900-B21E-65D3DE7D1EDA}"/>
    <hyperlink ref="A67" r:id="rId4" xr:uid="{6A4FA2CA-50DF-4A33-BC38-4C78E35267F6}"/>
  </hyperlinks>
  <pageMargins left="0.7" right="0.7" top="0.75" bottom="0.75" header="0.3" footer="0.3"/>
  <pageSetup orientation="portrait" r:id="rId5"/>
  <drawing r:id="rId6"/>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27E2-DF84-49AF-8BA6-4DEED07A37F3}">
  <sheetPr codeName="Sheet8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604</v>
      </c>
    </row>
    <row r="2" spans="1:16" x14ac:dyDescent="0.35">
      <c r="A2" s="27" t="s">
        <v>109</v>
      </c>
      <c r="B2" t="s">
        <v>603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41.8</v>
      </c>
      <c r="C6" t="s">
        <v>103</v>
      </c>
      <c r="H6" s="15" t="s">
        <v>102</v>
      </c>
      <c r="I6">
        <f>VLOOKUP($B$4,$B$9:$K$62,6,FALSE)</f>
        <v>41.8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41.8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41.8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50</v>
      </c>
      <c r="C11" s="11">
        <v>89.7</v>
      </c>
      <c r="D11" s="14" t="s">
        <v>39</v>
      </c>
      <c r="E11" s="9" t="str">
        <f t="shared" si="0"/>
        <v>Significantly Different</v>
      </c>
      <c r="G11">
        <f t="shared" si="1"/>
        <v>89.7</v>
      </c>
      <c r="H11">
        <f t="shared" si="2"/>
        <v>6</v>
      </c>
      <c r="I11" t="str">
        <f t="shared" si="3"/>
        <v>+/-</v>
      </c>
      <c r="J11" t="str">
        <f t="shared" si="4"/>
        <v>0.2</v>
      </c>
      <c r="K11" s="1">
        <f t="shared" si="5"/>
        <v>0.12158054711246201</v>
      </c>
      <c r="L11" s="1">
        <f t="shared" si="6"/>
        <v>-47.900000000000006</v>
      </c>
      <c r="M11" s="1">
        <f t="shared" si="7"/>
        <v>0.1359311840425404</v>
      </c>
      <c r="N11" s="1">
        <f t="shared" si="8"/>
        <v>-352.38418864216942</v>
      </c>
      <c r="O11" t="s">
        <v>68</v>
      </c>
    </row>
    <row r="12" spans="1:16" x14ac:dyDescent="0.35">
      <c r="A12" s="13">
        <v>2</v>
      </c>
      <c r="B12" s="12" t="s">
        <v>51</v>
      </c>
      <c r="C12" s="11">
        <v>69.7</v>
      </c>
      <c r="D12" s="10" t="s">
        <v>26</v>
      </c>
      <c r="E12" s="9" t="str">
        <f t="shared" si="0"/>
        <v>Significantly Different</v>
      </c>
      <c r="G12">
        <f t="shared" si="1"/>
        <v>69.7</v>
      </c>
      <c r="H12">
        <f t="shared" si="2"/>
        <v>6</v>
      </c>
      <c r="I12" t="str">
        <f t="shared" si="3"/>
        <v>+/-</v>
      </c>
      <c r="J12" t="str">
        <f t="shared" si="4"/>
        <v>0.6</v>
      </c>
      <c r="K12" s="1">
        <f t="shared" si="5"/>
        <v>0.36474164133738601</v>
      </c>
      <c r="L12" s="1">
        <f t="shared" si="6"/>
        <v>-27.900000000000006</v>
      </c>
      <c r="M12" s="1">
        <f t="shared" si="7"/>
        <v>0.36977279819442066</v>
      </c>
      <c r="N12" s="1">
        <f t="shared" si="8"/>
        <v>-75.451737218730273</v>
      </c>
      <c r="O12" t="s">
        <v>62</v>
      </c>
    </row>
    <row r="13" spans="1:16" x14ac:dyDescent="0.35">
      <c r="A13" s="13">
        <v>3</v>
      </c>
      <c r="B13" s="12" t="s">
        <v>68</v>
      </c>
      <c r="C13" s="11">
        <v>67.5</v>
      </c>
      <c r="D13" s="10" t="s">
        <v>26</v>
      </c>
      <c r="E13" s="9" t="str">
        <f t="shared" si="0"/>
        <v>Significantly Different</v>
      </c>
      <c r="G13">
        <f t="shared" si="1"/>
        <v>67.5</v>
      </c>
      <c r="H13">
        <f t="shared" si="2"/>
        <v>6</v>
      </c>
      <c r="I13" t="str">
        <f t="shared" si="3"/>
        <v>+/-</v>
      </c>
      <c r="J13" t="str">
        <f t="shared" si="4"/>
        <v>0.6</v>
      </c>
      <c r="K13" s="1">
        <f t="shared" si="5"/>
        <v>0.36474164133738601</v>
      </c>
      <c r="L13" s="1">
        <f t="shared" si="6"/>
        <v>-25.700000000000003</v>
      </c>
      <c r="M13" s="1">
        <f t="shared" si="7"/>
        <v>0.36977279819442066</v>
      </c>
      <c r="N13" s="1">
        <f t="shared" si="8"/>
        <v>-69.502137868149376</v>
      </c>
      <c r="O13" t="s">
        <v>58</v>
      </c>
    </row>
    <row r="14" spans="1:16" x14ac:dyDescent="0.35">
      <c r="A14" s="13">
        <v>4</v>
      </c>
      <c r="B14" s="12" t="s">
        <v>64</v>
      </c>
      <c r="C14" s="11">
        <v>66</v>
      </c>
      <c r="D14" s="10" t="s">
        <v>83</v>
      </c>
      <c r="E14" s="9" t="str">
        <f t="shared" si="0"/>
        <v>Significantly Different</v>
      </c>
      <c r="G14">
        <f t="shared" si="1"/>
        <v>66</v>
      </c>
      <c r="H14">
        <f t="shared" si="2"/>
        <v>6</v>
      </c>
      <c r="I14" t="str">
        <f t="shared" si="3"/>
        <v>+/-</v>
      </c>
      <c r="J14" t="str">
        <f t="shared" si="4"/>
        <v>0.5</v>
      </c>
      <c r="K14" s="1">
        <f t="shared" si="5"/>
        <v>0.303951367781155</v>
      </c>
      <c r="L14" s="1">
        <f t="shared" si="6"/>
        <v>-24.200000000000003</v>
      </c>
      <c r="M14" s="1">
        <f t="shared" si="7"/>
        <v>0.30997079109986531</v>
      </c>
      <c r="N14" s="1">
        <f t="shared" si="8"/>
        <v>-78.071872237159695</v>
      </c>
      <c r="O14" t="s">
        <v>73</v>
      </c>
    </row>
    <row r="15" spans="1:16" x14ac:dyDescent="0.35">
      <c r="A15" s="13">
        <v>5</v>
      </c>
      <c r="B15" s="12" t="s">
        <v>47</v>
      </c>
      <c r="C15" s="11">
        <v>64.599999999999994</v>
      </c>
      <c r="D15" s="10" t="s">
        <v>26</v>
      </c>
      <c r="E15" s="9" t="str">
        <f t="shared" si="0"/>
        <v>Significantly Different</v>
      </c>
      <c r="G15">
        <f t="shared" si="1"/>
        <v>64.599999999999994</v>
      </c>
      <c r="H15">
        <f t="shared" si="2"/>
        <v>6</v>
      </c>
      <c r="I15" t="str">
        <f t="shared" si="3"/>
        <v>+/-</v>
      </c>
      <c r="J15" t="str">
        <f t="shared" si="4"/>
        <v>0.6</v>
      </c>
      <c r="K15" s="1">
        <f t="shared" si="5"/>
        <v>0.36474164133738601</v>
      </c>
      <c r="L15" s="1">
        <f t="shared" si="6"/>
        <v>-22.799999999999997</v>
      </c>
      <c r="M15" s="1">
        <f t="shared" si="7"/>
        <v>0.36977279819442066</v>
      </c>
      <c r="N15" s="1">
        <f t="shared" si="8"/>
        <v>-61.659484178747299</v>
      </c>
      <c r="O15" t="s">
        <v>34</v>
      </c>
    </row>
    <row r="16" spans="1:16" x14ac:dyDescent="0.35">
      <c r="A16" s="13">
        <v>6</v>
      </c>
      <c r="B16" s="12" t="s">
        <v>56</v>
      </c>
      <c r="C16" s="11">
        <v>63.7</v>
      </c>
      <c r="D16" s="10" t="s">
        <v>26</v>
      </c>
      <c r="E16" s="9" t="str">
        <f t="shared" si="0"/>
        <v>Significantly Different</v>
      </c>
      <c r="G16">
        <f t="shared" si="1"/>
        <v>63.7</v>
      </c>
      <c r="H16">
        <f t="shared" si="2"/>
        <v>6</v>
      </c>
      <c r="I16" t="str">
        <f t="shared" si="3"/>
        <v>+/-</v>
      </c>
      <c r="J16" t="str">
        <f t="shared" si="4"/>
        <v>0.6</v>
      </c>
      <c r="K16" s="1">
        <f t="shared" si="5"/>
        <v>0.36474164133738601</v>
      </c>
      <c r="L16" s="1">
        <f t="shared" si="6"/>
        <v>-21.900000000000006</v>
      </c>
      <c r="M16" s="1">
        <f t="shared" si="7"/>
        <v>0.36977279819442066</v>
      </c>
      <c r="N16" s="1">
        <f t="shared" si="8"/>
        <v>-59.225557171691506</v>
      </c>
      <c r="O16" t="s">
        <v>75</v>
      </c>
    </row>
    <row r="17" spans="1:15" x14ac:dyDescent="0.35">
      <c r="A17" s="13">
        <v>7</v>
      </c>
      <c r="B17" s="12" t="s">
        <v>42</v>
      </c>
      <c r="C17" s="11">
        <v>60.5</v>
      </c>
      <c r="D17" s="10" t="s">
        <v>28</v>
      </c>
      <c r="E17" s="9" t="str">
        <f t="shared" si="0"/>
        <v>Significantly Different</v>
      </c>
      <c r="G17">
        <f t="shared" si="1"/>
        <v>60.5</v>
      </c>
      <c r="H17">
        <f t="shared" si="2"/>
        <v>6</v>
      </c>
      <c r="I17" t="str">
        <f t="shared" si="3"/>
        <v>+/-</v>
      </c>
      <c r="J17" t="str">
        <f t="shared" si="4"/>
        <v>0.3</v>
      </c>
      <c r="K17" s="1">
        <f t="shared" si="5"/>
        <v>0.18237082066869301</v>
      </c>
      <c r="L17" s="1">
        <f t="shared" si="6"/>
        <v>-18.700000000000003</v>
      </c>
      <c r="M17" s="1">
        <f t="shared" si="7"/>
        <v>0.19223572402239389</v>
      </c>
      <c r="N17" s="1">
        <f t="shared" si="8"/>
        <v>-97.27640424326961</v>
      </c>
      <c r="O17" t="s">
        <v>66</v>
      </c>
    </row>
    <row r="18" spans="1:15" x14ac:dyDescent="0.35">
      <c r="A18" s="13">
        <v>8</v>
      </c>
      <c r="B18" s="12" t="s">
        <v>35</v>
      </c>
      <c r="C18" s="11">
        <v>60</v>
      </c>
      <c r="D18" s="10" t="s">
        <v>44</v>
      </c>
      <c r="E18" s="9" t="str">
        <f t="shared" si="0"/>
        <v>Significantly Different</v>
      </c>
      <c r="G18">
        <f t="shared" si="1"/>
        <v>60</v>
      </c>
      <c r="H18">
        <f t="shared" si="2"/>
        <v>6</v>
      </c>
      <c r="I18" t="str">
        <f t="shared" si="3"/>
        <v>+/-</v>
      </c>
      <c r="J18" t="str">
        <f t="shared" si="4"/>
        <v>0.4</v>
      </c>
      <c r="K18" s="1">
        <f t="shared" si="5"/>
        <v>0.24316109422492402</v>
      </c>
      <c r="L18" s="1">
        <f t="shared" si="6"/>
        <v>-18.200000000000003</v>
      </c>
      <c r="M18" s="1">
        <f t="shared" si="7"/>
        <v>0.25064471888253259</v>
      </c>
      <c r="N18" s="1">
        <f t="shared" si="8"/>
        <v>-72.612740779627728</v>
      </c>
      <c r="O18" t="s">
        <v>60</v>
      </c>
    </row>
    <row r="19" spans="1:15" x14ac:dyDescent="0.35">
      <c r="A19" s="13">
        <v>9</v>
      </c>
      <c r="B19" s="12" t="s">
        <v>58</v>
      </c>
      <c r="C19" s="11">
        <v>59.1</v>
      </c>
      <c r="D19" s="10" t="s">
        <v>44</v>
      </c>
      <c r="E19" s="9" t="str">
        <f t="shared" si="0"/>
        <v>Significantly Different</v>
      </c>
      <c r="G19">
        <f t="shared" si="1"/>
        <v>59.1</v>
      </c>
      <c r="H19">
        <f t="shared" si="2"/>
        <v>6</v>
      </c>
      <c r="I19" t="str">
        <f t="shared" si="3"/>
        <v>+/-</v>
      </c>
      <c r="J19" t="str">
        <f t="shared" si="4"/>
        <v>0.4</v>
      </c>
      <c r="K19" s="1">
        <f t="shared" si="5"/>
        <v>0.24316109422492402</v>
      </c>
      <c r="L19" s="1">
        <f t="shared" si="6"/>
        <v>-17.300000000000004</v>
      </c>
      <c r="M19" s="1">
        <f t="shared" si="7"/>
        <v>0.25064471888253259</v>
      </c>
      <c r="N19" s="1">
        <f t="shared" si="8"/>
        <v>-69.02200085096483</v>
      </c>
      <c r="O19" t="s">
        <v>31</v>
      </c>
    </row>
    <row r="20" spans="1:15" x14ac:dyDescent="0.35">
      <c r="A20" s="13">
        <v>10</v>
      </c>
      <c r="B20" s="12" t="s">
        <v>54</v>
      </c>
      <c r="C20" s="11">
        <v>57.8</v>
      </c>
      <c r="D20" s="14" t="s">
        <v>36</v>
      </c>
      <c r="E20" s="9" t="str">
        <f t="shared" si="0"/>
        <v>Significantly Different</v>
      </c>
      <c r="G20">
        <f t="shared" si="1"/>
        <v>57.8</v>
      </c>
      <c r="H20">
        <f t="shared" si="2"/>
        <v>6</v>
      </c>
      <c r="I20" t="str">
        <f t="shared" si="3"/>
        <v>+/-</v>
      </c>
      <c r="J20" t="str">
        <f t="shared" si="4"/>
        <v>0.7</v>
      </c>
      <c r="K20" s="1">
        <f t="shared" si="5"/>
        <v>0.42553191489361697</v>
      </c>
      <c r="L20" s="1">
        <f t="shared" si="6"/>
        <v>-16</v>
      </c>
      <c r="M20" s="1">
        <f t="shared" si="7"/>
        <v>0.42985214661796195</v>
      </c>
      <c r="N20" s="1">
        <f t="shared" si="8"/>
        <v>-37.222100961659869</v>
      </c>
      <c r="O20" t="s">
        <v>50</v>
      </c>
    </row>
    <row r="21" spans="1:15" x14ac:dyDescent="0.35">
      <c r="A21" s="13">
        <v>11</v>
      </c>
      <c r="B21" s="12" t="s">
        <v>38</v>
      </c>
      <c r="C21" s="11">
        <v>57.7</v>
      </c>
      <c r="D21" s="10" t="s">
        <v>83</v>
      </c>
      <c r="E21" s="9" t="str">
        <f t="shared" si="0"/>
        <v>Significantly Different</v>
      </c>
      <c r="G21">
        <f t="shared" si="1"/>
        <v>57.7</v>
      </c>
      <c r="H21">
        <f t="shared" si="2"/>
        <v>6</v>
      </c>
      <c r="I21" t="str">
        <f t="shared" si="3"/>
        <v>+/-</v>
      </c>
      <c r="J21" t="str">
        <f t="shared" si="4"/>
        <v>0.5</v>
      </c>
      <c r="K21" s="1">
        <f t="shared" si="5"/>
        <v>0.303951367781155</v>
      </c>
      <c r="L21" s="1">
        <f t="shared" si="6"/>
        <v>-15.900000000000006</v>
      </c>
      <c r="M21" s="1">
        <f t="shared" si="7"/>
        <v>0.30997079109986531</v>
      </c>
      <c r="N21" s="1">
        <f t="shared" si="8"/>
        <v>-51.295155726067748</v>
      </c>
      <c r="O21" t="s">
        <v>46</v>
      </c>
    </row>
    <row r="22" spans="1:15" x14ac:dyDescent="0.35">
      <c r="A22" s="13">
        <v>12</v>
      </c>
      <c r="B22" s="12" t="s">
        <v>46</v>
      </c>
      <c r="C22" s="11">
        <v>57.6</v>
      </c>
      <c r="D22" s="10" t="s">
        <v>44</v>
      </c>
      <c r="E22" s="9" t="str">
        <f t="shared" si="0"/>
        <v>Significantly Different</v>
      </c>
      <c r="G22">
        <f t="shared" si="1"/>
        <v>57.6</v>
      </c>
      <c r="H22">
        <f t="shared" si="2"/>
        <v>6</v>
      </c>
      <c r="I22" t="str">
        <f t="shared" si="3"/>
        <v>+/-</v>
      </c>
      <c r="J22" t="str">
        <f t="shared" si="4"/>
        <v>0.4</v>
      </c>
      <c r="K22" s="1">
        <f t="shared" si="5"/>
        <v>0.24316109422492402</v>
      </c>
      <c r="L22" s="1">
        <f t="shared" si="6"/>
        <v>-15.800000000000004</v>
      </c>
      <c r="M22" s="1">
        <f t="shared" si="7"/>
        <v>0.25064471888253259</v>
      </c>
      <c r="N22" s="1">
        <f t="shared" si="8"/>
        <v>-63.037434303193308</v>
      </c>
      <c r="O22" t="s">
        <v>29</v>
      </c>
    </row>
    <row r="23" spans="1:15" x14ac:dyDescent="0.35">
      <c r="A23" s="13">
        <v>13</v>
      </c>
      <c r="B23" s="12" t="s">
        <v>79</v>
      </c>
      <c r="C23" s="11">
        <v>55.4</v>
      </c>
      <c r="D23" s="10" t="s">
        <v>26</v>
      </c>
      <c r="E23" s="9" t="str">
        <f t="shared" si="0"/>
        <v>Significantly Different</v>
      </c>
      <c r="G23">
        <f t="shared" si="1"/>
        <v>55.4</v>
      </c>
      <c r="H23">
        <f t="shared" si="2"/>
        <v>6</v>
      </c>
      <c r="I23" t="str">
        <f t="shared" si="3"/>
        <v>+/-</v>
      </c>
      <c r="J23" t="str">
        <f t="shared" si="4"/>
        <v>0.6</v>
      </c>
      <c r="K23" s="1">
        <f t="shared" si="5"/>
        <v>0.36474164133738601</v>
      </c>
      <c r="L23" s="1">
        <f t="shared" si="6"/>
        <v>-13.600000000000001</v>
      </c>
      <c r="M23" s="1">
        <f t="shared" si="7"/>
        <v>0.36977279819442066</v>
      </c>
      <c r="N23" s="1">
        <f t="shared" si="8"/>
        <v>-36.779341439954536</v>
      </c>
      <c r="O23" t="s">
        <v>82</v>
      </c>
    </row>
    <row r="24" spans="1:15" x14ac:dyDescent="0.35">
      <c r="A24" s="13">
        <v>14</v>
      </c>
      <c r="B24" s="12" t="s">
        <v>73</v>
      </c>
      <c r="C24" s="11">
        <v>54.1</v>
      </c>
      <c r="D24" s="10" t="s">
        <v>116</v>
      </c>
      <c r="E24" s="9" t="str">
        <f t="shared" si="0"/>
        <v>Significantly Different</v>
      </c>
      <c r="G24">
        <f t="shared" si="1"/>
        <v>54.1</v>
      </c>
      <c r="H24">
        <f t="shared" si="2"/>
        <v>6</v>
      </c>
      <c r="I24" t="str">
        <f t="shared" si="3"/>
        <v>+/-</v>
      </c>
      <c r="J24" t="str">
        <f t="shared" si="4"/>
        <v>0.8</v>
      </c>
      <c r="K24" s="1">
        <f t="shared" si="5"/>
        <v>0.48632218844984804</v>
      </c>
      <c r="L24" s="1">
        <f t="shared" si="6"/>
        <v>-12.300000000000004</v>
      </c>
      <c r="M24" s="1">
        <f t="shared" si="7"/>
        <v>0.49010685399991183</v>
      </c>
      <c r="N24" s="1">
        <f t="shared" si="8"/>
        <v>-25.096568023107501</v>
      </c>
      <c r="O24" t="s">
        <v>65</v>
      </c>
    </row>
    <row r="25" spans="1:15" x14ac:dyDescent="0.35">
      <c r="A25" s="13">
        <v>15</v>
      </c>
      <c r="B25" s="12" t="s">
        <v>57</v>
      </c>
      <c r="C25" s="11">
        <v>54</v>
      </c>
      <c r="D25" s="10" t="s">
        <v>26</v>
      </c>
      <c r="E25" s="9" t="str">
        <f t="shared" si="0"/>
        <v>Significantly Different</v>
      </c>
      <c r="G25">
        <f t="shared" si="1"/>
        <v>54</v>
      </c>
      <c r="H25">
        <f t="shared" si="2"/>
        <v>6</v>
      </c>
      <c r="I25" t="str">
        <f t="shared" si="3"/>
        <v>+/-</v>
      </c>
      <c r="J25" t="str">
        <f t="shared" si="4"/>
        <v>0.6</v>
      </c>
      <c r="K25" s="1">
        <f t="shared" si="5"/>
        <v>0.36474164133738601</v>
      </c>
      <c r="L25" s="1">
        <f t="shared" si="6"/>
        <v>-12.200000000000003</v>
      </c>
      <c r="M25" s="1">
        <f t="shared" si="7"/>
        <v>0.36977279819442066</v>
      </c>
      <c r="N25" s="1">
        <f t="shared" si="8"/>
        <v>-32.993232762312161</v>
      </c>
      <c r="O25" t="s">
        <v>81</v>
      </c>
    </row>
    <row r="26" spans="1:15" x14ac:dyDescent="0.35">
      <c r="A26" s="13">
        <v>16</v>
      </c>
      <c r="B26" s="12" t="s">
        <v>31</v>
      </c>
      <c r="C26" s="11">
        <v>49.9</v>
      </c>
      <c r="D26" s="10" t="s">
        <v>164</v>
      </c>
      <c r="E26" s="9" t="str">
        <f t="shared" si="0"/>
        <v>Significantly Different</v>
      </c>
      <c r="G26">
        <f t="shared" si="1"/>
        <v>49.9</v>
      </c>
      <c r="H26">
        <f t="shared" si="2"/>
        <v>6</v>
      </c>
      <c r="I26" t="str">
        <f t="shared" si="3"/>
        <v>+/-</v>
      </c>
      <c r="J26" t="str">
        <f t="shared" si="4"/>
        <v>1.8</v>
      </c>
      <c r="K26" s="1">
        <f t="shared" si="5"/>
        <v>1.094224924012158</v>
      </c>
      <c r="L26" s="1">
        <f t="shared" si="6"/>
        <v>-8.1000000000000014</v>
      </c>
      <c r="M26" s="1">
        <f t="shared" si="7"/>
        <v>1.0959122417823675</v>
      </c>
      <c r="N26" s="1">
        <f t="shared" si="8"/>
        <v>-7.3911027646030671</v>
      </c>
      <c r="O26" t="s">
        <v>80</v>
      </c>
    </row>
    <row r="27" spans="1:15" x14ac:dyDescent="0.35">
      <c r="A27" s="13">
        <v>17</v>
      </c>
      <c r="B27" s="12" t="s">
        <v>32</v>
      </c>
      <c r="C27" s="11">
        <v>48.2</v>
      </c>
      <c r="D27" s="10" t="s">
        <v>116</v>
      </c>
      <c r="E27" s="9" t="str">
        <f t="shared" si="0"/>
        <v>Significantly Different</v>
      </c>
      <c r="G27">
        <f t="shared" si="1"/>
        <v>48.2</v>
      </c>
      <c r="H27">
        <f t="shared" si="2"/>
        <v>6</v>
      </c>
      <c r="I27" t="str">
        <f t="shared" si="3"/>
        <v>+/-</v>
      </c>
      <c r="J27" t="str">
        <f t="shared" si="4"/>
        <v>0.8</v>
      </c>
      <c r="K27" s="1">
        <f t="shared" si="5"/>
        <v>0.48632218844984804</v>
      </c>
      <c r="L27" s="1">
        <f t="shared" si="6"/>
        <v>-6.4000000000000057</v>
      </c>
      <c r="M27" s="1">
        <f t="shared" si="7"/>
        <v>0.49010685399991183</v>
      </c>
      <c r="N27" s="1">
        <f t="shared" si="8"/>
        <v>-13.058376857551877</v>
      </c>
      <c r="O27" t="s">
        <v>78</v>
      </c>
    </row>
    <row r="28" spans="1:15" x14ac:dyDescent="0.35">
      <c r="A28" s="13">
        <v>18</v>
      </c>
      <c r="B28" s="12" t="s">
        <v>40</v>
      </c>
      <c r="C28" s="11">
        <v>45.4</v>
      </c>
      <c r="D28" s="10" t="s">
        <v>26</v>
      </c>
      <c r="E28" s="9" t="str">
        <f t="shared" si="0"/>
        <v>Significantly Different</v>
      </c>
      <c r="G28">
        <f t="shared" si="1"/>
        <v>45.4</v>
      </c>
      <c r="H28">
        <f t="shared" si="2"/>
        <v>6</v>
      </c>
      <c r="I28" t="str">
        <f t="shared" si="3"/>
        <v>+/-</v>
      </c>
      <c r="J28" t="str">
        <f t="shared" si="4"/>
        <v>0.6</v>
      </c>
      <c r="K28" s="1">
        <f t="shared" si="5"/>
        <v>0.36474164133738601</v>
      </c>
      <c r="L28" s="1">
        <f t="shared" si="6"/>
        <v>-3.6000000000000014</v>
      </c>
      <c r="M28" s="1">
        <f t="shared" si="7"/>
        <v>0.36977279819442066</v>
      </c>
      <c r="N28" s="1">
        <f t="shared" si="8"/>
        <v>-9.7357080282232626</v>
      </c>
      <c r="O28" t="s">
        <v>79</v>
      </c>
    </row>
    <row r="29" spans="1:15" x14ac:dyDescent="0.35">
      <c r="A29" s="13">
        <v>19</v>
      </c>
      <c r="B29" s="12" t="s">
        <v>29</v>
      </c>
      <c r="C29" s="11">
        <v>44.4</v>
      </c>
      <c r="D29" s="10" t="s">
        <v>154</v>
      </c>
      <c r="E29" s="9" t="str">
        <f t="shared" si="0"/>
        <v>Significantly Different</v>
      </c>
      <c r="G29">
        <f t="shared" si="1"/>
        <v>44.4</v>
      </c>
      <c r="H29">
        <f t="shared" si="2"/>
        <v>6</v>
      </c>
      <c r="I29" t="str">
        <f t="shared" si="3"/>
        <v>+/-</v>
      </c>
      <c r="J29" t="str">
        <f t="shared" si="4"/>
        <v>1.2</v>
      </c>
      <c r="K29" s="1">
        <f t="shared" si="5"/>
        <v>0.72948328267477203</v>
      </c>
      <c r="L29" s="1">
        <f t="shared" si="6"/>
        <v>-2.6000000000000014</v>
      </c>
      <c r="M29" s="1">
        <f t="shared" si="7"/>
        <v>0.73201182849801194</v>
      </c>
      <c r="N29" s="1">
        <f t="shared" si="8"/>
        <v>-3.5518551733444603</v>
      </c>
      <c r="O29" t="s">
        <v>56</v>
      </c>
    </row>
    <row r="30" spans="1:15" x14ac:dyDescent="0.35">
      <c r="A30" s="13">
        <v>20</v>
      </c>
      <c r="B30" s="12" t="s">
        <v>59</v>
      </c>
      <c r="C30" s="11">
        <v>41.9</v>
      </c>
      <c r="D30" s="10" t="s">
        <v>83</v>
      </c>
      <c r="E30" s="9" t="str">
        <f t="shared" si="0"/>
        <v>Not Significantly Different</v>
      </c>
      <c r="G30">
        <f t="shared" si="1"/>
        <v>41.9</v>
      </c>
      <c r="H30">
        <f t="shared" si="2"/>
        <v>6</v>
      </c>
      <c r="I30" t="str">
        <f t="shared" si="3"/>
        <v>+/-</v>
      </c>
      <c r="J30" t="str">
        <f t="shared" si="4"/>
        <v>0.5</v>
      </c>
      <c r="K30" s="1">
        <f t="shared" si="5"/>
        <v>0.303951367781155</v>
      </c>
      <c r="L30" s="1">
        <f t="shared" si="6"/>
        <v>-0.10000000000000142</v>
      </c>
      <c r="M30" s="1">
        <f t="shared" si="7"/>
        <v>0.30997079109986531</v>
      </c>
      <c r="N30" s="1">
        <f t="shared" si="8"/>
        <v>-0.32261104230231735</v>
      </c>
      <c r="O30" t="s">
        <v>77</v>
      </c>
    </row>
    <row r="31" spans="1:15" x14ac:dyDescent="0.35">
      <c r="A31" s="13">
        <v>21</v>
      </c>
      <c r="B31" s="12" t="s">
        <v>63</v>
      </c>
      <c r="C31" s="11">
        <v>41</v>
      </c>
      <c r="D31" s="10" t="s">
        <v>134</v>
      </c>
      <c r="E31" s="9" t="str">
        <f t="shared" si="0"/>
        <v>Not Significantly Different</v>
      </c>
      <c r="G31">
        <f t="shared" si="1"/>
        <v>41</v>
      </c>
      <c r="H31">
        <f t="shared" si="2"/>
        <v>6</v>
      </c>
      <c r="I31" t="str">
        <f t="shared" si="3"/>
        <v>+/-</v>
      </c>
      <c r="J31" t="str">
        <f t="shared" si="4"/>
        <v>1.3</v>
      </c>
      <c r="K31" s="1">
        <f t="shared" si="5"/>
        <v>0.79027355623100304</v>
      </c>
      <c r="L31" s="1">
        <f t="shared" si="6"/>
        <v>0.79999999999999716</v>
      </c>
      <c r="M31" s="1">
        <f t="shared" si="7"/>
        <v>0.79260819516141623</v>
      </c>
      <c r="N31" s="1">
        <f t="shared" si="8"/>
        <v>1.0093259253231359</v>
      </c>
      <c r="O31" t="s">
        <v>40</v>
      </c>
    </row>
    <row r="32" spans="1:15" x14ac:dyDescent="0.35">
      <c r="A32" s="13">
        <v>22</v>
      </c>
      <c r="B32" s="12" t="s">
        <v>72</v>
      </c>
      <c r="C32" s="11">
        <v>39.200000000000003</v>
      </c>
      <c r="D32" s="10" t="s">
        <v>83</v>
      </c>
      <c r="E32" s="9" t="str">
        <f t="shared" si="0"/>
        <v>Significantly Different</v>
      </c>
      <c r="G32">
        <f t="shared" si="1"/>
        <v>39.200000000000003</v>
      </c>
      <c r="H32">
        <f t="shared" si="2"/>
        <v>6</v>
      </c>
      <c r="I32" t="str">
        <f t="shared" si="3"/>
        <v>+/-</v>
      </c>
      <c r="J32" t="str">
        <f t="shared" si="4"/>
        <v>0.5</v>
      </c>
      <c r="K32" s="1">
        <f t="shared" si="5"/>
        <v>0.303951367781155</v>
      </c>
      <c r="L32" s="1">
        <f t="shared" si="6"/>
        <v>2.5999999999999943</v>
      </c>
      <c r="M32" s="1">
        <f t="shared" si="7"/>
        <v>0.30997079109986531</v>
      </c>
      <c r="N32" s="1">
        <f t="shared" si="8"/>
        <v>8.387887099860114</v>
      </c>
      <c r="O32" t="s">
        <v>71</v>
      </c>
    </row>
    <row r="33" spans="1:15" x14ac:dyDescent="0.35">
      <c r="A33" s="13">
        <v>23</v>
      </c>
      <c r="B33" s="12" t="s">
        <v>60</v>
      </c>
      <c r="C33" s="11">
        <v>39.1</v>
      </c>
      <c r="D33" s="10" t="s">
        <v>137</v>
      </c>
      <c r="E33" s="9" t="str">
        <f t="shared" si="0"/>
        <v>Significantly Different</v>
      </c>
      <c r="G33">
        <f t="shared" si="1"/>
        <v>39.1</v>
      </c>
      <c r="H33">
        <f t="shared" si="2"/>
        <v>6</v>
      </c>
      <c r="I33" t="str">
        <f t="shared" si="3"/>
        <v>+/-</v>
      </c>
      <c r="J33" t="str">
        <f t="shared" si="4"/>
        <v>1.6</v>
      </c>
      <c r="K33" s="1">
        <f t="shared" si="5"/>
        <v>0.97264437689969607</v>
      </c>
      <c r="L33" s="1">
        <f t="shared" si="6"/>
        <v>2.6999999999999957</v>
      </c>
      <c r="M33" s="1">
        <f t="shared" si="7"/>
        <v>0.97454222139096647</v>
      </c>
      <c r="N33" s="1">
        <f t="shared" si="8"/>
        <v>2.7705315795823391</v>
      </c>
      <c r="O33" t="s">
        <v>76</v>
      </c>
    </row>
    <row r="34" spans="1:15" x14ac:dyDescent="0.35">
      <c r="A34" s="13">
        <v>24</v>
      </c>
      <c r="B34" s="12" t="s">
        <v>82</v>
      </c>
      <c r="C34" s="11">
        <v>35.1</v>
      </c>
      <c r="D34" s="10" t="s">
        <v>84</v>
      </c>
      <c r="E34" s="9" t="str">
        <f t="shared" si="0"/>
        <v>Significantly Different</v>
      </c>
      <c r="G34">
        <f t="shared" si="1"/>
        <v>35.1</v>
      </c>
      <c r="H34">
        <f t="shared" si="2"/>
        <v>6</v>
      </c>
      <c r="I34" t="str">
        <f t="shared" si="3"/>
        <v>+/-</v>
      </c>
      <c r="J34" t="str">
        <f t="shared" si="4"/>
        <v>0.9</v>
      </c>
      <c r="K34" s="1">
        <f t="shared" si="5"/>
        <v>0.54711246200607899</v>
      </c>
      <c r="L34" s="1">
        <f t="shared" si="6"/>
        <v>6.6999999999999957</v>
      </c>
      <c r="M34" s="1">
        <f t="shared" si="7"/>
        <v>0.55047933970440222</v>
      </c>
      <c r="N34" s="1">
        <f t="shared" si="8"/>
        <v>12.171210646339205</v>
      </c>
      <c r="O34" t="s">
        <v>74</v>
      </c>
    </row>
    <row r="35" spans="1:15" x14ac:dyDescent="0.35">
      <c r="A35" s="13">
        <v>25</v>
      </c>
      <c r="B35" s="12" t="s">
        <v>45</v>
      </c>
      <c r="C35" s="11">
        <v>33</v>
      </c>
      <c r="D35" s="10" t="s">
        <v>122</v>
      </c>
      <c r="E35" s="9" t="str">
        <f t="shared" si="0"/>
        <v>Significantly Different</v>
      </c>
      <c r="G35">
        <f t="shared" si="1"/>
        <v>33</v>
      </c>
      <c r="H35">
        <f t="shared" si="2"/>
        <v>6</v>
      </c>
      <c r="I35" t="str">
        <f t="shared" si="3"/>
        <v>+/-</v>
      </c>
      <c r="J35" t="str">
        <f t="shared" si="4"/>
        <v>1.0</v>
      </c>
      <c r="K35" s="1">
        <f t="shared" si="5"/>
        <v>0.60790273556231</v>
      </c>
      <c r="L35" s="1">
        <f t="shared" si="6"/>
        <v>8.7999999999999972</v>
      </c>
      <c r="M35" s="1">
        <f t="shared" si="7"/>
        <v>0.61093468821403585</v>
      </c>
      <c r="N35" s="1">
        <f t="shared" si="8"/>
        <v>14.404158365479798</v>
      </c>
      <c r="O35" t="s">
        <v>54</v>
      </c>
    </row>
    <row r="36" spans="1:15" x14ac:dyDescent="0.35">
      <c r="A36" s="13">
        <v>26</v>
      </c>
      <c r="B36" s="12" t="s">
        <v>81</v>
      </c>
      <c r="C36" s="11">
        <v>32.1</v>
      </c>
      <c r="D36" s="10" t="s">
        <v>44</v>
      </c>
      <c r="E36" s="9" t="str">
        <f t="shared" si="0"/>
        <v>Significantly Different</v>
      </c>
      <c r="G36">
        <f t="shared" si="1"/>
        <v>32.1</v>
      </c>
      <c r="H36">
        <f t="shared" si="2"/>
        <v>6</v>
      </c>
      <c r="I36" t="str">
        <f t="shared" si="3"/>
        <v>+/-</v>
      </c>
      <c r="J36" t="str">
        <f t="shared" si="4"/>
        <v>0.4</v>
      </c>
      <c r="K36" s="1">
        <f t="shared" si="5"/>
        <v>0.24316109422492402</v>
      </c>
      <c r="L36" s="1">
        <f t="shared" si="6"/>
        <v>9.6999999999999957</v>
      </c>
      <c r="M36" s="1">
        <f t="shared" si="7"/>
        <v>0.25064471888253259</v>
      </c>
      <c r="N36" s="1">
        <f t="shared" si="8"/>
        <v>38.700197008922451</v>
      </c>
      <c r="O36" t="s">
        <v>72</v>
      </c>
    </row>
    <row r="37" spans="1:15" x14ac:dyDescent="0.35">
      <c r="A37" s="13">
        <v>27</v>
      </c>
      <c r="B37" s="12" t="s">
        <v>69</v>
      </c>
      <c r="C37" s="11">
        <v>31.8</v>
      </c>
      <c r="D37" s="10" t="s">
        <v>84</v>
      </c>
      <c r="E37" s="9" t="str">
        <f t="shared" si="0"/>
        <v>Significantly Different</v>
      </c>
      <c r="G37">
        <f t="shared" si="1"/>
        <v>31.8</v>
      </c>
      <c r="H37">
        <f t="shared" si="2"/>
        <v>6</v>
      </c>
      <c r="I37" t="str">
        <f t="shared" si="3"/>
        <v>+/-</v>
      </c>
      <c r="J37" t="str">
        <f t="shared" si="4"/>
        <v>0.9</v>
      </c>
      <c r="K37" s="1">
        <f t="shared" si="5"/>
        <v>0.54711246200607899</v>
      </c>
      <c r="L37" s="1">
        <f t="shared" si="6"/>
        <v>9.9999999999999964</v>
      </c>
      <c r="M37" s="1">
        <f t="shared" si="7"/>
        <v>0.55047933970440222</v>
      </c>
      <c r="N37" s="1">
        <f t="shared" si="8"/>
        <v>18.165986039312251</v>
      </c>
      <c r="O37" t="s">
        <v>70</v>
      </c>
    </row>
    <row r="38" spans="1:15" x14ac:dyDescent="0.35">
      <c r="A38" s="13">
        <v>28</v>
      </c>
      <c r="B38" s="12" t="s">
        <v>49</v>
      </c>
      <c r="C38" s="11">
        <v>31.6</v>
      </c>
      <c r="D38" s="10" t="s">
        <v>121</v>
      </c>
      <c r="E38" s="9" t="str">
        <f t="shared" si="0"/>
        <v>Significantly Different</v>
      </c>
      <c r="G38">
        <f t="shared" si="1"/>
        <v>31.6</v>
      </c>
      <c r="H38">
        <f t="shared" si="2"/>
        <v>6</v>
      </c>
      <c r="I38" t="str">
        <f t="shared" si="3"/>
        <v>+/-</v>
      </c>
      <c r="J38" t="str">
        <f t="shared" si="4"/>
        <v>1.1</v>
      </c>
      <c r="K38" s="1">
        <f t="shared" si="5"/>
        <v>0.66869300911854113</v>
      </c>
      <c r="L38" s="1">
        <f t="shared" si="6"/>
        <v>10.199999999999996</v>
      </c>
      <c r="M38" s="1">
        <f t="shared" si="7"/>
        <v>0.67145051776214359</v>
      </c>
      <c r="N38" s="1">
        <f t="shared" si="8"/>
        <v>15.190992828474176</v>
      </c>
      <c r="O38" t="s">
        <v>69</v>
      </c>
    </row>
    <row r="39" spans="1:15" x14ac:dyDescent="0.35">
      <c r="A39" s="13">
        <v>29</v>
      </c>
      <c r="B39" s="12" t="s">
        <v>34</v>
      </c>
      <c r="C39" s="11">
        <v>30.1</v>
      </c>
      <c r="D39" s="10" t="s">
        <v>39</v>
      </c>
      <c r="E39" s="9" t="str">
        <f t="shared" si="0"/>
        <v>Significantly Different</v>
      </c>
      <c r="G39">
        <f t="shared" si="1"/>
        <v>30.1</v>
      </c>
      <c r="H39">
        <f t="shared" si="2"/>
        <v>6</v>
      </c>
      <c r="I39" t="str">
        <f t="shared" si="3"/>
        <v>+/-</v>
      </c>
      <c r="J39" t="str">
        <f t="shared" si="4"/>
        <v>0.2</v>
      </c>
      <c r="K39" s="1">
        <f t="shared" si="5"/>
        <v>0.12158054711246201</v>
      </c>
      <c r="L39" s="1">
        <f t="shared" si="6"/>
        <v>11.699999999999996</v>
      </c>
      <c r="M39" s="1">
        <f t="shared" si="7"/>
        <v>0.1359311840425404</v>
      </c>
      <c r="N39" s="1">
        <f t="shared" si="8"/>
        <v>86.072964657899377</v>
      </c>
      <c r="O39" t="s">
        <v>45</v>
      </c>
    </row>
    <row r="40" spans="1:15" x14ac:dyDescent="0.35">
      <c r="A40" s="13">
        <v>30</v>
      </c>
      <c r="B40" s="12" t="s">
        <v>70</v>
      </c>
      <c r="C40" s="11">
        <v>28.4</v>
      </c>
      <c r="D40" s="10" t="s">
        <v>122</v>
      </c>
      <c r="E40" s="9" t="str">
        <f t="shared" si="0"/>
        <v>Significantly Different</v>
      </c>
      <c r="G40">
        <f t="shared" si="1"/>
        <v>28.4</v>
      </c>
      <c r="H40">
        <f t="shared" si="2"/>
        <v>6</v>
      </c>
      <c r="I40" t="str">
        <f t="shared" si="3"/>
        <v>+/-</v>
      </c>
      <c r="J40" t="str">
        <f t="shared" si="4"/>
        <v>1.0</v>
      </c>
      <c r="K40" s="1">
        <f t="shared" si="5"/>
        <v>0.60790273556231</v>
      </c>
      <c r="L40" s="1">
        <f t="shared" si="6"/>
        <v>13.399999999999999</v>
      </c>
      <c r="M40" s="1">
        <f t="shared" si="7"/>
        <v>0.61093468821403585</v>
      </c>
      <c r="N40" s="1">
        <f t="shared" si="8"/>
        <v>21.933604783798788</v>
      </c>
      <c r="O40" t="s">
        <v>67</v>
      </c>
    </row>
    <row r="41" spans="1:15" x14ac:dyDescent="0.35">
      <c r="A41" s="13">
        <v>31</v>
      </c>
      <c r="B41" s="12" t="s">
        <v>78</v>
      </c>
      <c r="C41" s="11">
        <v>26.9</v>
      </c>
      <c r="D41" s="10" t="s">
        <v>36</v>
      </c>
      <c r="E41" s="9" t="str">
        <f t="shared" si="0"/>
        <v>Significantly Different</v>
      </c>
      <c r="G41">
        <f t="shared" si="1"/>
        <v>26.9</v>
      </c>
      <c r="H41">
        <f t="shared" si="2"/>
        <v>6</v>
      </c>
      <c r="I41" t="str">
        <f t="shared" si="3"/>
        <v>+/-</v>
      </c>
      <c r="J41" t="str">
        <f t="shared" si="4"/>
        <v>0.7</v>
      </c>
      <c r="K41" s="1">
        <f t="shared" si="5"/>
        <v>0.42553191489361697</v>
      </c>
      <c r="L41" s="1">
        <f t="shared" si="6"/>
        <v>14.899999999999999</v>
      </c>
      <c r="M41" s="1">
        <f t="shared" si="7"/>
        <v>0.42985214661796195</v>
      </c>
      <c r="N41" s="1">
        <f t="shared" si="8"/>
        <v>34.663081520545745</v>
      </c>
      <c r="O41" t="s">
        <v>48</v>
      </c>
    </row>
    <row r="42" spans="1:15" x14ac:dyDescent="0.35">
      <c r="A42" s="13">
        <v>32</v>
      </c>
      <c r="B42" s="12" t="s">
        <v>61</v>
      </c>
      <c r="C42" s="11">
        <v>26.5</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26.5</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15.299999999999997</v>
      </c>
      <c r="M42" s="1">
        <f t="shared" ref="M42:M62" si="16">IF(AND(ISNUMBER(K42),ISNUMBER($I$7)),SQRT(K42^2+($I$7)^2),"N/A")</f>
        <v>0.25064471888253259</v>
      </c>
      <c r="N42" s="1">
        <f t="shared" ref="N42:N73" si="17">IF(AND(ISNUMBER(L42),ISNUMBER(M42),M42&lt;&gt;0),L42/M42,"NA")</f>
        <v>61.042578787269441</v>
      </c>
      <c r="O42" t="s">
        <v>37</v>
      </c>
    </row>
    <row r="43" spans="1:15" x14ac:dyDescent="0.35">
      <c r="A43" s="13">
        <v>33</v>
      </c>
      <c r="B43" s="12" t="s">
        <v>55</v>
      </c>
      <c r="C43" s="11">
        <v>26</v>
      </c>
      <c r="D43" s="10" t="s">
        <v>28</v>
      </c>
      <c r="E43" s="9" t="str">
        <f t="shared" si="9"/>
        <v>Significantly Different</v>
      </c>
      <c r="G43">
        <f t="shared" si="10"/>
        <v>26</v>
      </c>
      <c r="H43">
        <f t="shared" si="11"/>
        <v>6</v>
      </c>
      <c r="I43" t="str">
        <f t="shared" si="12"/>
        <v>+/-</v>
      </c>
      <c r="J43" t="str">
        <f t="shared" si="13"/>
        <v>0.3</v>
      </c>
      <c r="K43" s="1">
        <f t="shared" si="14"/>
        <v>0.18237082066869301</v>
      </c>
      <c r="L43" s="1">
        <f t="shared" si="15"/>
        <v>15.799999999999997</v>
      </c>
      <c r="M43" s="1">
        <f t="shared" si="16"/>
        <v>0.19223572402239389</v>
      </c>
      <c r="N43" s="1">
        <f t="shared" si="17"/>
        <v>82.190758665436334</v>
      </c>
      <c r="O43" t="s">
        <v>52</v>
      </c>
    </row>
    <row r="44" spans="1:15" x14ac:dyDescent="0.35">
      <c r="A44" s="13">
        <v>34</v>
      </c>
      <c r="B44" s="12" t="s">
        <v>75</v>
      </c>
      <c r="C44" s="11">
        <v>25.5</v>
      </c>
      <c r="D44" s="10" t="s">
        <v>26</v>
      </c>
      <c r="E44" s="9" t="str">
        <f t="shared" si="9"/>
        <v>Significantly Different</v>
      </c>
      <c r="G44">
        <f t="shared" si="10"/>
        <v>25.5</v>
      </c>
      <c r="H44">
        <f t="shared" si="11"/>
        <v>6</v>
      </c>
      <c r="I44" t="str">
        <f t="shared" si="12"/>
        <v>+/-</v>
      </c>
      <c r="J44" t="str">
        <f t="shared" si="13"/>
        <v>0.6</v>
      </c>
      <c r="K44" s="1">
        <f t="shared" si="14"/>
        <v>0.36474164133738601</v>
      </c>
      <c r="L44" s="1">
        <f t="shared" si="15"/>
        <v>16.299999999999997</v>
      </c>
      <c r="M44" s="1">
        <f t="shared" si="16"/>
        <v>0.36977279819442066</v>
      </c>
      <c r="N44" s="1">
        <f t="shared" si="17"/>
        <v>44.081122461121964</v>
      </c>
      <c r="O44" t="s">
        <v>64</v>
      </c>
    </row>
    <row r="45" spans="1:15" x14ac:dyDescent="0.35">
      <c r="A45" s="13">
        <v>35</v>
      </c>
      <c r="B45" s="12" t="s">
        <v>80</v>
      </c>
      <c r="C45" s="11">
        <v>25.3</v>
      </c>
      <c r="D45" s="10" t="s">
        <v>26</v>
      </c>
      <c r="E45" s="9" t="str">
        <f t="shared" si="9"/>
        <v>Significantly Different</v>
      </c>
      <c r="G45">
        <f t="shared" si="10"/>
        <v>25.3</v>
      </c>
      <c r="H45">
        <f t="shared" si="11"/>
        <v>6</v>
      </c>
      <c r="I45" t="str">
        <f t="shared" si="12"/>
        <v>+/-</v>
      </c>
      <c r="J45" t="str">
        <f t="shared" si="13"/>
        <v>0.6</v>
      </c>
      <c r="K45" s="1">
        <f t="shared" si="14"/>
        <v>0.36474164133738601</v>
      </c>
      <c r="L45" s="1">
        <f t="shared" si="15"/>
        <v>16.499999999999996</v>
      </c>
      <c r="M45" s="1">
        <f t="shared" si="16"/>
        <v>0.36977279819442066</v>
      </c>
      <c r="N45" s="1">
        <f t="shared" si="17"/>
        <v>44.621995129356591</v>
      </c>
      <c r="O45" t="s">
        <v>63</v>
      </c>
    </row>
    <row r="46" spans="1:15" x14ac:dyDescent="0.35">
      <c r="A46" s="13">
        <v>36</v>
      </c>
      <c r="B46" s="12" t="s">
        <v>27</v>
      </c>
      <c r="C46" s="11">
        <v>24.2</v>
      </c>
      <c r="D46" s="10" t="s">
        <v>138</v>
      </c>
      <c r="E46" s="9" t="str">
        <f t="shared" si="9"/>
        <v>Significantly Different</v>
      </c>
      <c r="G46">
        <f t="shared" si="10"/>
        <v>24.2</v>
      </c>
      <c r="H46">
        <f t="shared" si="11"/>
        <v>6</v>
      </c>
      <c r="I46" t="str">
        <f t="shared" si="12"/>
        <v>+/-</v>
      </c>
      <c r="J46" t="str">
        <f t="shared" si="13"/>
        <v>1.5</v>
      </c>
      <c r="K46" s="1">
        <f t="shared" si="14"/>
        <v>0.91185410334346506</v>
      </c>
      <c r="L46" s="1">
        <f t="shared" si="15"/>
        <v>17.599999999999998</v>
      </c>
      <c r="M46" s="1">
        <f t="shared" si="16"/>
        <v>0.91387819929318592</v>
      </c>
      <c r="N46" s="1">
        <f t="shared" si="17"/>
        <v>19.258583926843027</v>
      </c>
      <c r="O46" t="s">
        <v>61</v>
      </c>
    </row>
    <row r="47" spans="1:15" x14ac:dyDescent="0.35">
      <c r="A47" s="13">
        <v>37</v>
      </c>
      <c r="B47" s="12" t="s">
        <v>37</v>
      </c>
      <c r="C47" s="11">
        <v>22.5</v>
      </c>
      <c r="D47" s="10" t="s">
        <v>36</v>
      </c>
      <c r="E47" s="9" t="str">
        <f t="shared" si="9"/>
        <v>Significantly Different</v>
      </c>
      <c r="G47">
        <f t="shared" si="10"/>
        <v>22.5</v>
      </c>
      <c r="H47">
        <f t="shared" si="11"/>
        <v>6</v>
      </c>
      <c r="I47" t="str">
        <f t="shared" si="12"/>
        <v>+/-</v>
      </c>
      <c r="J47" t="str">
        <f t="shared" si="13"/>
        <v>0.7</v>
      </c>
      <c r="K47" s="1">
        <f t="shared" si="14"/>
        <v>0.42553191489361697</v>
      </c>
      <c r="L47" s="1">
        <f t="shared" si="15"/>
        <v>19.299999999999997</v>
      </c>
      <c r="M47" s="1">
        <f t="shared" si="16"/>
        <v>0.42985214661796195</v>
      </c>
      <c r="N47" s="1">
        <f t="shared" si="17"/>
        <v>44.899159285002206</v>
      </c>
      <c r="O47" t="s">
        <v>59</v>
      </c>
    </row>
    <row r="48" spans="1:15" x14ac:dyDescent="0.35">
      <c r="A48" s="13">
        <v>38</v>
      </c>
      <c r="B48" s="12" t="s">
        <v>71</v>
      </c>
      <c r="C48" s="11">
        <v>20.5</v>
      </c>
      <c r="D48" s="10" t="s">
        <v>44</v>
      </c>
      <c r="E48" s="9" t="str">
        <f t="shared" si="9"/>
        <v>Significantly Different</v>
      </c>
      <c r="G48">
        <f t="shared" si="10"/>
        <v>20.5</v>
      </c>
      <c r="H48">
        <f t="shared" si="11"/>
        <v>6</v>
      </c>
      <c r="I48" t="str">
        <f t="shared" si="12"/>
        <v>+/-</v>
      </c>
      <c r="J48" t="str">
        <f t="shared" si="13"/>
        <v>0.4</v>
      </c>
      <c r="K48" s="1">
        <f t="shared" si="14"/>
        <v>0.24316109422492402</v>
      </c>
      <c r="L48" s="1">
        <f t="shared" si="15"/>
        <v>21.299999999999997</v>
      </c>
      <c r="M48" s="1">
        <f t="shared" si="16"/>
        <v>0.25064471888253259</v>
      </c>
      <c r="N48" s="1">
        <f t="shared" si="17"/>
        <v>84.980844978355506</v>
      </c>
      <c r="O48" t="s">
        <v>57</v>
      </c>
    </row>
    <row r="49" spans="1:15" x14ac:dyDescent="0.35">
      <c r="A49" s="13">
        <v>39</v>
      </c>
      <c r="B49" s="12" t="s">
        <v>66</v>
      </c>
      <c r="C49" s="11">
        <v>20.2</v>
      </c>
      <c r="D49" s="10" t="s">
        <v>26</v>
      </c>
      <c r="E49" s="9" t="str">
        <f t="shared" si="9"/>
        <v>Significantly Different</v>
      </c>
      <c r="G49">
        <f t="shared" si="10"/>
        <v>20.2</v>
      </c>
      <c r="H49">
        <f t="shared" si="11"/>
        <v>6</v>
      </c>
      <c r="I49" t="str">
        <f t="shared" si="12"/>
        <v>+/-</v>
      </c>
      <c r="J49" t="str">
        <f t="shared" si="13"/>
        <v>0.6</v>
      </c>
      <c r="K49" s="1">
        <f t="shared" si="14"/>
        <v>0.36474164133738601</v>
      </c>
      <c r="L49" s="1">
        <f t="shared" si="15"/>
        <v>21.599999999999998</v>
      </c>
      <c r="M49" s="1">
        <f t="shared" si="16"/>
        <v>0.36977279819442066</v>
      </c>
      <c r="N49" s="1">
        <f t="shared" si="17"/>
        <v>58.414248169339544</v>
      </c>
      <c r="O49" t="s">
        <v>55</v>
      </c>
    </row>
    <row r="50" spans="1:15" x14ac:dyDescent="0.35">
      <c r="A50" s="13">
        <v>40</v>
      </c>
      <c r="B50" s="12" t="s">
        <v>74</v>
      </c>
      <c r="C50" s="11">
        <v>19.899999999999999</v>
      </c>
      <c r="D50" s="10" t="s">
        <v>44</v>
      </c>
      <c r="E50" s="9" t="str">
        <f t="shared" si="9"/>
        <v>Significantly Different</v>
      </c>
      <c r="G50">
        <f t="shared" si="10"/>
        <v>19.899999999999999</v>
      </c>
      <c r="H50">
        <f t="shared" si="11"/>
        <v>6</v>
      </c>
      <c r="I50" t="str">
        <f t="shared" si="12"/>
        <v>+/-</v>
      </c>
      <c r="J50" t="str">
        <f t="shared" si="13"/>
        <v>0.4</v>
      </c>
      <c r="K50" s="1">
        <f t="shared" si="14"/>
        <v>0.24316109422492402</v>
      </c>
      <c r="L50" s="1">
        <f t="shared" si="15"/>
        <v>21.9</v>
      </c>
      <c r="M50" s="1">
        <f t="shared" si="16"/>
        <v>0.25064471888253259</v>
      </c>
      <c r="N50" s="1">
        <f t="shared" si="17"/>
        <v>87.374671597464115</v>
      </c>
      <c r="O50" t="s">
        <v>53</v>
      </c>
    </row>
    <row r="51" spans="1:15" x14ac:dyDescent="0.35">
      <c r="A51" s="13">
        <v>41</v>
      </c>
      <c r="B51" s="12" t="s">
        <v>65</v>
      </c>
      <c r="C51" s="11">
        <v>18.899999999999999</v>
      </c>
      <c r="D51" s="10" t="s">
        <v>44</v>
      </c>
      <c r="E51" s="9" t="str">
        <f t="shared" si="9"/>
        <v>Significantly Different</v>
      </c>
      <c r="G51">
        <f t="shared" si="10"/>
        <v>18.899999999999999</v>
      </c>
      <c r="H51">
        <f t="shared" si="11"/>
        <v>6</v>
      </c>
      <c r="I51" t="str">
        <f t="shared" si="12"/>
        <v>+/-</v>
      </c>
      <c r="J51" t="str">
        <f t="shared" si="13"/>
        <v>0.4</v>
      </c>
      <c r="K51" s="1">
        <f t="shared" si="14"/>
        <v>0.24316109422492402</v>
      </c>
      <c r="L51" s="1">
        <f t="shared" si="15"/>
        <v>22.9</v>
      </c>
      <c r="M51" s="1">
        <f t="shared" si="16"/>
        <v>0.25064471888253259</v>
      </c>
      <c r="N51" s="1">
        <f t="shared" si="17"/>
        <v>91.364382629311791</v>
      </c>
      <c r="O51" t="s">
        <v>51</v>
      </c>
    </row>
    <row r="52" spans="1:15" x14ac:dyDescent="0.35">
      <c r="A52" s="13">
        <v>42</v>
      </c>
      <c r="B52" s="12" t="s">
        <v>30</v>
      </c>
      <c r="C52" s="11">
        <v>18.3</v>
      </c>
      <c r="D52" s="10" t="s">
        <v>44</v>
      </c>
      <c r="E52" s="9" t="str">
        <f t="shared" si="9"/>
        <v>Significantly Different</v>
      </c>
      <c r="G52">
        <f t="shared" si="10"/>
        <v>18.3</v>
      </c>
      <c r="H52">
        <f t="shared" si="11"/>
        <v>6</v>
      </c>
      <c r="I52" t="str">
        <f t="shared" si="12"/>
        <v>+/-</v>
      </c>
      <c r="J52" t="str">
        <f t="shared" si="13"/>
        <v>0.4</v>
      </c>
      <c r="K52" s="1">
        <f t="shared" si="14"/>
        <v>0.24316109422492402</v>
      </c>
      <c r="L52" s="1">
        <f t="shared" si="15"/>
        <v>23.499999999999996</v>
      </c>
      <c r="M52" s="1">
        <f t="shared" si="16"/>
        <v>0.25064471888253259</v>
      </c>
      <c r="N52" s="1">
        <f t="shared" si="17"/>
        <v>93.758209248420386</v>
      </c>
      <c r="O52" t="s">
        <v>49</v>
      </c>
    </row>
    <row r="53" spans="1:15" x14ac:dyDescent="0.35">
      <c r="A53" s="13">
        <v>43</v>
      </c>
      <c r="B53" s="12" t="s">
        <v>48</v>
      </c>
      <c r="C53" s="11">
        <v>16.7</v>
      </c>
      <c r="D53" s="10" t="s">
        <v>44</v>
      </c>
      <c r="E53" s="9" t="str">
        <f t="shared" si="9"/>
        <v>Significantly Different</v>
      </c>
      <c r="G53">
        <f t="shared" si="10"/>
        <v>16.7</v>
      </c>
      <c r="H53">
        <f t="shared" si="11"/>
        <v>6</v>
      </c>
      <c r="I53" t="str">
        <f t="shared" si="12"/>
        <v>+/-</v>
      </c>
      <c r="J53" t="str">
        <f t="shared" si="13"/>
        <v>0.4</v>
      </c>
      <c r="K53" s="1">
        <f t="shared" si="14"/>
        <v>0.24316109422492402</v>
      </c>
      <c r="L53" s="1">
        <f t="shared" si="15"/>
        <v>25.099999999999998</v>
      </c>
      <c r="M53" s="1">
        <f t="shared" si="16"/>
        <v>0.25064471888253259</v>
      </c>
      <c r="N53" s="1">
        <f t="shared" si="17"/>
        <v>100.14174689937668</v>
      </c>
      <c r="O53" t="s">
        <v>47</v>
      </c>
    </row>
    <row r="54" spans="1:15" x14ac:dyDescent="0.35">
      <c r="A54" s="13">
        <v>43</v>
      </c>
      <c r="B54" s="12" t="s">
        <v>43</v>
      </c>
      <c r="C54" s="11">
        <v>16.7</v>
      </c>
      <c r="D54" s="10" t="s">
        <v>26</v>
      </c>
      <c r="E54" s="9" t="str">
        <f t="shared" si="9"/>
        <v>Significantly Different</v>
      </c>
      <c r="G54">
        <f t="shared" si="10"/>
        <v>16.7</v>
      </c>
      <c r="H54">
        <f t="shared" si="11"/>
        <v>6</v>
      </c>
      <c r="I54" t="str">
        <f t="shared" si="12"/>
        <v>+/-</v>
      </c>
      <c r="J54" t="str">
        <f t="shared" si="13"/>
        <v>0.6</v>
      </c>
      <c r="K54" s="1">
        <f t="shared" si="14"/>
        <v>0.36474164133738601</v>
      </c>
      <c r="L54" s="1">
        <f t="shared" si="15"/>
        <v>25.099999999999998</v>
      </c>
      <c r="M54" s="1">
        <f t="shared" si="16"/>
        <v>0.36977279819442066</v>
      </c>
      <c r="N54" s="1">
        <f t="shared" si="17"/>
        <v>67.879519863445495</v>
      </c>
      <c r="O54" t="s">
        <v>42</v>
      </c>
    </row>
    <row r="55" spans="1:15" x14ac:dyDescent="0.35">
      <c r="A55" s="13">
        <v>45</v>
      </c>
      <c r="B55" s="12" t="s">
        <v>52</v>
      </c>
      <c r="C55" s="11">
        <v>16.5</v>
      </c>
      <c r="D55" s="10" t="s">
        <v>39</v>
      </c>
      <c r="E55" s="9" t="str">
        <f t="shared" si="9"/>
        <v>Significantly Different</v>
      </c>
      <c r="G55">
        <f t="shared" si="10"/>
        <v>16.5</v>
      </c>
      <c r="H55">
        <f t="shared" si="11"/>
        <v>6</v>
      </c>
      <c r="I55" t="str">
        <f t="shared" si="12"/>
        <v>+/-</v>
      </c>
      <c r="J55" t="str">
        <f t="shared" si="13"/>
        <v>0.2</v>
      </c>
      <c r="K55" s="1">
        <f t="shared" si="14"/>
        <v>0.12158054711246201</v>
      </c>
      <c r="L55" s="1">
        <f t="shared" si="15"/>
        <v>25.299999999999997</v>
      </c>
      <c r="M55" s="1">
        <f t="shared" si="16"/>
        <v>0.1359311840425404</v>
      </c>
      <c r="N55" s="1">
        <f t="shared" si="17"/>
        <v>186.12359024314998</v>
      </c>
      <c r="O55" t="s">
        <v>43</v>
      </c>
    </row>
    <row r="56" spans="1:15" x14ac:dyDescent="0.35">
      <c r="A56" s="13">
        <v>46</v>
      </c>
      <c r="B56" s="12" t="s">
        <v>62</v>
      </c>
      <c r="C56" s="11">
        <v>15.3</v>
      </c>
      <c r="D56" s="10" t="s">
        <v>121</v>
      </c>
      <c r="E56" s="9" t="str">
        <f t="shared" si="9"/>
        <v>Significantly Different</v>
      </c>
      <c r="G56">
        <f t="shared" si="10"/>
        <v>15.3</v>
      </c>
      <c r="H56">
        <f t="shared" si="11"/>
        <v>6</v>
      </c>
      <c r="I56" t="str">
        <f t="shared" si="12"/>
        <v>+/-</v>
      </c>
      <c r="J56" t="str">
        <f t="shared" si="13"/>
        <v>1.1</v>
      </c>
      <c r="K56" s="1">
        <f t="shared" si="14"/>
        <v>0.66869300911854113</v>
      </c>
      <c r="L56" s="1">
        <f t="shared" si="15"/>
        <v>26.499999999999996</v>
      </c>
      <c r="M56" s="1">
        <f t="shared" si="16"/>
        <v>0.67145051776214359</v>
      </c>
      <c r="N56" s="1">
        <f t="shared" si="17"/>
        <v>39.466795093584878</v>
      </c>
      <c r="O56" t="s">
        <v>41</v>
      </c>
    </row>
    <row r="57" spans="1:15" x14ac:dyDescent="0.35">
      <c r="A57" s="13">
        <v>47</v>
      </c>
      <c r="B57" s="12" t="s">
        <v>53</v>
      </c>
      <c r="C57" s="11">
        <v>14.2</v>
      </c>
      <c r="D57" s="10" t="s">
        <v>122</v>
      </c>
      <c r="E57" s="9" t="str">
        <f t="shared" si="9"/>
        <v>Significantly Different</v>
      </c>
      <c r="G57">
        <f t="shared" si="10"/>
        <v>14.2</v>
      </c>
      <c r="H57">
        <f t="shared" si="11"/>
        <v>6</v>
      </c>
      <c r="I57" t="str">
        <f t="shared" si="12"/>
        <v>+/-</v>
      </c>
      <c r="J57" t="str">
        <f t="shared" si="13"/>
        <v>1.0</v>
      </c>
      <c r="K57" s="1">
        <f t="shared" si="14"/>
        <v>0.60790273556231</v>
      </c>
      <c r="L57" s="1">
        <f t="shared" si="15"/>
        <v>27.599999999999998</v>
      </c>
      <c r="M57" s="1">
        <f t="shared" si="16"/>
        <v>0.61093468821403585</v>
      </c>
      <c r="N57" s="1">
        <f t="shared" si="17"/>
        <v>45.176678509913927</v>
      </c>
      <c r="O57" t="s">
        <v>38</v>
      </c>
    </row>
    <row r="58" spans="1:15" x14ac:dyDescent="0.35">
      <c r="A58" s="13">
        <v>48</v>
      </c>
      <c r="B58" s="12" t="s">
        <v>77</v>
      </c>
      <c r="C58" s="11">
        <v>13.5</v>
      </c>
      <c r="D58" s="10" t="s">
        <v>36</v>
      </c>
      <c r="E58" s="9" t="str">
        <f t="shared" si="9"/>
        <v>Significantly Different</v>
      </c>
      <c r="G58">
        <f t="shared" si="10"/>
        <v>13.5</v>
      </c>
      <c r="H58">
        <f t="shared" si="11"/>
        <v>6</v>
      </c>
      <c r="I58" t="str">
        <f t="shared" si="12"/>
        <v>+/-</v>
      </c>
      <c r="J58" t="str">
        <f t="shared" si="13"/>
        <v>0.7</v>
      </c>
      <c r="K58" s="1">
        <f t="shared" si="14"/>
        <v>0.42553191489361697</v>
      </c>
      <c r="L58" s="1">
        <f t="shared" si="15"/>
        <v>28.299999999999997</v>
      </c>
      <c r="M58" s="1">
        <f t="shared" si="16"/>
        <v>0.42985214661796195</v>
      </c>
      <c r="N58" s="1">
        <f t="shared" si="17"/>
        <v>65.836591075935885</v>
      </c>
      <c r="O58" t="s">
        <v>35</v>
      </c>
    </row>
    <row r="59" spans="1:15" x14ac:dyDescent="0.35">
      <c r="A59" s="13">
        <v>49</v>
      </c>
      <c r="B59" s="12" t="s">
        <v>76</v>
      </c>
      <c r="C59" s="11">
        <v>12.5</v>
      </c>
      <c r="D59" s="10" t="s">
        <v>28</v>
      </c>
      <c r="E59" s="9" t="str">
        <f t="shared" si="9"/>
        <v>Significantly Different</v>
      </c>
      <c r="G59">
        <f t="shared" si="10"/>
        <v>12.5</v>
      </c>
      <c r="H59">
        <f t="shared" si="11"/>
        <v>6</v>
      </c>
      <c r="I59" t="str">
        <f t="shared" si="12"/>
        <v>+/-</v>
      </c>
      <c r="J59" t="str">
        <f t="shared" si="13"/>
        <v>0.3</v>
      </c>
      <c r="K59" s="1">
        <f t="shared" si="14"/>
        <v>0.18237082066869301</v>
      </c>
      <c r="L59" s="1">
        <f t="shared" si="15"/>
        <v>29.299999999999997</v>
      </c>
      <c r="M59" s="1">
        <f t="shared" si="16"/>
        <v>0.19223572402239389</v>
      </c>
      <c r="N59" s="1">
        <f t="shared" si="17"/>
        <v>152.41703980362561</v>
      </c>
      <c r="O59" t="s">
        <v>32</v>
      </c>
    </row>
    <row r="60" spans="1:15" x14ac:dyDescent="0.35">
      <c r="A60" s="13">
        <v>50</v>
      </c>
      <c r="B60" s="12" t="s">
        <v>67</v>
      </c>
      <c r="C60" s="11">
        <v>11.9</v>
      </c>
      <c r="D60" s="10" t="s">
        <v>36</v>
      </c>
      <c r="E60" s="9" t="str">
        <f t="shared" si="9"/>
        <v>Significantly Different</v>
      </c>
      <c r="G60">
        <f t="shared" si="10"/>
        <v>11.9</v>
      </c>
      <c r="H60">
        <f t="shared" si="11"/>
        <v>6</v>
      </c>
      <c r="I60" t="str">
        <f t="shared" si="12"/>
        <v>+/-</v>
      </c>
      <c r="J60" t="str">
        <f t="shared" si="13"/>
        <v>0.7</v>
      </c>
      <c r="K60" s="1">
        <f t="shared" si="14"/>
        <v>0.42553191489361697</v>
      </c>
      <c r="L60" s="1">
        <f t="shared" si="15"/>
        <v>29.9</v>
      </c>
      <c r="M60" s="1">
        <f t="shared" si="16"/>
        <v>0.42985214661796195</v>
      </c>
      <c r="N60" s="1">
        <f t="shared" si="17"/>
        <v>69.55880117210188</v>
      </c>
      <c r="O60" t="s">
        <v>30</v>
      </c>
    </row>
    <row r="61" spans="1:15" x14ac:dyDescent="0.35">
      <c r="A61" s="13">
        <v>51</v>
      </c>
      <c r="B61" s="12" t="s">
        <v>41</v>
      </c>
      <c r="C61" s="11">
        <v>11.8</v>
      </c>
      <c r="D61" s="10" t="s">
        <v>121</v>
      </c>
      <c r="E61" s="9" t="str">
        <f t="shared" si="9"/>
        <v>Significantly Different</v>
      </c>
      <c r="G61">
        <f t="shared" si="10"/>
        <v>11.8</v>
      </c>
      <c r="H61">
        <f t="shared" si="11"/>
        <v>6</v>
      </c>
      <c r="I61" t="str">
        <f t="shared" si="12"/>
        <v>+/-</v>
      </c>
      <c r="J61" t="str">
        <f t="shared" si="13"/>
        <v>1.1</v>
      </c>
      <c r="K61" s="1">
        <f t="shared" si="14"/>
        <v>0.66869300911854113</v>
      </c>
      <c r="L61" s="1">
        <f t="shared" si="15"/>
        <v>29.999999999999996</v>
      </c>
      <c r="M61" s="1">
        <f t="shared" si="16"/>
        <v>0.67145051776214359</v>
      </c>
      <c r="N61" s="1">
        <f t="shared" si="17"/>
        <v>44.679390671982887</v>
      </c>
      <c r="O61" t="s">
        <v>27</v>
      </c>
    </row>
    <row r="62" spans="1:15" ht="15" thickBot="1" x14ac:dyDescent="0.4">
      <c r="A62" s="8"/>
      <c r="B62" s="7" t="s">
        <v>25</v>
      </c>
      <c r="C62" s="6">
        <v>11.4</v>
      </c>
      <c r="D62" s="5" t="s">
        <v>44</v>
      </c>
      <c r="E62" s="4" t="str">
        <f t="shared" si="9"/>
        <v>Significantly Different</v>
      </c>
      <c r="G62">
        <f t="shared" si="10"/>
        <v>11.4</v>
      </c>
      <c r="H62">
        <f t="shared" si="11"/>
        <v>6</v>
      </c>
      <c r="I62" t="str">
        <f t="shared" si="12"/>
        <v>+/-</v>
      </c>
      <c r="J62" t="str">
        <f t="shared" si="13"/>
        <v>0.4</v>
      </c>
      <c r="K62" s="1">
        <f t="shared" si="14"/>
        <v>0.24316109422492402</v>
      </c>
      <c r="L62" s="1">
        <f t="shared" si="15"/>
        <v>30.4</v>
      </c>
      <c r="M62" s="1">
        <f t="shared" si="16"/>
        <v>0.25064471888253259</v>
      </c>
      <c r="N62" s="1">
        <f t="shared" si="17"/>
        <v>121.28721536816937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59" priority="1" operator="equal">
      <formula>"OTHER ERROR"</formula>
    </cfRule>
    <cfRule type="cellIs" dxfId="58" priority="2" operator="equal">
      <formula>"Statistical Test not applicable"</formula>
    </cfRule>
    <cfRule type="cellIs" dxfId="57" priority="3" operator="equal">
      <formula>"Geography Selected"</formula>
    </cfRule>
  </conditionalFormatting>
  <conditionalFormatting sqref="E10:J62">
    <cfRule type="cellIs" dxfId="56" priority="4" operator="equal">
      <formula>"Not Significantly Different"</formula>
    </cfRule>
  </conditionalFormatting>
  <conditionalFormatting sqref="F10:J62">
    <cfRule type="cellIs" dxfId="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8013267-704A-493B-88DC-4BDC27006FD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65CC27C-BE1C-472E-BDF1-45380DFA9D8B}"/>
    <hyperlink ref="A68" r:id="rId2" xr:uid="{A2F6469C-16CF-46DB-B988-4D336780B137}"/>
    <hyperlink ref="A66" r:id="rId3" xr:uid="{184EF3F7-B40C-4CD7-89EA-E0081830E79E}"/>
    <hyperlink ref="A67" r:id="rId4" xr:uid="{B76877CA-B6D4-4418-A59D-230793943D5E}"/>
  </hyperlinks>
  <pageMargins left="0.7" right="0.7" top="0.75" bottom="0.75" header="0.3" footer="0.3"/>
  <pageSetup orientation="portrait" r:id="rId5"/>
  <drawing r:id="rId6"/>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0BA90-9AE1-473A-91D6-D72181CD21D8}">
  <sheetPr codeName="Sheet8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606</v>
      </c>
    </row>
    <row r="2" spans="1:16" x14ac:dyDescent="0.35">
      <c r="A2" s="27" t="s">
        <v>109</v>
      </c>
      <c r="B2" t="s">
        <v>605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3.5</v>
      </c>
      <c r="C6" t="s">
        <v>103</v>
      </c>
      <c r="H6" s="15" t="s">
        <v>102</v>
      </c>
      <c r="I6">
        <f>VLOOKUP($B$4,$B$9:$K$62,6,FALSE)</f>
        <v>3.5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77</v>
      </c>
      <c r="C11" s="11">
        <v>50.3</v>
      </c>
      <c r="D11" s="14" t="s">
        <v>122</v>
      </c>
      <c r="E11" s="9" t="str">
        <f t="shared" si="0"/>
        <v>Significantly Different</v>
      </c>
      <c r="G11">
        <f t="shared" si="1"/>
        <v>50.3</v>
      </c>
      <c r="H11">
        <f t="shared" si="2"/>
        <v>6</v>
      </c>
      <c r="I11" t="str">
        <f t="shared" si="3"/>
        <v>+/-</v>
      </c>
      <c r="J11" t="str">
        <f t="shared" si="4"/>
        <v>1.0</v>
      </c>
      <c r="K11" s="1">
        <f t="shared" si="5"/>
        <v>0.60790273556231</v>
      </c>
      <c r="L11" s="1">
        <f t="shared" si="6"/>
        <v>-46.8</v>
      </c>
      <c r="M11" s="1">
        <f t="shared" si="7"/>
        <v>0.61093468821403585</v>
      </c>
      <c r="N11" s="1">
        <f t="shared" si="8"/>
        <v>-76.603933125506217</v>
      </c>
      <c r="O11" t="s">
        <v>68</v>
      </c>
    </row>
    <row r="12" spans="1:16" x14ac:dyDescent="0.35">
      <c r="A12" s="13">
        <v>2</v>
      </c>
      <c r="B12" s="12" t="s">
        <v>67</v>
      </c>
      <c r="C12" s="11">
        <v>37</v>
      </c>
      <c r="D12" s="10" t="s">
        <v>122</v>
      </c>
      <c r="E12" s="9" t="str">
        <f t="shared" si="0"/>
        <v>Significantly Different</v>
      </c>
      <c r="G12">
        <f t="shared" si="1"/>
        <v>37</v>
      </c>
      <c r="H12">
        <f t="shared" si="2"/>
        <v>6</v>
      </c>
      <c r="I12" t="str">
        <f t="shared" si="3"/>
        <v>+/-</v>
      </c>
      <c r="J12" t="str">
        <f t="shared" si="4"/>
        <v>1.0</v>
      </c>
      <c r="K12" s="1">
        <f t="shared" si="5"/>
        <v>0.60790273556231</v>
      </c>
      <c r="L12" s="1">
        <f t="shared" si="6"/>
        <v>-33.5</v>
      </c>
      <c r="M12" s="1">
        <f t="shared" si="7"/>
        <v>0.61093468821403585</v>
      </c>
      <c r="N12" s="1">
        <f t="shared" si="8"/>
        <v>-54.834011959496976</v>
      </c>
      <c r="O12" t="s">
        <v>62</v>
      </c>
    </row>
    <row r="13" spans="1:16" x14ac:dyDescent="0.35">
      <c r="A13" s="13">
        <v>3</v>
      </c>
      <c r="B13" s="12" t="s">
        <v>41</v>
      </c>
      <c r="C13" s="11">
        <v>35.5</v>
      </c>
      <c r="D13" s="10" t="s">
        <v>134</v>
      </c>
      <c r="E13" s="9" t="str">
        <f t="shared" si="0"/>
        <v>Significantly Different</v>
      </c>
      <c r="G13">
        <f t="shared" si="1"/>
        <v>35.5</v>
      </c>
      <c r="H13">
        <f t="shared" si="2"/>
        <v>6</v>
      </c>
      <c r="I13" t="str">
        <f t="shared" si="3"/>
        <v>+/-</v>
      </c>
      <c r="J13" t="str">
        <f t="shared" si="4"/>
        <v>1.3</v>
      </c>
      <c r="K13" s="1">
        <f t="shared" si="5"/>
        <v>0.79027355623100304</v>
      </c>
      <c r="L13" s="1">
        <f t="shared" si="6"/>
        <v>-32</v>
      </c>
      <c r="M13" s="1">
        <f t="shared" si="7"/>
        <v>0.79260819516141623</v>
      </c>
      <c r="N13" s="1">
        <f t="shared" si="8"/>
        <v>-40.373037012925579</v>
      </c>
      <c r="O13" t="s">
        <v>58</v>
      </c>
    </row>
    <row r="14" spans="1:16" x14ac:dyDescent="0.35">
      <c r="A14" s="13">
        <v>4</v>
      </c>
      <c r="B14" s="12" t="s">
        <v>66</v>
      </c>
      <c r="C14" s="11">
        <v>35</v>
      </c>
      <c r="D14" s="10" t="s">
        <v>36</v>
      </c>
      <c r="E14" s="9" t="str">
        <f t="shared" si="0"/>
        <v>Significantly Different</v>
      </c>
      <c r="G14">
        <f t="shared" si="1"/>
        <v>35</v>
      </c>
      <c r="H14">
        <f t="shared" si="2"/>
        <v>6</v>
      </c>
      <c r="I14" t="str">
        <f t="shared" si="3"/>
        <v>+/-</v>
      </c>
      <c r="J14" t="str">
        <f t="shared" si="4"/>
        <v>0.7</v>
      </c>
      <c r="K14" s="1">
        <f t="shared" si="5"/>
        <v>0.42553191489361697</v>
      </c>
      <c r="L14" s="1">
        <f t="shared" si="6"/>
        <v>-31.5</v>
      </c>
      <c r="M14" s="1">
        <f t="shared" si="7"/>
        <v>0.42985214661796195</v>
      </c>
      <c r="N14" s="1">
        <f t="shared" si="8"/>
        <v>-73.281011268267861</v>
      </c>
      <c r="O14" t="s">
        <v>73</v>
      </c>
    </row>
    <row r="15" spans="1:16" x14ac:dyDescent="0.35">
      <c r="A15" s="13">
        <v>5</v>
      </c>
      <c r="B15" s="12" t="s">
        <v>62</v>
      </c>
      <c r="C15" s="11">
        <v>27.5</v>
      </c>
      <c r="D15" s="10" t="s">
        <v>84</v>
      </c>
      <c r="E15" s="9" t="str">
        <f t="shared" si="0"/>
        <v>Significantly Different</v>
      </c>
      <c r="G15">
        <f t="shared" si="1"/>
        <v>27.5</v>
      </c>
      <c r="H15">
        <f t="shared" si="2"/>
        <v>6</v>
      </c>
      <c r="I15" t="str">
        <f t="shared" si="3"/>
        <v>+/-</v>
      </c>
      <c r="J15" t="str">
        <f t="shared" si="4"/>
        <v>0.9</v>
      </c>
      <c r="K15" s="1">
        <f t="shared" si="5"/>
        <v>0.54711246200607899</v>
      </c>
      <c r="L15" s="1">
        <f t="shared" si="6"/>
        <v>-24</v>
      </c>
      <c r="M15" s="1">
        <f t="shared" si="7"/>
        <v>0.55047933970440222</v>
      </c>
      <c r="N15" s="1">
        <f t="shared" si="8"/>
        <v>-43.598366494349413</v>
      </c>
      <c r="O15" t="s">
        <v>34</v>
      </c>
    </row>
    <row r="16" spans="1:16" x14ac:dyDescent="0.35">
      <c r="A16" s="13">
        <v>6</v>
      </c>
      <c r="B16" s="12" t="s">
        <v>53</v>
      </c>
      <c r="C16" s="11">
        <v>25.4</v>
      </c>
      <c r="D16" s="10" t="s">
        <v>121</v>
      </c>
      <c r="E16" s="9" t="str">
        <f t="shared" si="0"/>
        <v>Significantly Different</v>
      </c>
      <c r="G16">
        <f t="shared" si="1"/>
        <v>25.4</v>
      </c>
      <c r="H16">
        <f t="shared" si="2"/>
        <v>6</v>
      </c>
      <c r="I16" t="str">
        <f t="shared" si="3"/>
        <v>+/-</v>
      </c>
      <c r="J16" t="str">
        <f t="shared" si="4"/>
        <v>1.1</v>
      </c>
      <c r="K16" s="1">
        <f t="shared" si="5"/>
        <v>0.66869300911854113</v>
      </c>
      <c r="L16" s="1">
        <f t="shared" si="6"/>
        <v>-21.9</v>
      </c>
      <c r="M16" s="1">
        <f t="shared" si="7"/>
        <v>0.67145051776214359</v>
      </c>
      <c r="N16" s="1">
        <f t="shared" si="8"/>
        <v>-32.61595519054751</v>
      </c>
      <c r="O16" t="s">
        <v>75</v>
      </c>
    </row>
    <row r="17" spans="1:15" x14ac:dyDescent="0.35">
      <c r="A17" s="13">
        <v>7</v>
      </c>
      <c r="B17" s="12" t="s">
        <v>71</v>
      </c>
      <c r="C17" s="11">
        <v>20.2</v>
      </c>
      <c r="D17" s="10" t="s">
        <v>44</v>
      </c>
      <c r="E17" s="9" t="str">
        <f t="shared" si="0"/>
        <v>Significantly Different</v>
      </c>
      <c r="G17">
        <f t="shared" si="1"/>
        <v>20.2</v>
      </c>
      <c r="H17">
        <f t="shared" si="2"/>
        <v>6</v>
      </c>
      <c r="I17" t="str">
        <f t="shared" si="3"/>
        <v>+/-</v>
      </c>
      <c r="J17" t="str">
        <f t="shared" si="4"/>
        <v>0.4</v>
      </c>
      <c r="K17" s="1">
        <f t="shared" si="5"/>
        <v>0.24316109422492402</v>
      </c>
      <c r="L17" s="1">
        <f t="shared" si="6"/>
        <v>-16.7</v>
      </c>
      <c r="M17" s="1">
        <f t="shared" si="7"/>
        <v>0.25064471888253259</v>
      </c>
      <c r="N17" s="1">
        <f t="shared" si="8"/>
        <v>-66.628174231856207</v>
      </c>
      <c r="O17" t="s">
        <v>66</v>
      </c>
    </row>
    <row r="18" spans="1:15" x14ac:dyDescent="0.35">
      <c r="A18" s="13">
        <v>8</v>
      </c>
      <c r="B18" s="12" t="s">
        <v>52</v>
      </c>
      <c r="C18" s="11">
        <v>14.6</v>
      </c>
      <c r="D18" s="10" t="s">
        <v>39</v>
      </c>
      <c r="E18" s="9" t="str">
        <f t="shared" si="0"/>
        <v>Significantly Different</v>
      </c>
      <c r="G18">
        <f t="shared" si="1"/>
        <v>14.6</v>
      </c>
      <c r="H18">
        <f t="shared" si="2"/>
        <v>6</v>
      </c>
      <c r="I18" t="str">
        <f t="shared" si="3"/>
        <v>+/-</v>
      </c>
      <c r="J18" t="str">
        <f t="shared" si="4"/>
        <v>0.2</v>
      </c>
      <c r="K18" s="1">
        <f t="shared" si="5"/>
        <v>0.12158054711246201</v>
      </c>
      <c r="L18" s="1">
        <f t="shared" si="6"/>
        <v>-11.1</v>
      </c>
      <c r="M18" s="1">
        <f t="shared" si="7"/>
        <v>0.1359311840425404</v>
      </c>
      <c r="N18" s="1">
        <f t="shared" si="8"/>
        <v>-81.658966470314823</v>
      </c>
      <c r="O18" t="s">
        <v>60</v>
      </c>
    </row>
    <row r="19" spans="1:15" x14ac:dyDescent="0.35">
      <c r="A19" s="13">
        <v>9</v>
      </c>
      <c r="B19" s="12" t="s">
        <v>55</v>
      </c>
      <c r="C19" s="11">
        <v>12.8</v>
      </c>
      <c r="D19" s="10" t="s">
        <v>39</v>
      </c>
      <c r="E19" s="9" t="str">
        <f t="shared" si="0"/>
        <v>Significantly Different</v>
      </c>
      <c r="G19">
        <f t="shared" si="1"/>
        <v>12.8</v>
      </c>
      <c r="H19">
        <f t="shared" si="2"/>
        <v>6</v>
      </c>
      <c r="I19" t="str">
        <f t="shared" si="3"/>
        <v>+/-</v>
      </c>
      <c r="J19" t="str">
        <f t="shared" si="4"/>
        <v>0.2</v>
      </c>
      <c r="K19" s="1">
        <f t="shared" si="5"/>
        <v>0.12158054711246201</v>
      </c>
      <c r="L19" s="1">
        <f t="shared" si="6"/>
        <v>-9.3000000000000007</v>
      </c>
      <c r="M19" s="1">
        <f t="shared" si="7"/>
        <v>0.1359311840425404</v>
      </c>
      <c r="N19" s="1">
        <f t="shared" si="8"/>
        <v>-68.416971907561077</v>
      </c>
      <c r="O19" t="s">
        <v>31</v>
      </c>
    </row>
    <row r="20" spans="1:15" x14ac:dyDescent="0.35">
      <c r="A20" s="13">
        <v>10</v>
      </c>
      <c r="B20" s="12" t="s">
        <v>60</v>
      </c>
      <c r="C20" s="11">
        <v>6.8</v>
      </c>
      <c r="D20" s="14" t="s">
        <v>26</v>
      </c>
      <c r="E20" s="9" t="str">
        <f t="shared" si="0"/>
        <v>Significantly Different</v>
      </c>
      <c r="G20">
        <f t="shared" si="1"/>
        <v>6.8</v>
      </c>
      <c r="H20">
        <f t="shared" si="2"/>
        <v>6</v>
      </c>
      <c r="I20" t="str">
        <f t="shared" si="3"/>
        <v>+/-</v>
      </c>
      <c r="J20" t="str">
        <f t="shared" si="4"/>
        <v>0.6</v>
      </c>
      <c r="K20" s="1">
        <f t="shared" si="5"/>
        <v>0.36474164133738601</v>
      </c>
      <c r="L20" s="1">
        <f t="shared" si="6"/>
        <v>-3.3</v>
      </c>
      <c r="M20" s="1">
        <f t="shared" si="7"/>
        <v>0.36977279819442066</v>
      </c>
      <c r="N20" s="1">
        <f t="shared" si="8"/>
        <v>-8.9243990258713204</v>
      </c>
      <c r="O20" t="s">
        <v>50</v>
      </c>
    </row>
    <row r="21" spans="1:15" x14ac:dyDescent="0.35">
      <c r="A21" s="13">
        <v>11</v>
      </c>
      <c r="B21" s="12" t="s">
        <v>40</v>
      </c>
      <c r="C21" s="11">
        <v>5.8</v>
      </c>
      <c r="D21" s="10" t="s">
        <v>39</v>
      </c>
      <c r="E21" s="9" t="str">
        <f t="shared" si="0"/>
        <v>Significantly Different</v>
      </c>
      <c r="G21">
        <f t="shared" si="1"/>
        <v>5.8</v>
      </c>
      <c r="H21">
        <f t="shared" si="2"/>
        <v>6</v>
      </c>
      <c r="I21" t="str">
        <f t="shared" si="3"/>
        <v>+/-</v>
      </c>
      <c r="J21" t="str">
        <f t="shared" si="4"/>
        <v>0.2</v>
      </c>
      <c r="K21" s="1">
        <f t="shared" si="5"/>
        <v>0.12158054711246201</v>
      </c>
      <c r="L21" s="1">
        <f t="shared" si="6"/>
        <v>-2.2999999999999998</v>
      </c>
      <c r="M21" s="1">
        <f t="shared" si="7"/>
        <v>0.1359311840425404</v>
      </c>
      <c r="N21" s="1">
        <f t="shared" si="8"/>
        <v>-16.920326385740907</v>
      </c>
      <c r="O21" t="s">
        <v>46</v>
      </c>
    </row>
    <row r="22" spans="1:15" x14ac:dyDescent="0.35">
      <c r="A22" s="13">
        <v>12</v>
      </c>
      <c r="B22" s="12" t="s">
        <v>48</v>
      </c>
      <c r="C22" s="11">
        <v>5.6</v>
      </c>
      <c r="D22" s="10" t="s">
        <v>39</v>
      </c>
      <c r="E22" s="9" t="str">
        <f t="shared" si="0"/>
        <v>Significantly Different</v>
      </c>
      <c r="G22">
        <f t="shared" si="1"/>
        <v>5.6</v>
      </c>
      <c r="H22">
        <f t="shared" si="2"/>
        <v>6</v>
      </c>
      <c r="I22" t="str">
        <f t="shared" si="3"/>
        <v>+/-</v>
      </c>
      <c r="J22" t="str">
        <f t="shared" si="4"/>
        <v>0.2</v>
      </c>
      <c r="K22" s="1">
        <f t="shared" si="5"/>
        <v>0.12158054711246201</v>
      </c>
      <c r="L22" s="1">
        <f t="shared" si="6"/>
        <v>-2.0999999999999996</v>
      </c>
      <c r="M22" s="1">
        <f t="shared" si="7"/>
        <v>0.1359311840425404</v>
      </c>
      <c r="N22" s="1">
        <f t="shared" si="8"/>
        <v>-15.448993656546046</v>
      </c>
      <c r="O22" t="s">
        <v>29</v>
      </c>
    </row>
    <row r="23" spans="1:15" x14ac:dyDescent="0.35">
      <c r="A23" s="13">
        <v>13</v>
      </c>
      <c r="B23" s="12" t="s">
        <v>38</v>
      </c>
      <c r="C23" s="11">
        <v>2.7</v>
      </c>
      <c r="D23" s="10" t="s">
        <v>33</v>
      </c>
      <c r="E23" s="9" t="str">
        <f t="shared" si="0"/>
        <v>Significantly Different</v>
      </c>
      <c r="G23">
        <f t="shared" si="1"/>
        <v>2.7</v>
      </c>
      <c r="H23">
        <f t="shared" si="2"/>
        <v>6</v>
      </c>
      <c r="I23" t="str">
        <f t="shared" si="3"/>
        <v>+/-</v>
      </c>
      <c r="J23" t="str">
        <f t="shared" si="4"/>
        <v>0.1</v>
      </c>
      <c r="K23" s="1">
        <f t="shared" si="5"/>
        <v>6.0790273556231005E-2</v>
      </c>
      <c r="L23" s="1">
        <f t="shared" si="6"/>
        <v>0.79999999999999982</v>
      </c>
      <c r="M23" s="1">
        <f t="shared" si="7"/>
        <v>8.5970429323592404E-2</v>
      </c>
      <c r="N23" s="1">
        <f t="shared" si="8"/>
        <v>9.3055252404149638</v>
      </c>
      <c r="O23" t="s">
        <v>82</v>
      </c>
    </row>
    <row r="24" spans="1:15" x14ac:dyDescent="0.35">
      <c r="A24" s="13">
        <v>14</v>
      </c>
      <c r="B24" s="12" t="s">
        <v>63</v>
      </c>
      <c r="C24" s="11">
        <v>2</v>
      </c>
      <c r="D24" s="10" t="s">
        <v>28</v>
      </c>
      <c r="E24" s="9" t="str">
        <f t="shared" si="0"/>
        <v>Significantly Different</v>
      </c>
      <c r="G24">
        <f t="shared" si="1"/>
        <v>2</v>
      </c>
      <c r="H24">
        <f t="shared" si="2"/>
        <v>6</v>
      </c>
      <c r="I24" t="str">
        <f t="shared" si="3"/>
        <v>+/-</v>
      </c>
      <c r="J24" t="str">
        <f t="shared" si="4"/>
        <v>0.3</v>
      </c>
      <c r="K24" s="1">
        <f t="shared" si="5"/>
        <v>0.18237082066869301</v>
      </c>
      <c r="L24" s="1">
        <f t="shared" si="6"/>
        <v>1.5</v>
      </c>
      <c r="M24" s="1">
        <f t="shared" si="7"/>
        <v>0.19223572402239389</v>
      </c>
      <c r="N24" s="1">
        <f t="shared" si="8"/>
        <v>7.8029201264654757</v>
      </c>
      <c r="O24" t="s">
        <v>65</v>
      </c>
    </row>
    <row r="25" spans="1:15" x14ac:dyDescent="0.35">
      <c r="A25" s="13">
        <v>15</v>
      </c>
      <c r="B25" s="12" t="s">
        <v>32</v>
      </c>
      <c r="C25" s="11">
        <v>1.8</v>
      </c>
      <c r="D25" s="10" t="s">
        <v>39</v>
      </c>
      <c r="E25" s="9" t="str">
        <f t="shared" si="0"/>
        <v>Significantly Different</v>
      </c>
      <c r="G25">
        <f t="shared" si="1"/>
        <v>1.8</v>
      </c>
      <c r="H25">
        <f t="shared" si="2"/>
        <v>6</v>
      </c>
      <c r="I25" t="str">
        <f t="shared" si="3"/>
        <v>+/-</v>
      </c>
      <c r="J25" t="str">
        <f t="shared" si="4"/>
        <v>0.2</v>
      </c>
      <c r="K25" s="1">
        <f t="shared" si="5"/>
        <v>0.12158054711246201</v>
      </c>
      <c r="L25" s="1">
        <f t="shared" si="6"/>
        <v>1.7</v>
      </c>
      <c r="M25" s="1">
        <f t="shared" si="7"/>
        <v>0.1359311840425404</v>
      </c>
      <c r="N25" s="1">
        <f t="shared" si="8"/>
        <v>12.506328198156325</v>
      </c>
      <c r="O25" t="s">
        <v>81</v>
      </c>
    </row>
    <row r="26" spans="1:15" x14ac:dyDescent="0.35">
      <c r="A26" s="13">
        <v>16</v>
      </c>
      <c r="B26" s="12" t="s">
        <v>64</v>
      </c>
      <c r="C26" s="11">
        <v>1.6</v>
      </c>
      <c r="D26" s="10" t="s">
        <v>33</v>
      </c>
      <c r="E26" s="9" t="str">
        <f t="shared" si="0"/>
        <v>Significantly Different</v>
      </c>
      <c r="G26">
        <f t="shared" si="1"/>
        <v>1.6</v>
      </c>
      <c r="H26">
        <f t="shared" si="2"/>
        <v>6</v>
      </c>
      <c r="I26" t="str">
        <f t="shared" si="3"/>
        <v>+/-</v>
      </c>
      <c r="J26" t="str">
        <f t="shared" si="4"/>
        <v>0.1</v>
      </c>
      <c r="K26" s="1">
        <f t="shared" si="5"/>
        <v>6.0790273556231005E-2</v>
      </c>
      <c r="L26" s="1">
        <f t="shared" si="6"/>
        <v>1.9</v>
      </c>
      <c r="M26" s="1">
        <f t="shared" si="7"/>
        <v>8.5970429323592404E-2</v>
      </c>
      <c r="N26" s="1">
        <f t="shared" si="8"/>
        <v>22.100622445985543</v>
      </c>
      <c r="O26" t="s">
        <v>80</v>
      </c>
    </row>
    <row r="27" spans="1:15" x14ac:dyDescent="0.35">
      <c r="A27" s="13">
        <v>17</v>
      </c>
      <c r="B27" s="12" t="s">
        <v>61</v>
      </c>
      <c r="C27" s="11">
        <v>1.5</v>
      </c>
      <c r="D27" s="10" t="s">
        <v>33</v>
      </c>
      <c r="E27" s="9" t="str">
        <f t="shared" si="0"/>
        <v>Significantly Different</v>
      </c>
      <c r="G27">
        <f t="shared" si="1"/>
        <v>1.5</v>
      </c>
      <c r="H27">
        <f t="shared" si="2"/>
        <v>6</v>
      </c>
      <c r="I27" t="str">
        <f t="shared" si="3"/>
        <v>+/-</v>
      </c>
      <c r="J27" t="str">
        <f t="shared" si="4"/>
        <v>0.1</v>
      </c>
      <c r="K27" s="1">
        <f t="shared" si="5"/>
        <v>6.0790273556231005E-2</v>
      </c>
      <c r="L27" s="1">
        <f t="shared" si="6"/>
        <v>2</v>
      </c>
      <c r="M27" s="1">
        <f t="shared" si="7"/>
        <v>8.5970429323592404E-2</v>
      </c>
      <c r="N27" s="1">
        <f t="shared" si="8"/>
        <v>23.263813101037414</v>
      </c>
      <c r="O27" t="s">
        <v>78</v>
      </c>
    </row>
    <row r="28" spans="1:15" x14ac:dyDescent="0.35">
      <c r="A28" s="13">
        <v>18</v>
      </c>
      <c r="B28" s="12" t="s">
        <v>74</v>
      </c>
      <c r="C28" s="11">
        <v>1.2</v>
      </c>
      <c r="D28" s="10" t="s">
        <v>33</v>
      </c>
      <c r="E28" s="9" t="str">
        <f t="shared" si="0"/>
        <v>Significantly Different</v>
      </c>
      <c r="G28">
        <f t="shared" si="1"/>
        <v>1.2</v>
      </c>
      <c r="H28">
        <f t="shared" si="2"/>
        <v>6</v>
      </c>
      <c r="I28" t="str">
        <f t="shared" si="3"/>
        <v>+/-</v>
      </c>
      <c r="J28" t="str">
        <f t="shared" si="4"/>
        <v>0.1</v>
      </c>
      <c r="K28" s="1">
        <f t="shared" si="5"/>
        <v>6.0790273556231005E-2</v>
      </c>
      <c r="L28" s="1">
        <f t="shared" si="6"/>
        <v>2.2999999999999998</v>
      </c>
      <c r="M28" s="1">
        <f t="shared" si="7"/>
        <v>8.5970429323592404E-2</v>
      </c>
      <c r="N28" s="1">
        <f t="shared" si="8"/>
        <v>26.753385066193022</v>
      </c>
      <c r="O28" t="s">
        <v>79</v>
      </c>
    </row>
    <row r="29" spans="1:15" x14ac:dyDescent="0.35">
      <c r="A29" s="13">
        <v>18</v>
      </c>
      <c r="B29" s="12" t="s">
        <v>57</v>
      </c>
      <c r="C29" s="11">
        <v>1.2</v>
      </c>
      <c r="D29" s="10" t="s">
        <v>39</v>
      </c>
      <c r="E29" s="9" t="str">
        <f t="shared" si="0"/>
        <v>Significantly Different</v>
      </c>
      <c r="G29">
        <f t="shared" si="1"/>
        <v>1.2</v>
      </c>
      <c r="H29">
        <f t="shared" si="2"/>
        <v>6</v>
      </c>
      <c r="I29" t="str">
        <f t="shared" si="3"/>
        <v>+/-</v>
      </c>
      <c r="J29" t="str">
        <f t="shared" si="4"/>
        <v>0.2</v>
      </c>
      <c r="K29" s="1">
        <f t="shared" si="5"/>
        <v>0.12158054711246201</v>
      </c>
      <c r="L29" s="1">
        <f t="shared" si="6"/>
        <v>2.2999999999999998</v>
      </c>
      <c r="M29" s="1">
        <f t="shared" si="7"/>
        <v>0.1359311840425404</v>
      </c>
      <c r="N29" s="1">
        <f t="shared" si="8"/>
        <v>16.920326385740907</v>
      </c>
      <c r="O29" t="s">
        <v>56</v>
      </c>
    </row>
    <row r="30" spans="1:15" x14ac:dyDescent="0.35">
      <c r="A30" s="13">
        <v>20</v>
      </c>
      <c r="B30" s="12" t="s">
        <v>30</v>
      </c>
      <c r="C30" s="11">
        <v>1.1000000000000001</v>
      </c>
      <c r="D30" s="10" t="s">
        <v>33</v>
      </c>
      <c r="E30" s="9" t="str">
        <f t="shared" si="0"/>
        <v>Significantly Different</v>
      </c>
      <c r="G30">
        <f t="shared" si="1"/>
        <v>1.1000000000000001</v>
      </c>
      <c r="H30">
        <f t="shared" si="2"/>
        <v>6</v>
      </c>
      <c r="I30" t="str">
        <f t="shared" si="3"/>
        <v>+/-</v>
      </c>
      <c r="J30" t="str">
        <f t="shared" si="4"/>
        <v>0.1</v>
      </c>
      <c r="K30" s="1">
        <f t="shared" si="5"/>
        <v>6.0790273556231005E-2</v>
      </c>
      <c r="L30" s="1">
        <f t="shared" si="6"/>
        <v>2.4</v>
      </c>
      <c r="M30" s="1">
        <f t="shared" si="7"/>
        <v>8.5970429323592404E-2</v>
      </c>
      <c r="N30" s="1">
        <f t="shared" si="8"/>
        <v>27.916575721244897</v>
      </c>
      <c r="O30" t="s">
        <v>77</v>
      </c>
    </row>
    <row r="31" spans="1:15" x14ac:dyDescent="0.35">
      <c r="A31" s="13">
        <v>21</v>
      </c>
      <c r="B31" s="12" t="s">
        <v>82</v>
      </c>
      <c r="C31" s="11">
        <v>0.9</v>
      </c>
      <c r="D31" s="10" t="s">
        <v>39</v>
      </c>
      <c r="E31" s="9" t="str">
        <f t="shared" si="0"/>
        <v>Significantly Different</v>
      </c>
      <c r="G31">
        <f t="shared" si="1"/>
        <v>0.9</v>
      </c>
      <c r="H31">
        <f t="shared" si="2"/>
        <v>6</v>
      </c>
      <c r="I31" t="str">
        <f t="shared" si="3"/>
        <v>+/-</v>
      </c>
      <c r="J31" t="str">
        <f t="shared" si="4"/>
        <v>0.2</v>
      </c>
      <c r="K31" s="1">
        <f t="shared" si="5"/>
        <v>0.12158054711246201</v>
      </c>
      <c r="L31" s="1">
        <f t="shared" si="6"/>
        <v>2.6</v>
      </c>
      <c r="M31" s="1">
        <f t="shared" si="7"/>
        <v>0.1359311840425404</v>
      </c>
      <c r="N31" s="1">
        <f t="shared" si="8"/>
        <v>19.127325479533202</v>
      </c>
      <c r="O31" t="s">
        <v>40</v>
      </c>
    </row>
    <row r="32" spans="1:15" x14ac:dyDescent="0.35">
      <c r="A32" s="13">
        <v>21</v>
      </c>
      <c r="B32" s="12" t="s">
        <v>49</v>
      </c>
      <c r="C32" s="11">
        <v>0.9</v>
      </c>
      <c r="D32" s="10" t="s">
        <v>39</v>
      </c>
      <c r="E32" s="9" t="str">
        <f t="shared" si="0"/>
        <v>Significantly Different</v>
      </c>
      <c r="G32">
        <f t="shared" si="1"/>
        <v>0.9</v>
      </c>
      <c r="H32">
        <f t="shared" si="2"/>
        <v>6</v>
      </c>
      <c r="I32" t="str">
        <f t="shared" si="3"/>
        <v>+/-</v>
      </c>
      <c r="J32" t="str">
        <f t="shared" si="4"/>
        <v>0.2</v>
      </c>
      <c r="K32" s="1">
        <f t="shared" si="5"/>
        <v>0.12158054711246201</v>
      </c>
      <c r="L32" s="1">
        <f t="shared" si="6"/>
        <v>2.6</v>
      </c>
      <c r="M32" s="1">
        <f t="shared" si="7"/>
        <v>0.1359311840425404</v>
      </c>
      <c r="N32" s="1">
        <f t="shared" si="8"/>
        <v>19.127325479533202</v>
      </c>
      <c r="O32" t="s">
        <v>71</v>
      </c>
    </row>
    <row r="33" spans="1:15" x14ac:dyDescent="0.35">
      <c r="A33" s="13">
        <v>21</v>
      </c>
      <c r="B33" s="12" t="s">
        <v>35</v>
      </c>
      <c r="C33" s="11">
        <v>0.9</v>
      </c>
      <c r="D33" s="10" t="s">
        <v>33</v>
      </c>
      <c r="E33" s="9" t="str">
        <f t="shared" si="0"/>
        <v>Significantly Different</v>
      </c>
      <c r="G33">
        <f t="shared" si="1"/>
        <v>0.9</v>
      </c>
      <c r="H33">
        <f t="shared" si="2"/>
        <v>6</v>
      </c>
      <c r="I33" t="str">
        <f t="shared" si="3"/>
        <v>+/-</v>
      </c>
      <c r="J33" t="str">
        <f t="shared" si="4"/>
        <v>0.1</v>
      </c>
      <c r="K33" s="1">
        <f t="shared" si="5"/>
        <v>6.0790273556231005E-2</v>
      </c>
      <c r="L33" s="1">
        <f t="shared" si="6"/>
        <v>2.6</v>
      </c>
      <c r="M33" s="1">
        <f t="shared" si="7"/>
        <v>8.5970429323592404E-2</v>
      </c>
      <c r="N33" s="1">
        <f t="shared" si="8"/>
        <v>30.242957031348638</v>
      </c>
      <c r="O33" t="s">
        <v>76</v>
      </c>
    </row>
    <row r="34" spans="1:15" x14ac:dyDescent="0.35">
      <c r="A34" s="13">
        <v>24</v>
      </c>
      <c r="B34" s="12" t="s">
        <v>31</v>
      </c>
      <c r="C34" s="11">
        <v>0.8</v>
      </c>
      <c r="D34" s="10" t="s">
        <v>28</v>
      </c>
      <c r="E34" s="9" t="str">
        <f t="shared" si="0"/>
        <v>Significantly Different</v>
      </c>
      <c r="G34">
        <f t="shared" si="1"/>
        <v>0.8</v>
      </c>
      <c r="H34">
        <f t="shared" si="2"/>
        <v>6</v>
      </c>
      <c r="I34" t="str">
        <f t="shared" si="3"/>
        <v>+/-</v>
      </c>
      <c r="J34" t="str">
        <f t="shared" si="4"/>
        <v>0.3</v>
      </c>
      <c r="K34" s="1">
        <f t="shared" si="5"/>
        <v>0.18237082066869301</v>
      </c>
      <c r="L34" s="1">
        <f t="shared" si="6"/>
        <v>2.7</v>
      </c>
      <c r="M34" s="1">
        <f t="shared" si="7"/>
        <v>0.19223572402239389</v>
      </c>
      <c r="N34" s="1">
        <f t="shared" si="8"/>
        <v>14.045256227637857</v>
      </c>
      <c r="O34" t="s">
        <v>74</v>
      </c>
    </row>
    <row r="35" spans="1:15" x14ac:dyDescent="0.35">
      <c r="A35" s="13">
        <v>24</v>
      </c>
      <c r="B35" s="12" t="s">
        <v>76</v>
      </c>
      <c r="C35" s="11">
        <v>0.8</v>
      </c>
      <c r="D35" s="10" t="s">
        <v>33</v>
      </c>
      <c r="E35" s="9" t="str">
        <f t="shared" si="0"/>
        <v>Significantly Different</v>
      </c>
      <c r="G35">
        <f t="shared" si="1"/>
        <v>0.8</v>
      </c>
      <c r="H35">
        <f t="shared" si="2"/>
        <v>6</v>
      </c>
      <c r="I35" t="str">
        <f t="shared" si="3"/>
        <v>+/-</v>
      </c>
      <c r="J35" t="str">
        <f t="shared" si="4"/>
        <v>0.1</v>
      </c>
      <c r="K35" s="1">
        <f t="shared" si="5"/>
        <v>6.0790273556231005E-2</v>
      </c>
      <c r="L35" s="1">
        <f t="shared" si="6"/>
        <v>2.7</v>
      </c>
      <c r="M35" s="1">
        <f t="shared" si="7"/>
        <v>8.5970429323592404E-2</v>
      </c>
      <c r="N35" s="1">
        <f t="shared" si="8"/>
        <v>31.406147686400512</v>
      </c>
      <c r="O35" t="s">
        <v>54</v>
      </c>
    </row>
    <row r="36" spans="1:15" x14ac:dyDescent="0.35">
      <c r="A36" s="13">
        <v>26</v>
      </c>
      <c r="B36" s="12" t="s">
        <v>79</v>
      </c>
      <c r="C36" s="11">
        <v>0.6</v>
      </c>
      <c r="D36" s="10" t="s">
        <v>33</v>
      </c>
      <c r="E36" s="9" t="str">
        <f t="shared" si="0"/>
        <v>Significantly Different</v>
      </c>
      <c r="G36">
        <f t="shared" si="1"/>
        <v>0.6</v>
      </c>
      <c r="H36">
        <f t="shared" si="2"/>
        <v>6</v>
      </c>
      <c r="I36" t="str">
        <f t="shared" si="3"/>
        <v>+/-</v>
      </c>
      <c r="J36" t="str">
        <f t="shared" si="4"/>
        <v>0.1</v>
      </c>
      <c r="K36" s="1">
        <f t="shared" si="5"/>
        <v>6.0790273556231005E-2</v>
      </c>
      <c r="L36" s="1">
        <f t="shared" si="6"/>
        <v>2.9</v>
      </c>
      <c r="M36" s="1">
        <f t="shared" si="7"/>
        <v>8.5970429323592404E-2</v>
      </c>
      <c r="N36" s="1">
        <f t="shared" si="8"/>
        <v>33.73252899650425</v>
      </c>
      <c r="O36" t="s">
        <v>72</v>
      </c>
    </row>
    <row r="37" spans="1:15" x14ac:dyDescent="0.35">
      <c r="A37" s="13">
        <v>26</v>
      </c>
      <c r="B37" s="12" t="s">
        <v>70</v>
      </c>
      <c r="C37" s="11">
        <v>0.6</v>
      </c>
      <c r="D37" s="10" t="s">
        <v>33</v>
      </c>
      <c r="E37" s="9" t="str">
        <f t="shared" si="0"/>
        <v>Significantly Different</v>
      </c>
      <c r="G37">
        <f t="shared" si="1"/>
        <v>0.6</v>
      </c>
      <c r="H37">
        <f t="shared" si="2"/>
        <v>6</v>
      </c>
      <c r="I37" t="str">
        <f t="shared" si="3"/>
        <v>+/-</v>
      </c>
      <c r="J37" t="str">
        <f t="shared" si="4"/>
        <v>0.1</v>
      </c>
      <c r="K37" s="1">
        <f t="shared" si="5"/>
        <v>6.0790273556231005E-2</v>
      </c>
      <c r="L37" s="1">
        <f t="shared" si="6"/>
        <v>2.9</v>
      </c>
      <c r="M37" s="1">
        <f t="shared" si="7"/>
        <v>8.5970429323592404E-2</v>
      </c>
      <c r="N37" s="1">
        <f t="shared" si="8"/>
        <v>33.73252899650425</v>
      </c>
      <c r="O37" t="s">
        <v>70</v>
      </c>
    </row>
    <row r="38" spans="1:15" x14ac:dyDescent="0.35">
      <c r="A38" s="13">
        <v>28</v>
      </c>
      <c r="B38" s="12" t="s">
        <v>81</v>
      </c>
      <c r="C38" s="11">
        <v>0.4</v>
      </c>
      <c r="D38" s="10" t="s">
        <v>33</v>
      </c>
      <c r="E38" s="9" t="str">
        <f t="shared" si="0"/>
        <v>Significantly Different</v>
      </c>
      <c r="G38">
        <f t="shared" si="1"/>
        <v>0.4</v>
      </c>
      <c r="H38">
        <f t="shared" si="2"/>
        <v>6</v>
      </c>
      <c r="I38" t="str">
        <f t="shared" si="3"/>
        <v>+/-</v>
      </c>
      <c r="J38" t="str">
        <f t="shared" si="4"/>
        <v>0.1</v>
      </c>
      <c r="K38" s="1">
        <f t="shared" si="5"/>
        <v>6.0790273556231005E-2</v>
      </c>
      <c r="L38" s="1">
        <f t="shared" si="6"/>
        <v>3.1</v>
      </c>
      <c r="M38" s="1">
        <f t="shared" si="7"/>
        <v>8.5970429323592404E-2</v>
      </c>
      <c r="N38" s="1">
        <f t="shared" si="8"/>
        <v>36.058910306607991</v>
      </c>
      <c r="O38" t="s">
        <v>69</v>
      </c>
    </row>
    <row r="39" spans="1:15" x14ac:dyDescent="0.35">
      <c r="A39" s="13">
        <v>28</v>
      </c>
      <c r="B39" s="12" t="s">
        <v>51</v>
      </c>
      <c r="C39" s="11">
        <v>0.4</v>
      </c>
      <c r="D39" s="10" t="s">
        <v>33</v>
      </c>
      <c r="E39" s="9" t="str">
        <f t="shared" si="0"/>
        <v>Significantly Different</v>
      </c>
      <c r="G39">
        <f t="shared" si="1"/>
        <v>0.4</v>
      </c>
      <c r="H39">
        <f t="shared" si="2"/>
        <v>6</v>
      </c>
      <c r="I39" t="str">
        <f t="shared" si="3"/>
        <v>+/-</v>
      </c>
      <c r="J39" t="str">
        <f t="shared" si="4"/>
        <v>0.1</v>
      </c>
      <c r="K39" s="1">
        <f t="shared" si="5"/>
        <v>6.0790273556231005E-2</v>
      </c>
      <c r="L39" s="1">
        <f t="shared" si="6"/>
        <v>3.1</v>
      </c>
      <c r="M39" s="1">
        <f t="shared" si="7"/>
        <v>8.5970429323592404E-2</v>
      </c>
      <c r="N39" s="1">
        <f t="shared" si="8"/>
        <v>36.058910306607991</v>
      </c>
      <c r="O39" t="s">
        <v>45</v>
      </c>
    </row>
    <row r="40" spans="1:15" x14ac:dyDescent="0.35">
      <c r="A40" s="13">
        <v>30</v>
      </c>
      <c r="B40" s="12" t="s">
        <v>80</v>
      </c>
      <c r="C40" s="11">
        <v>0.3</v>
      </c>
      <c r="D40" s="10" t="s">
        <v>33</v>
      </c>
      <c r="E40" s="9" t="str">
        <f t="shared" si="0"/>
        <v>Significantly Different</v>
      </c>
      <c r="G40">
        <f t="shared" si="1"/>
        <v>0.3</v>
      </c>
      <c r="H40">
        <f t="shared" si="2"/>
        <v>6</v>
      </c>
      <c r="I40" t="str">
        <f t="shared" si="3"/>
        <v>+/-</v>
      </c>
      <c r="J40" t="str">
        <f t="shared" si="4"/>
        <v>0.1</v>
      </c>
      <c r="K40" s="1">
        <f t="shared" si="5"/>
        <v>6.0790273556231005E-2</v>
      </c>
      <c r="L40" s="1">
        <f t="shared" si="6"/>
        <v>3.2</v>
      </c>
      <c r="M40" s="1">
        <f t="shared" si="7"/>
        <v>8.5970429323592404E-2</v>
      </c>
      <c r="N40" s="1">
        <f t="shared" si="8"/>
        <v>37.222100961659862</v>
      </c>
      <c r="O40" t="s">
        <v>67</v>
      </c>
    </row>
    <row r="41" spans="1:15" x14ac:dyDescent="0.35">
      <c r="A41" s="13">
        <v>30</v>
      </c>
      <c r="B41" s="12" t="s">
        <v>69</v>
      </c>
      <c r="C41" s="11">
        <v>0.3</v>
      </c>
      <c r="D41" s="10" t="s">
        <v>33</v>
      </c>
      <c r="E41" s="9" t="str">
        <f t="shared" si="0"/>
        <v>Significantly Different</v>
      </c>
      <c r="G41">
        <f t="shared" si="1"/>
        <v>0.3</v>
      </c>
      <c r="H41">
        <f t="shared" si="2"/>
        <v>6</v>
      </c>
      <c r="I41" t="str">
        <f t="shared" si="3"/>
        <v>+/-</v>
      </c>
      <c r="J41" t="str">
        <f t="shared" si="4"/>
        <v>0.1</v>
      </c>
      <c r="K41" s="1">
        <f t="shared" si="5"/>
        <v>6.0790273556231005E-2</v>
      </c>
      <c r="L41" s="1">
        <f t="shared" si="6"/>
        <v>3.2</v>
      </c>
      <c r="M41" s="1">
        <f t="shared" si="7"/>
        <v>8.5970429323592404E-2</v>
      </c>
      <c r="N41" s="1">
        <f t="shared" si="8"/>
        <v>37.222100961659862</v>
      </c>
      <c r="O41" t="s">
        <v>48</v>
      </c>
    </row>
    <row r="42" spans="1:15" x14ac:dyDescent="0.35">
      <c r="A42" s="13">
        <v>30</v>
      </c>
      <c r="B42" s="12" t="s">
        <v>45</v>
      </c>
      <c r="C42" s="11">
        <v>0.3</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0.3</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3.2</v>
      </c>
      <c r="M42" s="1">
        <f t="shared" ref="M42:M62" si="16">IF(AND(ISNUMBER(K42),ISNUMBER($I$7)),SQRT(K42^2+($I$7)^2),"N/A")</f>
        <v>8.5970429323592404E-2</v>
      </c>
      <c r="N42" s="1">
        <f t="shared" ref="N42:N73" si="17">IF(AND(ISNUMBER(L42),ISNUMBER(M42),M42&lt;&gt;0),L42/M42,"NA")</f>
        <v>37.222100961659862</v>
      </c>
      <c r="O42" t="s">
        <v>37</v>
      </c>
    </row>
    <row r="43" spans="1:15" x14ac:dyDescent="0.35">
      <c r="A43" s="13">
        <v>33</v>
      </c>
      <c r="B43" s="12" t="s">
        <v>34</v>
      </c>
      <c r="C43" s="11">
        <v>0.2</v>
      </c>
      <c r="D43" s="10" t="s">
        <v>33</v>
      </c>
      <c r="E43" s="9" t="str">
        <f t="shared" si="9"/>
        <v>Significantly Different</v>
      </c>
      <c r="G43">
        <f t="shared" si="10"/>
        <v>0.2</v>
      </c>
      <c r="H43">
        <f t="shared" si="11"/>
        <v>6</v>
      </c>
      <c r="I43" t="str">
        <f t="shared" si="12"/>
        <v>+/-</v>
      </c>
      <c r="J43" t="str">
        <f t="shared" si="13"/>
        <v>0.1</v>
      </c>
      <c r="K43" s="1">
        <f t="shared" si="14"/>
        <v>6.0790273556231005E-2</v>
      </c>
      <c r="L43" s="1">
        <f t="shared" si="15"/>
        <v>3.3</v>
      </c>
      <c r="M43" s="1">
        <f t="shared" si="16"/>
        <v>8.5970429323592404E-2</v>
      </c>
      <c r="N43" s="1">
        <f t="shared" si="17"/>
        <v>38.385291616711733</v>
      </c>
      <c r="O43" t="s">
        <v>52</v>
      </c>
    </row>
    <row r="44" spans="1:15" x14ac:dyDescent="0.35">
      <c r="A44" s="13">
        <v>33</v>
      </c>
      <c r="B44" s="12" t="s">
        <v>75</v>
      </c>
      <c r="C44" s="11">
        <v>0.2</v>
      </c>
      <c r="D44" s="10" t="s">
        <v>33</v>
      </c>
      <c r="E44" s="9" t="str">
        <f t="shared" si="9"/>
        <v>Significantly Different</v>
      </c>
      <c r="G44">
        <f t="shared" si="10"/>
        <v>0.2</v>
      </c>
      <c r="H44">
        <f t="shared" si="11"/>
        <v>6</v>
      </c>
      <c r="I44" t="str">
        <f t="shared" si="12"/>
        <v>+/-</v>
      </c>
      <c r="J44" t="str">
        <f t="shared" si="13"/>
        <v>0.1</v>
      </c>
      <c r="K44" s="1">
        <f t="shared" si="14"/>
        <v>6.0790273556231005E-2</v>
      </c>
      <c r="L44" s="1">
        <f t="shared" si="15"/>
        <v>3.3</v>
      </c>
      <c r="M44" s="1">
        <f t="shared" si="16"/>
        <v>8.5970429323592404E-2</v>
      </c>
      <c r="N44" s="1">
        <f t="shared" si="17"/>
        <v>38.385291616711733</v>
      </c>
      <c r="O44" t="s">
        <v>64</v>
      </c>
    </row>
    <row r="45" spans="1:15" x14ac:dyDescent="0.35">
      <c r="A45" s="13">
        <v>33</v>
      </c>
      <c r="B45" s="12" t="s">
        <v>50</v>
      </c>
      <c r="C45" s="11">
        <v>0.2</v>
      </c>
      <c r="D45" s="10" t="s">
        <v>33</v>
      </c>
      <c r="E45" s="9" t="str">
        <f t="shared" si="9"/>
        <v>Significantly Different</v>
      </c>
      <c r="G45">
        <f t="shared" si="10"/>
        <v>0.2</v>
      </c>
      <c r="H45">
        <f t="shared" si="11"/>
        <v>6</v>
      </c>
      <c r="I45" t="str">
        <f t="shared" si="12"/>
        <v>+/-</v>
      </c>
      <c r="J45" t="str">
        <f t="shared" si="13"/>
        <v>0.1</v>
      </c>
      <c r="K45" s="1">
        <f t="shared" si="14"/>
        <v>6.0790273556231005E-2</v>
      </c>
      <c r="L45" s="1">
        <f t="shared" si="15"/>
        <v>3.3</v>
      </c>
      <c r="M45" s="1">
        <f t="shared" si="16"/>
        <v>8.5970429323592404E-2</v>
      </c>
      <c r="N45" s="1">
        <f t="shared" si="17"/>
        <v>38.385291616711733</v>
      </c>
      <c r="O45" t="s">
        <v>63</v>
      </c>
    </row>
    <row r="46" spans="1:15" x14ac:dyDescent="0.35">
      <c r="A46" s="13">
        <v>33</v>
      </c>
      <c r="B46" s="12" t="s">
        <v>46</v>
      </c>
      <c r="C46" s="11">
        <v>0.2</v>
      </c>
      <c r="D46" s="10" t="s">
        <v>33</v>
      </c>
      <c r="E46" s="9" t="str">
        <f t="shared" si="9"/>
        <v>Significantly Different</v>
      </c>
      <c r="G46">
        <f t="shared" si="10"/>
        <v>0.2</v>
      </c>
      <c r="H46">
        <f t="shared" si="11"/>
        <v>6</v>
      </c>
      <c r="I46" t="str">
        <f t="shared" si="12"/>
        <v>+/-</v>
      </c>
      <c r="J46" t="str">
        <f t="shared" si="13"/>
        <v>0.1</v>
      </c>
      <c r="K46" s="1">
        <f t="shared" si="14"/>
        <v>6.0790273556231005E-2</v>
      </c>
      <c r="L46" s="1">
        <f t="shared" si="15"/>
        <v>3.3</v>
      </c>
      <c r="M46" s="1">
        <f t="shared" si="16"/>
        <v>8.5970429323592404E-2</v>
      </c>
      <c r="N46" s="1">
        <f t="shared" si="17"/>
        <v>38.385291616711733</v>
      </c>
      <c r="O46" t="s">
        <v>61</v>
      </c>
    </row>
    <row r="47" spans="1:15" x14ac:dyDescent="0.35">
      <c r="A47" s="13">
        <v>33</v>
      </c>
      <c r="B47" s="12" t="s">
        <v>78</v>
      </c>
      <c r="C47" s="11">
        <v>0.2</v>
      </c>
      <c r="D47" s="10" t="s">
        <v>33</v>
      </c>
      <c r="E47" s="9" t="str">
        <f t="shared" si="9"/>
        <v>Significantly Different</v>
      </c>
      <c r="G47">
        <f t="shared" si="10"/>
        <v>0.2</v>
      </c>
      <c r="H47">
        <f t="shared" si="11"/>
        <v>6</v>
      </c>
      <c r="I47" t="str">
        <f t="shared" si="12"/>
        <v>+/-</v>
      </c>
      <c r="J47" t="str">
        <f t="shared" si="13"/>
        <v>0.1</v>
      </c>
      <c r="K47" s="1">
        <f t="shared" si="14"/>
        <v>6.0790273556231005E-2</v>
      </c>
      <c r="L47" s="1">
        <f t="shared" si="15"/>
        <v>3.3</v>
      </c>
      <c r="M47" s="1">
        <f t="shared" si="16"/>
        <v>8.5970429323592404E-2</v>
      </c>
      <c r="N47" s="1">
        <f t="shared" si="17"/>
        <v>38.385291616711733</v>
      </c>
      <c r="O47" t="s">
        <v>59</v>
      </c>
    </row>
    <row r="48" spans="1:15" x14ac:dyDescent="0.35">
      <c r="A48" s="13">
        <v>33</v>
      </c>
      <c r="B48" s="12" t="s">
        <v>59</v>
      </c>
      <c r="C48" s="11">
        <v>0.2</v>
      </c>
      <c r="D48" s="10" t="s">
        <v>33</v>
      </c>
      <c r="E48" s="9" t="str">
        <f t="shared" si="9"/>
        <v>Significantly Different</v>
      </c>
      <c r="G48">
        <f t="shared" si="10"/>
        <v>0.2</v>
      </c>
      <c r="H48">
        <f t="shared" si="11"/>
        <v>6</v>
      </c>
      <c r="I48" t="str">
        <f t="shared" si="12"/>
        <v>+/-</v>
      </c>
      <c r="J48" t="str">
        <f t="shared" si="13"/>
        <v>0.1</v>
      </c>
      <c r="K48" s="1">
        <f t="shared" si="14"/>
        <v>6.0790273556231005E-2</v>
      </c>
      <c r="L48" s="1">
        <f t="shared" si="15"/>
        <v>3.3</v>
      </c>
      <c r="M48" s="1">
        <f t="shared" si="16"/>
        <v>8.5970429323592404E-2</v>
      </c>
      <c r="N48" s="1">
        <f t="shared" si="17"/>
        <v>38.385291616711733</v>
      </c>
      <c r="O48" t="s">
        <v>57</v>
      </c>
    </row>
    <row r="49" spans="1:15" x14ac:dyDescent="0.35">
      <c r="A49" s="13">
        <v>33</v>
      </c>
      <c r="B49" s="12" t="s">
        <v>47</v>
      </c>
      <c r="C49" s="11">
        <v>0.2</v>
      </c>
      <c r="D49" s="10" t="s">
        <v>33</v>
      </c>
      <c r="E49" s="9" t="str">
        <f t="shared" si="9"/>
        <v>Significantly Different</v>
      </c>
      <c r="G49">
        <f t="shared" si="10"/>
        <v>0.2</v>
      </c>
      <c r="H49">
        <f t="shared" si="11"/>
        <v>6</v>
      </c>
      <c r="I49" t="str">
        <f t="shared" si="12"/>
        <v>+/-</v>
      </c>
      <c r="J49" t="str">
        <f t="shared" si="13"/>
        <v>0.1</v>
      </c>
      <c r="K49" s="1">
        <f t="shared" si="14"/>
        <v>6.0790273556231005E-2</v>
      </c>
      <c r="L49" s="1">
        <f t="shared" si="15"/>
        <v>3.3</v>
      </c>
      <c r="M49" s="1">
        <f t="shared" si="16"/>
        <v>8.5970429323592404E-2</v>
      </c>
      <c r="N49" s="1">
        <f t="shared" si="17"/>
        <v>38.385291616711733</v>
      </c>
      <c r="O49" t="s">
        <v>55</v>
      </c>
    </row>
    <row r="50" spans="1:15" x14ac:dyDescent="0.35">
      <c r="A50" s="13">
        <v>40</v>
      </c>
      <c r="B50" s="12" t="s">
        <v>68</v>
      </c>
      <c r="C50" s="11">
        <v>0.1</v>
      </c>
      <c r="D50" s="10" t="s">
        <v>33</v>
      </c>
      <c r="E50" s="9" t="str">
        <f t="shared" si="9"/>
        <v>Significantly Different</v>
      </c>
      <c r="G50">
        <f t="shared" si="10"/>
        <v>0.1</v>
      </c>
      <c r="H50">
        <f t="shared" si="11"/>
        <v>6</v>
      </c>
      <c r="I50" t="str">
        <f t="shared" si="12"/>
        <v>+/-</v>
      </c>
      <c r="J50" t="str">
        <f t="shared" si="13"/>
        <v>0.1</v>
      </c>
      <c r="K50" s="1">
        <f t="shared" si="14"/>
        <v>6.0790273556231005E-2</v>
      </c>
      <c r="L50" s="1">
        <f t="shared" si="15"/>
        <v>3.4</v>
      </c>
      <c r="M50" s="1">
        <f t="shared" si="16"/>
        <v>8.5970429323592404E-2</v>
      </c>
      <c r="N50" s="1">
        <f t="shared" si="17"/>
        <v>39.548482271763604</v>
      </c>
      <c r="O50" t="s">
        <v>53</v>
      </c>
    </row>
    <row r="51" spans="1:15" x14ac:dyDescent="0.35">
      <c r="A51" s="13">
        <v>40</v>
      </c>
      <c r="B51" s="12" t="s">
        <v>58</v>
      </c>
      <c r="C51" s="11">
        <v>0.1</v>
      </c>
      <c r="D51" s="10" t="s">
        <v>33</v>
      </c>
      <c r="E51" s="9" t="str">
        <f t="shared" si="9"/>
        <v>Significantly Different</v>
      </c>
      <c r="G51">
        <f t="shared" si="10"/>
        <v>0.1</v>
      </c>
      <c r="H51">
        <f t="shared" si="11"/>
        <v>6</v>
      </c>
      <c r="I51" t="str">
        <f t="shared" si="12"/>
        <v>+/-</v>
      </c>
      <c r="J51" t="str">
        <f t="shared" si="13"/>
        <v>0.1</v>
      </c>
      <c r="K51" s="1">
        <f t="shared" si="14"/>
        <v>6.0790273556231005E-2</v>
      </c>
      <c r="L51" s="1">
        <f t="shared" si="15"/>
        <v>3.4</v>
      </c>
      <c r="M51" s="1">
        <f t="shared" si="16"/>
        <v>8.5970429323592404E-2</v>
      </c>
      <c r="N51" s="1">
        <f t="shared" si="17"/>
        <v>39.548482271763604</v>
      </c>
      <c r="O51" t="s">
        <v>51</v>
      </c>
    </row>
    <row r="52" spans="1:15" x14ac:dyDescent="0.35">
      <c r="A52" s="13">
        <v>40</v>
      </c>
      <c r="B52" s="12" t="s">
        <v>73</v>
      </c>
      <c r="C52" s="11">
        <v>0.1</v>
      </c>
      <c r="D52" s="10" t="s">
        <v>33</v>
      </c>
      <c r="E52" s="9" t="str">
        <f t="shared" si="9"/>
        <v>Significantly Different</v>
      </c>
      <c r="G52">
        <f t="shared" si="10"/>
        <v>0.1</v>
      </c>
      <c r="H52">
        <f t="shared" si="11"/>
        <v>6</v>
      </c>
      <c r="I52" t="str">
        <f t="shared" si="12"/>
        <v>+/-</v>
      </c>
      <c r="J52" t="str">
        <f t="shared" si="13"/>
        <v>0.1</v>
      </c>
      <c r="K52" s="1">
        <f t="shared" si="14"/>
        <v>6.0790273556231005E-2</v>
      </c>
      <c r="L52" s="1">
        <f t="shared" si="15"/>
        <v>3.4</v>
      </c>
      <c r="M52" s="1">
        <f t="shared" si="16"/>
        <v>8.5970429323592404E-2</v>
      </c>
      <c r="N52" s="1">
        <f t="shared" si="17"/>
        <v>39.548482271763604</v>
      </c>
      <c r="O52" t="s">
        <v>49</v>
      </c>
    </row>
    <row r="53" spans="1:15" x14ac:dyDescent="0.35">
      <c r="A53" s="13">
        <v>40</v>
      </c>
      <c r="B53" s="12" t="s">
        <v>29</v>
      </c>
      <c r="C53" s="11">
        <v>0.1</v>
      </c>
      <c r="D53" s="10" t="s">
        <v>33</v>
      </c>
      <c r="E53" s="9" t="str">
        <f t="shared" si="9"/>
        <v>Significantly Different</v>
      </c>
      <c r="G53">
        <f t="shared" si="10"/>
        <v>0.1</v>
      </c>
      <c r="H53">
        <f t="shared" si="11"/>
        <v>6</v>
      </c>
      <c r="I53" t="str">
        <f t="shared" si="12"/>
        <v>+/-</v>
      </c>
      <c r="J53" t="str">
        <f t="shared" si="13"/>
        <v>0.1</v>
      </c>
      <c r="K53" s="1">
        <f t="shared" si="14"/>
        <v>6.0790273556231005E-2</v>
      </c>
      <c r="L53" s="1">
        <f t="shared" si="15"/>
        <v>3.4</v>
      </c>
      <c r="M53" s="1">
        <f t="shared" si="16"/>
        <v>8.5970429323592404E-2</v>
      </c>
      <c r="N53" s="1">
        <f t="shared" si="17"/>
        <v>39.548482271763604</v>
      </c>
      <c r="O53" t="s">
        <v>47</v>
      </c>
    </row>
    <row r="54" spans="1:15" x14ac:dyDescent="0.35">
      <c r="A54" s="13">
        <v>40</v>
      </c>
      <c r="B54" s="12" t="s">
        <v>65</v>
      </c>
      <c r="C54" s="11">
        <v>0.1</v>
      </c>
      <c r="D54" s="10" t="s">
        <v>33</v>
      </c>
      <c r="E54" s="9" t="str">
        <f t="shared" si="9"/>
        <v>Significantly Different</v>
      </c>
      <c r="G54">
        <f t="shared" si="10"/>
        <v>0.1</v>
      </c>
      <c r="H54">
        <f t="shared" si="11"/>
        <v>6</v>
      </c>
      <c r="I54" t="str">
        <f t="shared" si="12"/>
        <v>+/-</v>
      </c>
      <c r="J54" t="str">
        <f t="shared" si="13"/>
        <v>0.1</v>
      </c>
      <c r="K54" s="1">
        <f t="shared" si="14"/>
        <v>6.0790273556231005E-2</v>
      </c>
      <c r="L54" s="1">
        <f t="shared" si="15"/>
        <v>3.4</v>
      </c>
      <c r="M54" s="1">
        <f t="shared" si="16"/>
        <v>8.5970429323592404E-2</v>
      </c>
      <c r="N54" s="1">
        <f t="shared" si="17"/>
        <v>39.548482271763604</v>
      </c>
      <c r="O54" t="s">
        <v>42</v>
      </c>
    </row>
    <row r="55" spans="1:15" x14ac:dyDescent="0.35">
      <c r="A55" s="13">
        <v>40</v>
      </c>
      <c r="B55" s="12" t="s">
        <v>56</v>
      </c>
      <c r="C55" s="11">
        <v>0.1</v>
      </c>
      <c r="D55" s="10" t="s">
        <v>33</v>
      </c>
      <c r="E55" s="9" t="str">
        <f t="shared" si="9"/>
        <v>Significantly Different</v>
      </c>
      <c r="G55">
        <f t="shared" si="10"/>
        <v>0.1</v>
      </c>
      <c r="H55">
        <f t="shared" si="11"/>
        <v>6</v>
      </c>
      <c r="I55" t="str">
        <f t="shared" si="12"/>
        <v>+/-</v>
      </c>
      <c r="J55" t="str">
        <f t="shared" si="13"/>
        <v>0.1</v>
      </c>
      <c r="K55" s="1">
        <f t="shared" si="14"/>
        <v>6.0790273556231005E-2</v>
      </c>
      <c r="L55" s="1">
        <f t="shared" si="15"/>
        <v>3.4</v>
      </c>
      <c r="M55" s="1">
        <f t="shared" si="16"/>
        <v>8.5970429323592404E-2</v>
      </c>
      <c r="N55" s="1">
        <f t="shared" si="17"/>
        <v>39.548482271763604</v>
      </c>
      <c r="O55" t="s">
        <v>43</v>
      </c>
    </row>
    <row r="56" spans="1:15" x14ac:dyDescent="0.35">
      <c r="A56" s="13">
        <v>40</v>
      </c>
      <c r="B56" s="12" t="s">
        <v>54</v>
      </c>
      <c r="C56" s="11">
        <v>0.1</v>
      </c>
      <c r="D56" s="10" t="s">
        <v>33</v>
      </c>
      <c r="E56" s="9" t="str">
        <f t="shared" si="9"/>
        <v>Significantly Different</v>
      </c>
      <c r="G56">
        <f t="shared" si="10"/>
        <v>0.1</v>
      </c>
      <c r="H56">
        <f t="shared" si="11"/>
        <v>6</v>
      </c>
      <c r="I56" t="str">
        <f t="shared" si="12"/>
        <v>+/-</v>
      </c>
      <c r="J56" t="str">
        <f t="shared" si="13"/>
        <v>0.1</v>
      </c>
      <c r="K56" s="1">
        <f t="shared" si="14"/>
        <v>6.0790273556231005E-2</v>
      </c>
      <c r="L56" s="1">
        <f t="shared" si="15"/>
        <v>3.4</v>
      </c>
      <c r="M56" s="1">
        <f t="shared" si="16"/>
        <v>8.5970429323592404E-2</v>
      </c>
      <c r="N56" s="1">
        <f t="shared" si="17"/>
        <v>39.548482271763604</v>
      </c>
      <c r="O56" t="s">
        <v>41</v>
      </c>
    </row>
    <row r="57" spans="1:15" x14ac:dyDescent="0.35">
      <c r="A57" s="13">
        <v>40</v>
      </c>
      <c r="B57" s="12" t="s">
        <v>72</v>
      </c>
      <c r="C57" s="11">
        <v>0.1</v>
      </c>
      <c r="D57" s="10" t="s">
        <v>33</v>
      </c>
      <c r="E57" s="9" t="str">
        <f t="shared" si="9"/>
        <v>Significantly Different</v>
      </c>
      <c r="G57">
        <f t="shared" si="10"/>
        <v>0.1</v>
      </c>
      <c r="H57">
        <f t="shared" si="11"/>
        <v>6</v>
      </c>
      <c r="I57" t="str">
        <f t="shared" si="12"/>
        <v>+/-</v>
      </c>
      <c r="J57" t="str">
        <f t="shared" si="13"/>
        <v>0.1</v>
      </c>
      <c r="K57" s="1">
        <f t="shared" si="14"/>
        <v>6.0790273556231005E-2</v>
      </c>
      <c r="L57" s="1">
        <f t="shared" si="15"/>
        <v>3.4</v>
      </c>
      <c r="M57" s="1">
        <f t="shared" si="16"/>
        <v>8.5970429323592404E-2</v>
      </c>
      <c r="N57" s="1">
        <f t="shared" si="17"/>
        <v>39.548482271763604</v>
      </c>
      <c r="O57" t="s">
        <v>38</v>
      </c>
    </row>
    <row r="58" spans="1:15" x14ac:dyDescent="0.35">
      <c r="A58" s="13">
        <v>40</v>
      </c>
      <c r="B58" s="12" t="s">
        <v>37</v>
      </c>
      <c r="C58" s="11">
        <v>0.1</v>
      </c>
      <c r="D58" s="10" t="s">
        <v>33</v>
      </c>
      <c r="E58" s="9" t="str">
        <f t="shared" si="9"/>
        <v>Significantly Different</v>
      </c>
      <c r="G58">
        <f t="shared" si="10"/>
        <v>0.1</v>
      </c>
      <c r="H58">
        <f t="shared" si="11"/>
        <v>6</v>
      </c>
      <c r="I58" t="str">
        <f t="shared" si="12"/>
        <v>+/-</v>
      </c>
      <c r="J58" t="str">
        <f t="shared" si="13"/>
        <v>0.1</v>
      </c>
      <c r="K58" s="1">
        <f t="shared" si="14"/>
        <v>6.0790273556231005E-2</v>
      </c>
      <c r="L58" s="1">
        <f t="shared" si="15"/>
        <v>3.4</v>
      </c>
      <c r="M58" s="1">
        <f t="shared" si="16"/>
        <v>8.5970429323592404E-2</v>
      </c>
      <c r="N58" s="1">
        <f t="shared" si="17"/>
        <v>39.548482271763604</v>
      </c>
      <c r="O58" t="s">
        <v>35</v>
      </c>
    </row>
    <row r="59" spans="1:15" x14ac:dyDescent="0.35">
      <c r="A59" s="13">
        <v>40</v>
      </c>
      <c r="B59" s="12" t="s">
        <v>42</v>
      </c>
      <c r="C59" s="11">
        <v>0.1</v>
      </c>
      <c r="D59" s="10" t="s">
        <v>33</v>
      </c>
      <c r="E59" s="9" t="str">
        <f t="shared" si="9"/>
        <v>Significantly Different</v>
      </c>
      <c r="G59">
        <f t="shared" si="10"/>
        <v>0.1</v>
      </c>
      <c r="H59">
        <f t="shared" si="11"/>
        <v>6</v>
      </c>
      <c r="I59" t="str">
        <f t="shared" si="12"/>
        <v>+/-</v>
      </c>
      <c r="J59" t="str">
        <f t="shared" si="13"/>
        <v>0.1</v>
      </c>
      <c r="K59" s="1">
        <f t="shared" si="14"/>
        <v>6.0790273556231005E-2</v>
      </c>
      <c r="L59" s="1">
        <f t="shared" si="15"/>
        <v>3.4</v>
      </c>
      <c r="M59" s="1">
        <f t="shared" si="16"/>
        <v>8.5970429323592404E-2</v>
      </c>
      <c r="N59" s="1">
        <f t="shared" si="17"/>
        <v>39.548482271763604</v>
      </c>
      <c r="O59" t="s">
        <v>32</v>
      </c>
    </row>
    <row r="60" spans="1:15" x14ac:dyDescent="0.35">
      <c r="A60" s="13">
        <v>40</v>
      </c>
      <c r="B60" s="12" t="s">
        <v>43</v>
      </c>
      <c r="C60" s="11">
        <v>0.1</v>
      </c>
      <c r="D60" s="10" t="s">
        <v>33</v>
      </c>
      <c r="E60" s="9" t="str">
        <f t="shared" si="9"/>
        <v>Significantly Different</v>
      </c>
      <c r="G60">
        <f t="shared" si="10"/>
        <v>0.1</v>
      </c>
      <c r="H60">
        <f t="shared" si="11"/>
        <v>6</v>
      </c>
      <c r="I60" t="str">
        <f t="shared" si="12"/>
        <v>+/-</v>
      </c>
      <c r="J60" t="str">
        <f t="shared" si="13"/>
        <v>0.1</v>
      </c>
      <c r="K60" s="1">
        <f t="shared" si="14"/>
        <v>6.0790273556231005E-2</v>
      </c>
      <c r="L60" s="1">
        <f t="shared" si="15"/>
        <v>3.4</v>
      </c>
      <c r="M60" s="1">
        <f t="shared" si="16"/>
        <v>8.5970429323592404E-2</v>
      </c>
      <c r="N60" s="1">
        <f t="shared" si="17"/>
        <v>39.548482271763604</v>
      </c>
      <c r="O60" t="s">
        <v>30</v>
      </c>
    </row>
    <row r="61" spans="1:15" x14ac:dyDescent="0.35">
      <c r="A61" s="13">
        <v>40</v>
      </c>
      <c r="B61" s="12" t="s">
        <v>27</v>
      </c>
      <c r="C61" s="11">
        <v>0.1</v>
      </c>
      <c r="D61" s="10" t="s">
        <v>33</v>
      </c>
      <c r="E61" s="9" t="str">
        <f t="shared" si="9"/>
        <v>Significantly Different</v>
      </c>
      <c r="G61">
        <f t="shared" si="10"/>
        <v>0.1</v>
      </c>
      <c r="H61">
        <f t="shared" si="11"/>
        <v>6</v>
      </c>
      <c r="I61" t="str">
        <f t="shared" si="12"/>
        <v>+/-</v>
      </c>
      <c r="J61" t="str">
        <f t="shared" si="13"/>
        <v>0.1</v>
      </c>
      <c r="K61" s="1">
        <f t="shared" si="14"/>
        <v>6.0790273556231005E-2</v>
      </c>
      <c r="L61" s="1">
        <f t="shared" si="15"/>
        <v>3.4</v>
      </c>
      <c r="M61" s="1">
        <f t="shared" si="16"/>
        <v>8.5970429323592404E-2</v>
      </c>
      <c r="N61" s="1">
        <f t="shared" si="17"/>
        <v>39.548482271763604</v>
      </c>
      <c r="O61" t="s">
        <v>27</v>
      </c>
    </row>
    <row r="62" spans="1:15" ht="15" thickBot="1" x14ac:dyDescent="0.4">
      <c r="A62" s="8"/>
      <c r="B62" s="7" t="s">
        <v>25</v>
      </c>
      <c r="C62" s="6">
        <v>0</v>
      </c>
      <c r="D62" s="5" t="s">
        <v>33</v>
      </c>
      <c r="E62" s="4" t="str">
        <f t="shared" si="9"/>
        <v>Significantly Different</v>
      </c>
      <c r="G62">
        <f t="shared" si="10"/>
        <v>0</v>
      </c>
      <c r="H62">
        <f t="shared" si="11"/>
        <v>6</v>
      </c>
      <c r="I62" t="str">
        <f t="shared" si="12"/>
        <v>+/-</v>
      </c>
      <c r="J62" t="str">
        <f t="shared" si="13"/>
        <v>0.1</v>
      </c>
      <c r="K62" s="1">
        <f t="shared" si="14"/>
        <v>6.0790273556231005E-2</v>
      </c>
      <c r="L62" s="1">
        <f t="shared" si="15"/>
        <v>3.5</v>
      </c>
      <c r="M62" s="1">
        <f t="shared" si="16"/>
        <v>8.5970429323592404E-2</v>
      </c>
      <c r="N62" s="1">
        <f t="shared" si="17"/>
        <v>40.711672926815474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54" priority="1" operator="equal">
      <formula>"OTHER ERROR"</formula>
    </cfRule>
    <cfRule type="cellIs" dxfId="53" priority="2" operator="equal">
      <formula>"Statistical Test not applicable"</formula>
    </cfRule>
    <cfRule type="cellIs" dxfId="52" priority="3" operator="equal">
      <formula>"Geography Selected"</formula>
    </cfRule>
  </conditionalFormatting>
  <conditionalFormatting sqref="E10:J62">
    <cfRule type="cellIs" dxfId="51" priority="4" operator="equal">
      <formula>"Not Significantly Different"</formula>
    </cfRule>
  </conditionalFormatting>
  <conditionalFormatting sqref="F10:J62">
    <cfRule type="cellIs" dxfId="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A578E26-0233-4CBB-A3DD-F700629E001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EF0EE32-53B8-4E46-A67A-D6DAF183064F}"/>
    <hyperlink ref="A68" r:id="rId2" xr:uid="{6E42DB7C-6E7A-4C69-9199-25A84DA6F57E}"/>
    <hyperlink ref="A66" r:id="rId3" xr:uid="{E42055CE-17C3-4BE1-B2E6-0EA346355E20}"/>
    <hyperlink ref="A67" r:id="rId4" xr:uid="{CD3D8BD6-EC77-4627-A809-53FB9A38DFB1}"/>
  </hyperlinks>
  <pageMargins left="0.7" right="0.7" top="0.75" bottom="0.75" header="0.3" footer="0.3"/>
  <pageSetup orientation="portrait" r:id="rId5"/>
  <drawing r:id="rId6"/>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0C6D-8DAD-49D5-92B0-7D72E96D291A}">
  <sheetPr codeName="Sheet8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608</v>
      </c>
    </row>
    <row r="2" spans="1:16" x14ac:dyDescent="0.35">
      <c r="A2" s="27" t="s">
        <v>109</v>
      </c>
      <c r="B2" t="s">
        <v>607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3.5</v>
      </c>
      <c r="C6" t="s">
        <v>103</v>
      </c>
      <c r="H6" s="15" t="s">
        <v>102</v>
      </c>
      <c r="I6">
        <f>VLOOKUP($B$4,$B$9:$K$62,6,FALSE)</f>
        <v>3.5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9.6999999999999993</v>
      </c>
      <c r="D11" s="14" t="s">
        <v>36</v>
      </c>
      <c r="E11" s="9" t="str">
        <f t="shared" si="0"/>
        <v>Significantly Different</v>
      </c>
      <c r="G11">
        <f t="shared" si="1"/>
        <v>9.6999999999999993</v>
      </c>
      <c r="H11">
        <f t="shared" si="2"/>
        <v>6</v>
      </c>
      <c r="I11" t="str">
        <f t="shared" si="3"/>
        <v>+/-</v>
      </c>
      <c r="J11" t="str">
        <f t="shared" si="4"/>
        <v>0.7</v>
      </c>
      <c r="K11" s="1">
        <f t="shared" si="5"/>
        <v>0.42553191489361697</v>
      </c>
      <c r="L11" s="1">
        <f t="shared" si="6"/>
        <v>-6.1999999999999993</v>
      </c>
      <c r="M11" s="1">
        <f t="shared" si="7"/>
        <v>0.42985214661796195</v>
      </c>
      <c r="N11" s="1">
        <f t="shared" si="8"/>
        <v>-14.423564122643198</v>
      </c>
      <c r="O11" t="s">
        <v>68</v>
      </c>
    </row>
    <row r="12" spans="1:16" x14ac:dyDescent="0.35">
      <c r="A12" s="13">
        <v>2</v>
      </c>
      <c r="B12" s="12" t="s">
        <v>34</v>
      </c>
      <c r="C12" s="11">
        <v>8.1999999999999993</v>
      </c>
      <c r="D12" s="10" t="s">
        <v>33</v>
      </c>
      <c r="E12" s="9" t="str">
        <f t="shared" si="0"/>
        <v>Significantly Different</v>
      </c>
      <c r="G12">
        <f t="shared" si="1"/>
        <v>8.1999999999999993</v>
      </c>
      <c r="H12">
        <f t="shared" si="2"/>
        <v>6</v>
      </c>
      <c r="I12" t="str">
        <f t="shared" si="3"/>
        <v>+/-</v>
      </c>
      <c r="J12" t="str">
        <f t="shared" si="4"/>
        <v>0.1</v>
      </c>
      <c r="K12" s="1">
        <f t="shared" si="5"/>
        <v>6.0790273556231005E-2</v>
      </c>
      <c r="L12" s="1">
        <f t="shared" si="6"/>
        <v>-4.6999999999999993</v>
      </c>
      <c r="M12" s="1">
        <f t="shared" si="7"/>
        <v>8.5970429323592404E-2</v>
      </c>
      <c r="N12" s="1">
        <f t="shared" si="8"/>
        <v>-54.669960787437915</v>
      </c>
      <c r="O12" t="s">
        <v>62</v>
      </c>
    </row>
    <row r="13" spans="1:16" x14ac:dyDescent="0.35">
      <c r="A13" s="13">
        <v>3</v>
      </c>
      <c r="B13" s="12" t="s">
        <v>62</v>
      </c>
      <c r="C13" s="11">
        <v>5.8</v>
      </c>
      <c r="D13" s="10" t="s">
        <v>36</v>
      </c>
      <c r="E13" s="9" t="str">
        <f t="shared" si="0"/>
        <v>Significantly Different</v>
      </c>
      <c r="G13">
        <f t="shared" si="1"/>
        <v>5.8</v>
      </c>
      <c r="H13">
        <f t="shared" si="2"/>
        <v>6</v>
      </c>
      <c r="I13" t="str">
        <f t="shared" si="3"/>
        <v>+/-</v>
      </c>
      <c r="J13" t="str">
        <f t="shared" si="4"/>
        <v>0.7</v>
      </c>
      <c r="K13" s="1">
        <f t="shared" si="5"/>
        <v>0.42553191489361697</v>
      </c>
      <c r="L13" s="1">
        <f t="shared" si="6"/>
        <v>-2.2999999999999998</v>
      </c>
      <c r="M13" s="1">
        <f t="shared" si="7"/>
        <v>0.42985214661796195</v>
      </c>
      <c r="N13" s="1">
        <f t="shared" si="8"/>
        <v>-5.3506770132386059</v>
      </c>
      <c r="O13" t="s">
        <v>58</v>
      </c>
    </row>
    <row r="14" spans="1:16" x14ac:dyDescent="0.35">
      <c r="A14" s="13">
        <v>4</v>
      </c>
      <c r="B14" s="12" t="s">
        <v>52</v>
      </c>
      <c r="C14" s="11">
        <v>5.4</v>
      </c>
      <c r="D14" s="10" t="s">
        <v>39</v>
      </c>
      <c r="E14" s="9" t="str">
        <f t="shared" si="0"/>
        <v>Significantly Different</v>
      </c>
      <c r="G14">
        <f t="shared" si="1"/>
        <v>5.4</v>
      </c>
      <c r="H14">
        <f t="shared" si="2"/>
        <v>6</v>
      </c>
      <c r="I14" t="str">
        <f t="shared" si="3"/>
        <v>+/-</v>
      </c>
      <c r="J14" t="str">
        <f t="shared" si="4"/>
        <v>0.2</v>
      </c>
      <c r="K14" s="1">
        <f t="shared" si="5"/>
        <v>0.12158054711246201</v>
      </c>
      <c r="L14" s="1">
        <f t="shared" si="6"/>
        <v>-1.9000000000000004</v>
      </c>
      <c r="M14" s="1">
        <f t="shared" si="7"/>
        <v>0.1359311840425404</v>
      </c>
      <c r="N14" s="1">
        <f t="shared" si="8"/>
        <v>-13.977660927351188</v>
      </c>
      <c r="O14" t="s">
        <v>73</v>
      </c>
    </row>
    <row r="15" spans="1:16" x14ac:dyDescent="0.35">
      <c r="A15" s="13">
        <v>5</v>
      </c>
      <c r="B15" s="12" t="s">
        <v>31</v>
      </c>
      <c r="C15" s="11">
        <v>4.8</v>
      </c>
      <c r="D15" s="10" t="s">
        <v>122</v>
      </c>
      <c r="E15" s="9" t="str">
        <f t="shared" si="0"/>
        <v>Significantly Different</v>
      </c>
      <c r="G15">
        <f t="shared" si="1"/>
        <v>4.8</v>
      </c>
      <c r="H15">
        <f t="shared" si="2"/>
        <v>6</v>
      </c>
      <c r="I15" t="str">
        <f t="shared" si="3"/>
        <v>+/-</v>
      </c>
      <c r="J15" t="str">
        <f t="shared" si="4"/>
        <v>1.0</v>
      </c>
      <c r="K15" s="1">
        <f t="shared" si="5"/>
        <v>0.60790273556231</v>
      </c>
      <c r="L15" s="1">
        <f t="shared" si="6"/>
        <v>-1.2999999999999998</v>
      </c>
      <c r="M15" s="1">
        <f t="shared" si="7"/>
        <v>0.61093468821403585</v>
      </c>
      <c r="N15" s="1">
        <f t="shared" si="8"/>
        <v>-2.1278870312640614</v>
      </c>
      <c r="O15" t="s">
        <v>34</v>
      </c>
    </row>
    <row r="16" spans="1:16" x14ac:dyDescent="0.35">
      <c r="A16" s="13">
        <v>5</v>
      </c>
      <c r="B16" s="12" t="s">
        <v>45</v>
      </c>
      <c r="C16" s="11">
        <v>4.8</v>
      </c>
      <c r="D16" s="10" t="s">
        <v>83</v>
      </c>
      <c r="E16" s="9" t="str">
        <f t="shared" si="0"/>
        <v>Significantly Different</v>
      </c>
      <c r="G16">
        <f t="shared" si="1"/>
        <v>4.8</v>
      </c>
      <c r="H16">
        <f t="shared" si="2"/>
        <v>6</v>
      </c>
      <c r="I16" t="str">
        <f t="shared" si="3"/>
        <v>+/-</v>
      </c>
      <c r="J16" t="str">
        <f t="shared" si="4"/>
        <v>0.5</v>
      </c>
      <c r="K16" s="1">
        <f t="shared" si="5"/>
        <v>0.303951367781155</v>
      </c>
      <c r="L16" s="1">
        <f t="shared" si="6"/>
        <v>-1.2999999999999998</v>
      </c>
      <c r="M16" s="1">
        <f t="shared" si="7"/>
        <v>0.30997079109986531</v>
      </c>
      <c r="N16" s="1">
        <f t="shared" si="8"/>
        <v>-4.193943549930065</v>
      </c>
      <c r="O16" t="s">
        <v>75</v>
      </c>
    </row>
    <row r="17" spans="1:15" x14ac:dyDescent="0.35">
      <c r="A17" s="13">
        <v>5</v>
      </c>
      <c r="B17" s="12" t="s">
        <v>42</v>
      </c>
      <c r="C17" s="11">
        <v>4.8</v>
      </c>
      <c r="D17" s="10" t="s">
        <v>33</v>
      </c>
      <c r="E17" s="9" t="str">
        <f t="shared" si="0"/>
        <v>Significantly Different</v>
      </c>
      <c r="G17">
        <f t="shared" si="1"/>
        <v>4.8</v>
      </c>
      <c r="H17">
        <f t="shared" si="2"/>
        <v>6</v>
      </c>
      <c r="I17" t="str">
        <f t="shared" si="3"/>
        <v>+/-</v>
      </c>
      <c r="J17" t="str">
        <f t="shared" si="4"/>
        <v>0.1</v>
      </c>
      <c r="K17" s="1">
        <f t="shared" si="5"/>
        <v>6.0790273556231005E-2</v>
      </c>
      <c r="L17" s="1">
        <f t="shared" si="6"/>
        <v>-1.2999999999999998</v>
      </c>
      <c r="M17" s="1">
        <f t="shared" si="7"/>
        <v>8.5970429323592404E-2</v>
      </c>
      <c r="N17" s="1">
        <f t="shared" si="8"/>
        <v>-15.121478515674317</v>
      </c>
      <c r="O17" t="s">
        <v>66</v>
      </c>
    </row>
    <row r="18" spans="1:15" x14ac:dyDescent="0.35">
      <c r="A18" s="13">
        <v>8</v>
      </c>
      <c r="B18" s="12" t="s">
        <v>48</v>
      </c>
      <c r="C18" s="11">
        <v>4.5</v>
      </c>
      <c r="D18" s="10" t="s">
        <v>39</v>
      </c>
      <c r="E18" s="9" t="str">
        <f t="shared" si="0"/>
        <v>Significantly Different</v>
      </c>
      <c r="G18">
        <f t="shared" si="1"/>
        <v>4.5</v>
      </c>
      <c r="H18">
        <f t="shared" si="2"/>
        <v>6</v>
      </c>
      <c r="I18" t="str">
        <f t="shared" si="3"/>
        <v>+/-</v>
      </c>
      <c r="J18" t="str">
        <f t="shared" si="4"/>
        <v>0.2</v>
      </c>
      <c r="K18" s="1">
        <f t="shared" si="5"/>
        <v>0.12158054711246201</v>
      </c>
      <c r="L18" s="1">
        <f t="shared" si="6"/>
        <v>-1</v>
      </c>
      <c r="M18" s="1">
        <f t="shared" si="7"/>
        <v>0.1359311840425404</v>
      </c>
      <c r="N18" s="1">
        <f t="shared" si="8"/>
        <v>-7.3566636459743089</v>
      </c>
      <c r="O18" t="s">
        <v>60</v>
      </c>
    </row>
    <row r="19" spans="1:15" x14ac:dyDescent="0.35">
      <c r="A19" s="13">
        <v>9</v>
      </c>
      <c r="B19" s="12" t="s">
        <v>58</v>
      </c>
      <c r="C19" s="11">
        <v>4.2</v>
      </c>
      <c r="D19" s="10" t="s">
        <v>28</v>
      </c>
      <c r="E19" s="9" t="str">
        <f t="shared" si="0"/>
        <v>Significantly Different</v>
      </c>
      <c r="G19">
        <f t="shared" si="1"/>
        <v>4.2</v>
      </c>
      <c r="H19">
        <f t="shared" si="2"/>
        <v>6</v>
      </c>
      <c r="I19" t="str">
        <f t="shared" si="3"/>
        <v>+/-</v>
      </c>
      <c r="J19" t="str">
        <f t="shared" si="4"/>
        <v>0.3</v>
      </c>
      <c r="K19" s="1">
        <f t="shared" si="5"/>
        <v>0.18237082066869301</v>
      </c>
      <c r="L19" s="1">
        <f t="shared" si="6"/>
        <v>-0.70000000000000018</v>
      </c>
      <c r="M19" s="1">
        <f t="shared" si="7"/>
        <v>0.19223572402239389</v>
      </c>
      <c r="N19" s="1">
        <f t="shared" si="8"/>
        <v>-3.6413627256838894</v>
      </c>
      <c r="O19" t="s">
        <v>31</v>
      </c>
    </row>
    <row r="20" spans="1:15" x14ac:dyDescent="0.35">
      <c r="A20" s="13">
        <v>10</v>
      </c>
      <c r="B20" s="12" t="s">
        <v>50</v>
      </c>
      <c r="C20" s="11">
        <v>3.7</v>
      </c>
      <c r="D20" s="14" t="s">
        <v>33</v>
      </c>
      <c r="E20" s="9" t="str">
        <f t="shared" si="0"/>
        <v>Significantly Different</v>
      </c>
      <c r="G20">
        <f t="shared" si="1"/>
        <v>3.7</v>
      </c>
      <c r="H20">
        <f t="shared" si="2"/>
        <v>6</v>
      </c>
      <c r="I20" t="str">
        <f t="shared" si="3"/>
        <v>+/-</v>
      </c>
      <c r="J20" t="str">
        <f t="shared" si="4"/>
        <v>0.1</v>
      </c>
      <c r="K20" s="1">
        <f t="shared" si="5"/>
        <v>6.0790273556231005E-2</v>
      </c>
      <c r="L20" s="1">
        <f t="shared" si="6"/>
        <v>-0.20000000000000018</v>
      </c>
      <c r="M20" s="1">
        <f t="shared" si="7"/>
        <v>8.5970429323592404E-2</v>
      </c>
      <c r="N20" s="1">
        <f t="shared" si="8"/>
        <v>-2.3263813101037436</v>
      </c>
      <c r="O20" t="s">
        <v>50</v>
      </c>
    </row>
    <row r="21" spans="1:15" x14ac:dyDescent="0.35">
      <c r="A21" s="13">
        <v>11</v>
      </c>
      <c r="B21" s="12" t="s">
        <v>35</v>
      </c>
      <c r="C21" s="11">
        <v>3.6</v>
      </c>
      <c r="D21" s="10" t="s">
        <v>39</v>
      </c>
      <c r="E21" s="9" t="str">
        <f t="shared" si="0"/>
        <v>Not Significantly Different</v>
      </c>
      <c r="G21">
        <f t="shared" si="1"/>
        <v>3.6</v>
      </c>
      <c r="H21">
        <f t="shared" si="2"/>
        <v>6</v>
      </c>
      <c r="I21" t="str">
        <f t="shared" si="3"/>
        <v>+/-</v>
      </c>
      <c r="J21" t="str">
        <f t="shared" si="4"/>
        <v>0.2</v>
      </c>
      <c r="K21" s="1">
        <f t="shared" si="5"/>
        <v>0.12158054711246201</v>
      </c>
      <c r="L21" s="1">
        <f t="shared" si="6"/>
        <v>-0.10000000000000009</v>
      </c>
      <c r="M21" s="1">
        <f t="shared" si="7"/>
        <v>0.1359311840425404</v>
      </c>
      <c r="N21" s="1">
        <f t="shared" si="8"/>
        <v>-0.73566636459743151</v>
      </c>
      <c r="O21" t="s">
        <v>46</v>
      </c>
    </row>
    <row r="22" spans="1:15" x14ac:dyDescent="0.35">
      <c r="A22" s="13">
        <v>12</v>
      </c>
      <c r="B22" s="12" t="s">
        <v>37</v>
      </c>
      <c r="C22" s="11">
        <v>3.5</v>
      </c>
      <c r="D22" s="10" t="s">
        <v>44</v>
      </c>
      <c r="E22" s="9" t="str">
        <f t="shared" si="0"/>
        <v>Not Significantly Different</v>
      </c>
      <c r="G22">
        <f t="shared" si="1"/>
        <v>3.5</v>
      </c>
      <c r="H22">
        <f t="shared" si="2"/>
        <v>6</v>
      </c>
      <c r="I22" t="str">
        <f t="shared" si="3"/>
        <v>+/-</v>
      </c>
      <c r="J22" t="str">
        <f t="shared" si="4"/>
        <v>0.4</v>
      </c>
      <c r="K22" s="1">
        <f t="shared" si="5"/>
        <v>0.24316109422492402</v>
      </c>
      <c r="L22" s="1">
        <f t="shared" si="6"/>
        <v>0</v>
      </c>
      <c r="M22" s="1">
        <f t="shared" si="7"/>
        <v>0.25064471888253259</v>
      </c>
      <c r="N22" s="1">
        <f t="shared" si="8"/>
        <v>0</v>
      </c>
      <c r="O22" t="s">
        <v>29</v>
      </c>
    </row>
    <row r="23" spans="1:15" x14ac:dyDescent="0.35">
      <c r="A23" s="13">
        <v>13</v>
      </c>
      <c r="B23" s="12" t="s">
        <v>43</v>
      </c>
      <c r="C23" s="11">
        <v>3.4</v>
      </c>
      <c r="D23" s="10" t="s">
        <v>28</v>
      </c>
      <c r="E23" s="9" t="str">
        <f t="shared" si="0"/>
        <v>Not Significantly Different</v>
      </c>
      <c r="G23">
        <f t="shared" si="1"/>
        <v>3.4</v>
      </c>
      <c r="H23">
        <f t="shared" si="2"/>
        <v>6</v>
      </c>
      <c r="I23" t="str">
        <f t="shared" si="3"/>
        <v>+/-</v>
      </c>
      <c r="J23" t="str">
        <f t="shared" si="4"/>
        <v>0.3</v>
      </c>
      <c r="K23" s="1">
        <f t="shared" si="5"/>
        <v>0.18237082066869301</v>
      </c>
      <c r="L23" s="1">
        <f t="shared" si="6"/>
        <v>0.10000000000000009</v>
      </c>
      <c r="M23" s="1">
        <f t="shared" si="7"/>
        <v>0.19223572402239389</v>
      </c>
      <c r="N23" s="1">
        <f t="shared" si="8"/>
        <v>0.52019467509769879</v>
      </c>
      <c r="O23" t="s">
        <v>82</v>
      </c>
    </row>
    <row r="24" spans="1:15" x14ac:dyDescent="0.35">
      <c r="A24" s="13">
        <v>14</v>
      </c>
      <c r="B24" s="12" t="s">
        <v>57</v>
      </c>
      <c r="C24" s="11">
        <v>3.2</v>
      </c>
      <c r="D24" s="10" t="s">
        <v>28</v>
      </c>
      <c r="E24" s="9" t="str">
        <f t="shared" si="0"/>
        <v>Not Significantly Different</v>
      </c>
      <c r="G24">
        <f t="shared" si="1"/>
        <v>3.2</v>
      </c>
      <c r="H24">
        <f t="shared" si="2"/>
        <v>6</v>
      </c>
      <c r="I24" t="str">
        <f t="shared" si="3"/>
        <v>+/-</v>
      </c>
      <c r="J24" t="str">
        <f t="shared" si="4"/>
        <v>0.3</v>
      </c>
      <c r="K24" s="1">
        <f t="shared" si="5"/>
        <v>0.18237082066869301</v>
      </c>
      <c r="L24" s="1">
        <f t="shared" si="6"/>
        <v>0.29999999999999982</v>
      </c>
      <c r="M24" s="1">
        <f t="shared" si="7"/>
        <v>0.19223572402239389</v>
      </c>
      <c r="N24" s="1">
        <f t="shared" si="8"/>
        <v>1.5605840252930943</v>
      </c>
      <c r="O24" t="s">
        <v>65</v>
      </c>
    </row>
    <row r="25" spans="1:15" x14ac:dyDescent="0.35">
      <c r="A25" s="13">
        <v>15</v>
      </c>
      <c r="B25" s="12" t="s">
        <v>73</v>
      </c>
      <c r="C25" s="11">
        <v>3.1</v>
      </c>
      <c r="D25" s="10" t="s">
        <v>28</v>
      </c>
      <c r="E25" s="9" t="str">
        <f t="shared" si="0"/>
        <v>Significantly Different</v>
      </c>
      <c r="G25">
        <f t="shared" si="1"/>
        <v>3.1</v>
      </c>
      <c r="H25">
        <f t="shared" si="2"/>
        <v>6</v>
      </c>
      <c r="I25" t="str">
        <f t="shared" si="3"/>
        <v>+/-</v>
      </c>
      <c r="J25" t="str">
        <f t="shared" si="4"/>
        <v>0.3</v>
      </c>
      <c r="K25" s="1">
        <f t="shared" si="5"/>
        <v>0.18237082066869301</v>
      </c>
      <c r="L25" s="1">
        <f t="shared" si="6"/>
        <v>0.39999999999999991</v>
      </c>
      <c r="M25" s="1">
        <f t="shared" si="7"/>
        <v>0.19223572402239389</v>
      </c>
      <c r="N25" s="1">
        <f t="shared" si="8"/>
        <v>2.0807787003907929</v>
      </c>
      <c r="O25" t="s">
        <v>81</v>
      </c>
    </row>
    <row r="26" spans="1:15" x14ac:dyDescent="0.35">
      <c r="A26" s="13">
        <v>16</v>
      </c>
      <c r="B26" s="12" t="s">
        <v>82</v>
      </c>
      <c r="C26" s="11">
        <v>3</v>
      </c>
      <c r="D26" s="10" t="s">
        <v>28</v>
      </c>
      <c r="E26" s="9" t="str">
        <f t="shared" si="0"/>
        <v>Significantly Different</v>
      </c>
      <c r="G26">
        <f t="shared" si="1"/>
        <v>3</v>
      </c>
      <c r="H26">
        <f t="shared" si="2"/>
        <v>6</v>
      </c>
      <c r="I26" t="str">
        <f t="shared" si="3"/>
        <v>+/-</v>
      </c>
      <c r="J26" t="str">
        <f t="shared" si="4"/>
        <v>0.3</v>
      </c>
      <c r="K26" s="1">
        <f t="shared" si="5"/>
        <v>0.18237082066869301</v>
      </c>
      <c r="L26" s="1">
        <f t="shared" si="6"/>
        <v>0.5</v>
      </c>
      <c r="M26" s="1">
        <f t="shared" si="7"/>
        <v>0.19223572402239389</v>
      </c>
      <c r="N26" s="1">
        <f t="shared" si="8"/>
        <v>2.6009733754884921</v>
      </c>
      <c r="O26" t="s">
        <v>80</v>
      </c>
    </row>
    <row r="27" spans="1:15" x14ac:dyDescent="0.35">
      <c r="A27" s="13">
        <v>16</v>
      </c>
      <c r="B27" s="12" t="s">
        <v>59</v>
      </c>
      <c r="C27" s="11">
        <v>3</v>
      </c>
      <c r="D27" s="10" t="s">
        <v>39</v>
      </c>
      <c r="E27" s="9" t="str">
        <f t="shared" si="0"/>
        <v>Significantly Different</v>
      </c>
      <c r="G27">
        <f t="shared" si="1"/>
        <v>3</v>
      </c>
      <c r="H27">
        <f t="shared" si="2"/>
        <v>6</v>
      </c>
      <c r="I27" t="str">
        <f t="shared" si="3"/>
        <v>+/-</v>
      </c>
      <c r="J27" t="str">
        <f t="shared" si="4"/>
        <v>0.2</v>
      </c>
      <c r="K27" s="1">
        <f t="shared" si="5"/>
        <v>0.12158054711246201</v>
      </c>
      <c r="L27" s="1">
        <f t="shared" si="6"/>
        <v>0.5</v>
      </c>
      <c r="M27" s="1">
        <f t="shared" si="7"/>
        <v>0.1359311840425404</v>
      </c>
      <c r="N27" s="1">
        <f t="shared" si="8"/>
        <v>3.6783318229871544</v>
      </c>
      <c r="O27" t="s">
        <v>78</v>
      </c>
    </row>
    <row r="28" spans="1:15" x14ac:dyDescent="0.35">
      <c r="A28" s="13">
        <v>18</v>
      </c>
      <c r="B28" s="12" t="s">
        <v>65</v>
      </c>
      <c r="C28" s="11">
        <v>2.6</v>
      </c>
      <c r="D28" s="10" t="s">
        <v>39</v>
      </c>
      <c r="E28" s="9" t="str">
        <f t="shared" si="0"/>
        <v>Significantly Different</v>
      </c>
      <c r="G28">
        <f t="shared" si="1"/>
        <v>2.6</v>
      </c>
      <c r="H28">
        <f t="shared" si="2"/>
        <v>6</v>
      </c>
      <c r="I28" t="str">
        <f t="shared" si="3"/>
        <v>+/-</v>
      </c>
      <c r="J28" t="str">
        <f t="shared" si="4"/>
        <v>0.2</v>
      </c>
      <c r="K28" s="1">
        <f t="shared" si="5"/>
        <v>0.12158054711246201</v>
      </c>
      <c r="L28" s="1">
        <f t="shared" si="6"/>
        <v>0.89999999999999991</v>
      </c>
      <c r="M28" s="1">
        <f t="shared" si="7"/>
        <v>0.1359311840425404</v>
      </c>
      <c r="N28" s="1">
        <f t="shared" si="8"/>
        <v>6.6209972813768774</v>
      </c>
      <c r="O28" t="s">
        <v>79</v>
      </c>
    </row>
    <row r="29" spans="1:15" x14ac:dyDescent="0.35">
      <c r="A29" s="13">
        <v>18</v>
      </c>
      <c r="B29" s="12" t="s">
        <v>71</v>
      </c>
      <c r="C29" s="11">
        <v>2.6</v>
      </c>
      <c r="D29" s="10" t="s">
        <v>39</v>
      </c>
      <c r="E29" s="9" t="str">
        <f t="shared" si="0"/>
        <v>Significantly Different</v>
      </c>
      <c r="G29">
        <f t="shared" si="1"/>
        <v>2.6</v>
      </c>
      <c r="H29">
        <f t="shared" si="2"/>
        <v>6</v>
      </c>
      <c r="I29" t="str">
        <f t="shared" si="3"/>
        <v>+/-</v>
      </c>
      <c r="J29" t="str">
        <f t="shared" si="4"/>
        <v>0.2</v>
      </c>
      <c r="K29" s="1">
        <f t="shared" si="5"/>
        <v>0.12158054711246201</v>
      </c>
      <c r="L29" s="1">
        <f t="shared" si="6"/>
        <v>0.89999999999999991</v>
      </c>
      <c r="M29" s="1">
        <f t="shared" si="7"/>
        <v>0.1359311840425404</v>
      </c>
      <c r="N29" s="1">
        <f t="shared" si="8"/>
        <v>6.6209972813768774</v>
      </c>
      <c r="O29" t="s">
        <v>56</v>
      </c>
    </row>
    <row r="30" spans="1:15" x14ac:dyDescent="0.35">
      <c r="A30" s="13">
        <v>18</v>
      </c>
      <c r="B30" s="12" t="s">
        <v>53</v>
      </c>
      <c r="C30" s="11">
        <v>2.6</v>
      </c>
      <c r="D30" s="10" t="s">
        <v>36</v>
      </c>
      <c r="E30" s="9" t="str">
        <f t="shared" si="0"/>
        <v>Significantly Different</v>
      </c>
      <c r="G30">
        <f t="shared" si="1"/>
        <v>2.6</v>
      </c>
      <c r="H30">
        <f t="shared" si="2"/>
        <v>6</v>
      </c>
      <c r="I30" t="str">
        <f t="shared" si="3"/>
        <v>+/-</v>
      </c>
      <c r="J30" t="str">
        <f t="shared" si="4"/>
        <v>0.7</v>
      </c>
      <c r="K30" s="1">
        <f t="shared" si="5"/>
        <v>0.42553191489361697</v>
      </c>
      <c r="L30" s="1">
        <f t="shared" si="6"/>
        <v>0.89999999999999991</v>
      </c>
      <c r="M30" s="1">
        <f t="shared" si="7"/>
        <v>0.42985214661796195</v>
      </c>
      <c r="N30" s="1">
        <f t="shared" si="8"/>
        <v>2.0937431790933672</v>
      </c>
      <c r="O30" t="s">
        <v>77</v>
      </c>
    </row>
    <row r="31" spans="1:15" x14ac:dyDescent="0.35">
      <c r="A31" s="13">
        <v>21</v>
      </c>
      <c r="B31" s="12" t="s">
        <v>66</v>
      </c>
      <c r="C31" s="11">
        <v>2.5</v>
      </c>
      <c r="D31" s="10" t="s">
        <v>39</v>
      </c>
      <c r="E31" s="9" t="str">
        <f t="shared" si="0"/>
        <v>Significantly Different</v>
      </c>
      <c r="G31">
        <f t="shared" si="1"/>
        <v>2.5</v>
      </c>
      <c r="H31">
        <f t="shared" si="2"/>
        <v>6</v>
      </c>
      <c r="I31" t="str">
        <f t="shared" si="3"/>
        <v>+/-</v>
      </c>
      <c r="J31" t="str">
        <f t="shared" si="4"/>
        <v>0.2</v>
      </c>
      <c r="K31" s="1">
        <f t="shared" si="5"/>
        <v>0.12158054711246201</v>
      </c>
      <c r="L31" s="1">
        <f t="shared" si="6"/>
        <v>1</v>
      </c>
      <c r="M31" s="1">
        <f t="shared" si="7"/>
        <v>0.1359311840425404</v>
      </c>
      <c r="N31" s="1">
        <f t="shared" si="8"/>
        <v>7.3566636459743089</v>
      </c>
      <c r="O31" t="s">
        <v>40</v>
      </c>
    </row>
    <row r="32" spans="1:15" x14ac:dyDescent="0.35">
      <c r="A32" s="13">
        <v>21</v>
      </c>
      <c r="B32" s="12" t="s">
        <v>46</v>
      </c>
      <c r="C32" s="11">
        <v>2.5</v>
      </c>
      <c r="D32" s="10" t="s">
        <v>39</v>
      </c>
      <c r="E32" s="9" t="str">
        <f t="shared" si="0"/>
        <v>Significantly Different</v>
      </c>
      <c r="G32">
        <f t="shared" si="1"/>
        <v>2.5</v>
      </c>
      <c r="H32">
        <f t="shared" si="2"/>
        <v>6</v>
      </c>
      <c r="I32" t="str">
        <f t="shared" si="3"/>
        <v>+/-</v>
      </c>
      <c r="J32" t="str">
        <f t="shared" si="4"/>
        <v>0.2</v>
      </c>
      <c r="K32" s="1">
        <f t="shared" si="5"/>
        <v>0.12158054711246201</v>
      </c>
      <c r="L32" s="1">
        <f t="shared" si="6"/>
        <v>1</v>
      </c>
      <c r="M32" s="1">
        <f t="shared" si="7"/>
        <v>0.1359311840425404</v>
      </c>
      <c r="N32" s="1">
        <f t="shared" si="8"/>
        <v>7.3566636459743089</v>
      </c>
      <c r="O32" t="s">
        <v>71</v>
      </c>
    </row>
    <row r="33" spans="1:15" x14ac:dyDescent="0.35">
      <c r="A33" s="13">
        <v>23</v>
      </c>
      <c r="B33" s="12" t="s">
        <v>75</v>
      </c>
      <c r="C33" s="11">
        <v>2.4</v>
      </c>
      <c r="D33" s="10" t="s">
        <v>39</v>
      </c>
      <c r="E33" s="9" t="str">
        <f t="shared" si="0"/>
        <v>Significantly Different</v>
      </c>
      <c r="G33">
        <f t="shared" si="1"/>
        <v>2.4</v>
      </c>
      <c r="H33">
        <f t="shared" si="2"/>
        <v>6</v>
      </c>
      <c r="I33" t="str">
        <f t="shared" si="3"/>
        <v>+/-</v>
      </c>
      <c r="J33" t="str">
        <f t="shared" si="4"/>
        <v>0.2</v>
      </c>
      <c r="K33" s="1">
        <f t="shared" si="5"/>
        <v>0.12158054711246201</v>
      </c>
      <c r="L33" s="1">
        <f t="shared" si="6"/>
        <v>1.1000000000000001</v>
      </c>
      <c r="M33" s="1">
        <f t="shared" si="7"/>
        <v>0.1359311840425404</v>
      </c>
      <c r="N33" s="1">
        <f t="shared" si="8"/>
        <v>8.0923300105717395</v>
      </c>
      <c r="O33" t="s">
        <v>76</v>
      </c>
    </row>
    <row r="34" spans="1:15" x14ac:dyDescent="0.35">
      <c r="A34" s="13">
        <v>23</v>
      </c>
      <c r="B34" s="12" t="s">
        <v>40</v>
      </c>
      <c r="C34" s="11">
        <v>2.4</v>
      </c>
      <c r="D34" s="10" t="s">
        <v>39</v>
      </c>
      <c r="E34" s="9" t="str">
        <f t="shared" si="0"/>
        <v>Significantly Different</v>
      </c>
      <c r="G34">
        <f t="shared" si="1"/>
        <v>2.4</v>
      </c>
      <c r="H34">
        <f t="shared" si="2"/>
        <v>6</v>
      </c>
      <c r="I34" t="str">
        <f t="shared" si="3"/>
        <v>+/-</v>
      </c>
      <c r="J34" t="str">
        <f t="shared" si="4"/>
        <v>0.2</v>
      </c>
      <c r="K34" s="1">
        <f t="shared" si="5"/>
        <v>0.12158054711246201</v>
      </c>
      <c r="L34" s="1">
        <f t="shared" si="6"/>
        <v>1.1000000000000001</v>
      </c>
      <c r="M34" s="1">
        <f t="shared" si="7"/>
        <v>0.1359311840425404</v>
      </c>
      <c r="N34" s="1">
        <f t="shared" si="8"/>
        <v>8.0923300105717395</v>
      </c>
      <c r="O34" t="s">
        <v>74</v>
      </c>
    </row>
    <row r="35" spans="1:15" x14ac:dyDescent="0.35">
      <c r="A35" s="13">
        <v>25</v>
      </c>
      <c r="B35" s="12" t="s">
        <v>74</v>
      </c>
      <c r="C35" s="11">
        <v>2.2999999999999998</v>
      </c>
      <c r="D35" s="10" t="s">
        <v>39</v>
      </c>
      <c r="E35" s="9" t="str">
        <f t="shared" si="0"/>
        <v>Significantly Different</v>
      </c>
      <c r="G35">
        <f t="shared" si="1"/>
        <v>2.2999999999999998</v>
      </c>
      <c r="H35">
        <f t="shared" si="2"/>
        <v>6</v>
      </c>
      <c r="I35" t="str">
        <f t="shared" si="3"/>
        <v>+/-</v>
      </c>
      <c r="J35" t="str">
        <f t="shared" si="4"/>
        <v>0.2</v>
      </c>
      <c r="K35" s="1">
        <f t="shared" si="5"/>
        <v>0.12158054711246201</v>
      </c>
      <c r="L35" s="1">
        <f t="shared" si="6"/>
        <v>1.2000000000000002</v>
      </c>
      <c r="M35" s="1">
        <f t="shared" si="7"/>
        <v>0.1359311840425404</v>
      </c>
      <c r="N35" s="1">
        <f t="shared" si="8"/>
        <v>8.827996375169171</v>
      </c>
      <c r="O35" t="s">
        <v>54</v>
      </c>
    </row>
    <row r="36" spans="1:15" x14ac:dyDescent="0.35">
      <c r="A36" s="13">
        <v>25</v>
      </c>
      <c r="B36" s="12" t="s">
        <v>54</v>
      </c>
      <c r="C36" s="11">
        <v>2.2999999999999998</v>
      </c>
      <c r="D36" s="10" t="s">
        <v>28</v>
      </c>
      <c r="E36" s="9" t="str">
        <f t="shared" si="0"/>
        <v>Significantly Different</v>
      </c>
      <c r="G36">
        <f t="shared" si="1"/>
        <v>2.2999999999999998</v>
      </c>
      <c r="H36">
        <f t="shared" si="2"/>
        <v>6</v>
      </c>
      <c r="I36" t="str">
        <f t="shared" si="3"/>
        <v>+/-</v>
      </c>
      <c r="J36" t="str">
        <f t="shared" si="4"/>
        <v>0.3</v>
      </c>
      <c r="K36" s="1">
        <f t="shared" si="5"/>
        <v>0.18237082066869301</v>
      </c>
      <c r="L36" s="1">
        <f t="shared" si="6"/>
        <v>1.2000000000000002</v>
      </c>
      <c r="M36" s="1">
        <f t="shared" si="7"/>
        <v>0.19223572402239389</v>
      </c>
      <c r="N36" s="1">
        <f t="shared" si="8"/>
        <v>6.2423361011723815</v>
      </c>
      <c r="O36" t="s">
        <v>72</v>
      </c>
    </row>
    <row r="37" spans="1:15" x14ac:dyDescent="0.35">
      <c r="A37" s="13">
        <v>25</v>
      </c>
      <c r="B37" s="12" t="s">
        <v>64</v>
      </c>
      <c r="C37" s="11">
        <v>2.2999999999999998</v>
      </c>
      <c r="D37" s="10" t="s">
        <v>39</v>
      </c>
      <c r="E37" s="9" t="str">
        <f t="shared" si="0"/>
        <v>Significantly Different</v>
      </c>
      <c r="G37">
        <f t="shared" si="1"/>
        <v>2.2999999999999998</v>
      </c>
      <c r="H37">
        <f t="shared" si="2"/>
        <v>6</v>
      </c>
      <c r="I37" t="str">
        <f t="shared" si="3"/>
        <v>+/-</v>
      </c>
      <c r="J37" t="str">
        <f t="shared" si="4"/>
        <v>0.2</v>
      </c>
      <c r="K37" s="1">
        <f t="shared" si="5"/>
        <v>0.12158054711246201</v>
      </c>
      <c r="L37" s="1">
        <f t="shared" si="6"/>
        <v>1.2000000000000002</v>
      </c>
      <c r="M37" s="1">
        <f t="shared" si="7"/>
        <v>0.1359311840425404</v>
      </c>
      <c r="N37" s="1">
        <f t="shared" si="8"/>
        <v>8.827996375169171</v>
      </c>
      <c r="O37" t="s">
        <v>70</v>
      </c>
    </row>
    <row r="38" spans="1:15" x14ac:dyDescent="0.35">
      <c r="A38" s="13">
        <v>25</v>
      </c>
      <c r="B38" s="12" t="s">
        <v>51</v>
      </c>
      <c r="C38" s="11">
        <v>2.2999999999999998</v>
      </c>
      <c r="D38" s="10" t="s">
        <v>39</v>
      </c>
      <c r="E38" s="9" t="str">
        <f t="shared" si="0"/>
        <v>Significantly Different</v>
      </c>
      <c r="G38">
        <f t="shared" si="1"/>
        <v>2.2999999999999998</v>
      </c>
      <c r="H38">
        <f t="shared" si="2"/>
        <v>6</v>
      </c>
      <c r="I38" t="str">
        <f t="shared" si="3"/>
        <v>+/-</v>
      </c>
      <c r="J38" t="str">
        <f t="shared" si="4"/>
        <v>0.2</v>
      </c>
      <c r="K38" s="1">
        <f t="shared" si="5"/>
        <v>0.12158054711246201</v>
      </c>
      <c r="L38" s="1">
        <f t="shared" si="6"/>
        <v>1.2000000000000002</v>
      </c>
      <c r="M38" s="1">
        <f t="shared" si="7"/>
        <v>0.1359311840425404</v>
      </c>
      <c r="N38" s="1">
        <f t="shared" si="8"/>
        <v>8.827996375169171</v>
      </c>
      <c r="O38" t="s">
        <v>69</v>
      </c>
    </row>
    <row r="39" spans="1:15" x14ac:dyDescent="0.35">
      <c r="A39" s="13">
        <v>25</v>
      </c>
      <c r="B39" s="12" t="s">
        <v>47</v>
      </c>
      <c r="C39" s="11">
        <v>2.2999999999999998</v>
      </c>
      <c r="D39" s="10" t="s">
        <v>39</v>
      </c>
      <c r="E39" s="9" t="str">
        <f t="shared" si="0"/>
        <v>Significantly Different</v>
      </c>
      <c r="G39">
        <f t="shared" si="1"/>
        <v>2.2999999999999998</v>
      </c>
      <c r="H39">
        <f t="shared" si="2"/>
        <v>6</v>
      </c>
      <c r="I39" t="str">
        <f t="shared" si="3"/>
        <v>+/-</v>
      </c>
      <c r="J39" t="str">
        <f t="shared" si="4"/>
        <v>0.2</v>
      </c>
      <c r="K39" s="1">
        <f t="shared" si="5"/>
        <v>0.12158054711246201</v>
      </c>
      <c r="L39" s="1">
        <f t="shared" si="6"/>
        <v>1.2000000000000002</v>
      </c>
      <c r="M39" s="1">
        <f t="shared" si="7"/>
        <v>0.1359311840425404</v>
      </c>
      <c r="N39" s="1">
        <f t="shared" si="8"/>
        <v>8.827996375169171</v>
      </c>
      <c r="O39" t="s">
        <v>45</v>
      </c>
    </row>
    <row r="40" spans="1:15" x14ac:dyDescent="0.35">
      <c r="A40" s="13">
        <v>30</v>
      </c>
      <c r="B40" s="12" t="s">
        <v>79</v>
      </c>
      <c r="C40" s="11">
        <v>2.2000000000000002</v>
      </c>
      <c r="D40" s="10" t="s">
        <v>39</v>
      </c>
      <c r="E40" s="9" t="str">
        <f t="shared" si="0"/>
        <v>Significantly Different</v>
      </c>
      <c r="G40">
        <f t="shared" si="1"/>
        <v>2.2000000000000002</v>
      </c>
      <c r="H40">
        <f t="shared" si="2"/>
        <v>6</v>
      </c>
      <c r="I40" t="str">
        <f t="shared" si="3"/>
        <v>+/-</v>
      </c>
      <c r="J40" t="str">
        <f t="shared" si="4"/>
        <v>0.2</v>
      </c>
      <c r="K40" s="1">
        <f t="shared" si="5"/>
        <v>0.12158054711246201</v>
      </c>
      <c r="L40" s="1">
        <f t="shared" si="6"/>
        <v>1.2999999999999998</v>
      </c>
      <c r="M40" s="1">
        <f t="shared" si="7"/>
        <v>0.1359311840425404</v>
      </c>
      <c r="N40" s="1">
        <f t="shared" si="8"/>
        <v>9.563662739766599</v>
      </c>
      <c r="O40" t="s">
        <v>67</v>
      </c>
    </row>
    <row r="41" spans="1:15" x14ac:dyDescent="0.35">
      <c r="A41" s="13">
        <v>30</v>
      </c>
      <c r="B41" s="12" t="s">
        <v>56</v>
      </c>
      <c r="C41" s="11">
        <v>2.2000000000000002</v>
      </c>
      <c r="D41" s="10" t="s">
        <v>39</v>
      </c>
      <c r="E41" s="9" t="str">
        <f t="shared" si="0"/>
        <v>Significantly Different</v>
      </c>
      <c r="G41">
        <f t="shared" si="1"/>
        <v>2.2000000000000002</v>
      </c>
      <c r="H41">
        <f t="shared" si="2"/>
        <v>6</v>
      </c>
      <c r="I41" t="str">
        <f t="shared" si="3"/>
        <v>+/-</v>
      </c>
      <c r="J41" t="str">
        <f t="shared" si="4"/>
        <v>0.2</v>
      </c>
      <c r="K41" s="1">
        <f t="shared" si="5"/>
        <v>0.12158054711246201</v>
      </c>
      <c r="L41" s="1">
        <f t="shared" si="6"/>
        <v>1.2999999999999998</v>
      </c>
      <c r="M41" s="1">
        <f t="shared" si="7"/>
        <v>0.1359311840425404</v>
      </c>
      <c r="N41" s="1">
        <f t="shared" si="8"/>
        <v>9.563662739766599</v>
      </c>
      <c r="O41" t="s">
        <v>48</v>
      </c>
    </row>
    <row r="42" spans="1:15" x14ac:dyDescent="0.35">
      <c r="A42" s="13">
        <v>30</v>
      </c>
      <c r="B42" s="12" t="s">
        <v>63</v>
      </c>
      <c r="C42" s="11">
        <v>2.2000000000000002</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2.2000000000000002</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1.2999999999999998</v>
      </c>
      <c r="M42" s="1">
        <f t="shared" ref="M42:M62" si="16">IF(AND(ISNUMBER(K42),ISNUMBER($I$7)),SQRT(K42^2+($I$7)^2),"N/A")</f>
        <v>0.25064471888253259</v>
      </c>
      <c r="N42" s="1">
        <f t="shared" ref="N42:N73" si="17">IF(AND(ISNUMBER(L42),ISNUMBER(M42),M42&lt;&gt;0),L42/M42,"NA")</f>
        <v>5.1866243414019788</v>
      </c>
      <c r="O42" t="s">
        <v>37</v>
      </c>
    </row>
    <row r="43" spans="1:15" x14ac:dyDescent="0.35">
      <c r="A43" s="13">
        <v>30</v>
      </c>
      <c r="B43" s="12" t="s">
        <v>38</v>
      </c>
      <c r="C43" s="11">
        <v>2.2000000000000002</v>
      </c>
      <c r="D43" s="10" t="s">
        <v>39</v>
      </c>
      <c r="E43" s="9" t="str">
        <f t="shared" si="9"/>
        <v>Significantly Different</v>
      </c>
      <c r="G43">
        <f t="shared" si="10"/>
        <v>2.2000000000000002</v>
      </c>
      <c r="H43">
        <f t="shared" si="11"/>
        <v>6</v>
      </c>
      <c r="I43" t="str">
        <f t="shared" si="12"/>
        <v>+/-</v>
      </c>
      <c r="J43" t="str">
        <f t="shared" si="13"/>
        <v>0.2</v>
      </c>
      <c r="K43" s="1">
        <f t="shared" si="14"/>
        <v>0.12158054711246201</v>
      </c>
      <c r="L43" s="1">
        <f t="shared" si="15"/>
        <v>1.2999999999999998</v>
      </c>
      <c r="M43" s="1">
        <f t="shared" si="16"/>
        <v>0.1359311840425404</v>
      </c>
      <c r="N43" s="1">
        <f t="shared" si="17"/>
        <v>9.563662739766599</v>
      </c>
      <c r="O43" t="s">
        <v>52</v>
      </c>
    </row>
    <row r="44" spans="1:15" x14ac:dyDescent="0.35">
      <c r="A44" s="13">
        <v>34</v>
      </c>
      <c r="B44" s="12" t="s">
        <v>60</v>
      </c>
      <c r="C44" s="11">
        <v>2.1</v>
      </c>
      <c r="D44" s="10" t="s">
        <v>83</v>
      </c>
      <c r="E44" s="9" t="str">
        <f t="shared" si="9"/>
        <v>Significantly Different</v>
      </c>
      <c r="G44">
        <f t="shared" si="10"/>
        <v>2.1</v>
      </c>
      <c r="H44">
        <f t="shared" si="11"/>
        <v>6</v>
      </c>
      <c r="I44" t="str">
        <f t="shared" si="12"/>
        <v>+/-</v>
      </c>
      <c r="J44" t="str">
        <f t="shared" si="13"/>
        <v>0.5</v>
      </c>
      <c r="K44" s="1">
        <f t="shared" si="14"/>
        <v>0.303951367781155</v>
      </c>
      <c r="L44" s="1">
        <f t="shared" si="15"/>
        <v>1.4</v>
      </c>
      <c r="M44" s="1">
        <f t="shared" si="16"/>
        <v>0.30997079109986531</v>
      </c>
      <c r="N44" s="1">
        <f t="shared" si="17"/>
        <v>4.5165545922323789</v>
      </c>
      <c r="O44" t="s">
        <v>64</v>
      </c>
    </row>
    <row r="45" spans="1:15" x14ac:dyDescent="0.35">
      <c r="A45" s="13">
        <v>34</v>
      </c>
      <c r="B45" s="12" t="s">
        <v>81</v>
      </c>
      <c r="C45" s="11">
        <v>2.1</v>
      </c>
      <c r="D45" s="10" t="s">
        <v>39</v>
      </c>
      <c r="E45" s="9" t="str">
        <f t="shared" si="9"/>
        <v>Significantly Different</v>
      </c>
      <c r="G45">
        <f t="shared" si="10"/>
        <v>2.1</v>
      </c>
      <c r="H45">
        <f t="shared" si="11"/>
        <v>6</v>
      </c>
      <c r="I45" t="str">
        <f t="shared" si="12"/>
        <v>+/-</v>
      </c>
      <c r="J45" t="str">
        <f t="shared" si="13"/>
        <v>0.2</v>
      </c>
      <c r="K45" s="1">
        <f t="shared" si="14"/>
        <v>0.12158054711246201</v>
      </c>
      <c r="L45" s="1">
        <f t="shared" si="15"/>
        <v>1.4</v>
      </c>
      <c r="M45" s="1">
        <f t="shared" si="16"/>
        <v>0.1359311840425404</v>
      </c>
      <c r="N45" s="1">
        <f t="shared" si="17"/>
        <v>10.29932910436403</v>
      </c>
      <c r="O45" t="s">
        <v>63</v>
      </c>
    </row>
    <row r="46" spans="1:15" x14ac:dyDescent="0.35">
      <c r="A46" s="13">
        <v>34</v>
      </c>
      <c r="B46" s="12" t="s">
        <v>78</v>
      </c>
      <c r="C46" s="11">
        <v>2.1</v>
      </c>
      <c r="D46" s="10" t="s">
        <v>39</v>
      </c>
      <c r="E46" s="9" t="str">
        <f t="shared" si="9"/>
        <v>Significantly Different</v>
      </c>
      <c r="G46">
        <f t="shared" si="10"/>
        <v>2.1</v>
      </c>
      <c r="H46">
        <f t="shared" si="11"/>
        <v>6</v>
      </c>
      <c r="I46" t="str">
        <f t="shared" si="12"/>
        <v>+/-</v>
      </c>
      <c r="J46" t="str">
        <f t="shared" si="13"/>
        <v>0.2</v>
      </c>
      <c r="K46" s="1">
        <f t="shared" si="14"/>
        <v>0.12158054711246201</v>
      </c>
      <c r="L46" s="1">
        <f t="shared" si="15"/>
        <v>1.4</v>
      </c>
      <c r="M46" s="1">
        <f t="shared" si="16"/>
        <v>0.1359311840425404</v>
      </c>
      <c r="N46" s="1">
        <f t="shared" si="17"/>
        <v>10.29932910436403</v>
      </c>
      <c r="O46" t="s">
        <v>61</v>
      </c>
    </row>
    <row r="47" spans="1:15" x14ac:dyDescent="0.35">
      <c r="A47" s="13">
        <v>34</v>
      </c>
      <c r="B47" s="12" t="s">
        <v>69</v>
      </c>
      <c r="C47" s="11">
        <v>2.1</v>
      </c>
      <c r="D47" s="10" t="s">
        <v>28</v>
      </c>
      <c r="E47" s="9" t="str">
        <f t="shared" si="9"/>
        <v>Significantly Different</v>
      </c>
      <c r="G47">
        <f t="shared" si="10"/>
        <v>2.1</v>
      </c>
      <c r="H47">
        <f t="shared" si="11"/>
        <v>6</v>
      </c>
      <c r="I47" t="str">
        <f t="shared" si="12"/>
        <v>+/-</v>
      </c>
      <c r="J47" t="str">
        <f t="shared" si="13"/>
        <v>0.3</v>
      </c>
      <c r="K47" s="1">
        <f t="shared" si="14"/>
        <v>0.18237082066869301</v>
      </c>
      <c r="L47" s="1">
        <f t="shared" si="15"/>
        <v>1.4</v>
      </c>
      <c r="M47" s="1">
        <f t="shared" si="16"/>
        <v>0.19223572402239389</v>
      </c>
      <c r="N47" s="1">
        <f t="shared" si="17"/>
        <v>7.282725451367777</v>
      </c>
      <c r="O47" t="s">
        <v>59</v>
      </c>
    </row>
    <row r="48" spans="1:15" x14ac:dyDescent="0.35">
      <c r="A48" s="13">
        <v>34</v>
      </c>
      <c r="B48" s="12" t="s">
        <v>49</v>
      </c>
      <c r="C48" s="11">
        <v>2.1</v>
      </c>
      <c r="D48" s="10" t="s">
        <v>83</v>
      </c>
      <c r="E48" s="9" t="str">
        <f t="shared" si="9"/>
        <v>Significantly Different</v>
      </c>
      <c r="G48">
        <f t="shared" si="10"/>
        <v>2.1</v>
      </c>
      <c r="H48">
        <f t="shared" si="11"/>
        <v>6</v>
      </c>
      <c r="I48" t="str">
        <f t="shared" si="12"/>
        <v>+/-</v>
      </c>
      <c r="J48" t="str">
        <f t="shared" si="13"/>
        <v>0.5</v>
      </c>
      <c r="K48" s="1">
        <f t="shared" si="14"/>
        <v>0.303951367781155</v>
      </c>
      <c r="L48" s="1">
        <f t="shared" si="15"/>
        <v>1.4</v>
      </c>
      <c r="M48" s="1">
        <f t="shared" si="16"/>
        <v>0.30997079109986531</v>
      </c>
      <c r="N48" s="1">
        <f t="shared" si="17"/>
        <v>4.5165545922323789</v>
      </c>
      <c r="O48" t="s">
        <v>57</v>
      </c>
    </row>
    <row r="49" spans="1:15" x14ac:dyDescent="0.35">
      <c r="A49" s="13">
        <v>39</v>
      </c>
      <c r="B49" s="12" t="s">
        <v>70</v>
      </c>
      <c r="C49" s="11">
        <v>1.9</v>
      </c>
      <c r="D49" s="10" t="s">
        <v>28</v>
      </c>
      <c r="E49" s="9" t="str">
        <f t="shared" si="9"/>
        <v>Significantly Different</v>
      </c>
      <c r="G49">
        <f t="shared" si="10"/>
        <v>1.9</v>
      </c>
      <c r="H49">
        <f t="shared" si="11"/>
        <v>6</v>
      </c>
      <c r="I49" t="str">
        <f t="shared" si="12"/>
        <v>+/-</v>
      </c>
      <c r="J49" t="str">
        <f t="shared" si="13"/>
        <v>0.3</v>
      </c>
      <c r="K49" s="1">
        <f t="shared" si="14"/>
        <v>0.18237082066869301</v>
      </c>
      <c r="L49" s="1">
        <f t="shared" si="15"/>
        <v>1.6</v>
      </c>
      <c r="M49" s="1">
        <f t="shared" si="16"/>
        <v>0.19223572402239389</v>
      </c>
      <c r="N49" s="1">
        <f t="shared" si="17"/>
        <v>8.3231148015631753</v>
      </c>
      <c r="O49" t="s">
        <v>55</v>
      </c>
    </row>
    <row r="50" spans="1:15" x14ac:dyDescent="0.35">
      <c r="A50" s="13">
        <v>40</v>
      </c>
      <c r="B50" s="12" t="s">
        <v>68</v>
      </c>
      <c r="C50" s="11">
        <v>1.8</v>
      </c>
      <c r="D50" s="10" t="s">
        <v>39</v>
      </c>
      <c r="E50" s="9" t="str">
        <f t="shared" si="9"/>
        <v>Significantly Different</v>
      </c>
      <c r="G50">
        <f t="shared" si="10"/>
        <v>1.8</v>
      </c>
      <c r="H50">
        <f t="shared" si="11"/>
        <v>6</v>
      </c>
      <c r="I50" t="str">
        <f t="shared" si="12"/>
        <v>+/-</v>
      </c>
      <c r="J50" t="str">
        <f t="shared" si="13"/>
        <v>0.2</v>
      </c>
      <c r="K50" s="1">
        <f t="shared" si="14"/>
        <v>0.12158054711246201</v>
      </c>
      <c r="L50" s="1">
        <f t="shared" si="15"/>
        <v>1.7</v>
      </c>
      <c r="M50" s="1">
        <f t="shared" si="16"/>
        <v>0.1359311840425404</v>
      </c>
      <c r="N50" s="1">
        <f t="shared" si="17"/>
        <v>12.506328198156325</v>
      </c>
      <c r="O50" t="s">
        <v>53</v>
      </c>
    </row>
    <row r="51" spans="1:15" x14ac:dyDescent="0.35">
      <c r="A51" s="13">
        <v>40</v>
      </c>
      <c r="B51" s="12" t="s">
        <v>76</v>
      </c>
      <c r="C51" s="11">
        <v>1.8</v>
      </c>
      <c r="D51" s="10" t="s">
        <v>33</v>
      </c>
      <c r="E51" s="9" t="str">
        <f t="shared" si="9"/>
        <v>Significantly Different</v>
      </c>
      <c r="G51">
        <f t="shared" si="10"/>
        <v>1.8</v>
      </c>
      <c r="H51">
        <f t="shared" si="11"/>
        <v>6</v>
      </c>
      <c r="I51" t="str">
        <f t="shared" si="12"/>
        <v>+/-</v>
      </c>
      <c r="J51" t="str">
        <f t="shared" si="13"/>
        <v>0.1</v>
      </c>
      <c r="K51" s="1">
        <f t="shared" si="14"/>
        <v>6.0790273556231005E-2</v>
      </c>
      <c r="L51" s="1">
        <f t="shared" si="15"/>
        <v>1.7</v>
      </c>
      <c r="M51" s="1">
        <f t="shared" si="16"/>
        <v>8.5970429323592404E-2</v>
      </c>
      <c r="N51" s="1">
        <f t="shared" si="17"/>
        <v>19.774241135881802</v>
      </c>
      <c r="O51" t="s">
        <v>51</v>
      </c>
    </row>
    <row r="52" spans="1:15" x14ac:dyDescent="0.35">
      <c r="A52" s="13">
        <v>40</v>
      </c>
      <c r="B52" s="12" t="s">
        <v>72</v>
      </c>
      <c r="C52" s="11">
        <v>1.8</v>
      </c>
      <c r="D52" s="10" t="s">
        <v>39</v>
      </c>
      <c r="E52" s="9" t="str">
        <f t="shared" si="9"/>
        <v>Significantly Different</v>
      </c>
      <c r="G52">
        <f t="shared" si="10"/>
        <v>1.8</v>
      </c>
      <c r="H52">
        <f t="shared" si="11"/>
        <v>6</v>
      </c>
      <c r="I52" t="str">
        <f t="shared" si="12"/>
        <v>+/-</v>
      </c>
      <c r="J52" t="str">
        <f t="shared" si="13"/>
        <v>0.2</v>
      </c>
      <c r="K52" s="1">
        <f t="shared" si="14"/>
        <v>0.12158054711246201</v>
      </c>
      <c r="L52" s="1">
        <f t="shared" si="15"/>
        <v>1.7</v>
      </c>
      <c r="M52" s="1">
        <f t="shared" si="16"/>
        <v>0.1359311840425404</v>
      </c>
      <c r="N52" s="1">
        <f t="shared" si="17"/>
        <v>12.506328198156325</v>
      </c>
      <c r="O52" t="s">
        <v>49</v>
      </c>
    </row>
    <row r="53" spans="1:15" x14ac:dyDescent="0.35">
      <c r="A53" s="13">
        <v>43</v>
      </c>
      <c r="B53" s="12" t="s">
        <v>30</v>
      </c>
      <c r="C53" s="11">
        <v>1.7</v>
      </c>
      <c r="D53" s="10" t="s">
        <v>39</v>
      </c>
      <c r="E53" s="9" t="str">
        <f t="shared" si="9"/>
        <v>Significantly Different</v>
      </c>
      <c r="G53">
        <f t="shared" si="10"/>
        <v>1.7</v>
      </c>
      <c r="H53">
        <f t="shared" si="11"/>
        <v>6</v>
      </c>
      <c r="I53" t="str">
        <f t="shared" si="12"/>
        <v>+/-</v>
      </c>
      <c r="J53" t="str">
        <f t="shared" si="13"/>
        <v>0.2</v>
      </c>
      <c r="K53" s="1">
        <f t="shared" si="14"/>
        <v>0.12158054711246201</v>
      </c>
      <c r="L53" s="1">
        <f t="shared" si="15"/>
        <v>1.8</v>
      </c>
      <c r="M53" s="1">
        <f t="shared" si="16"/>
        <v>0.1359311840425404</v>
      </c>
      <c r="N53" s="1">
        <f t="shared" si="17"/>
        <v>13.241994562753757</v>
      </c>
      <c r="O53" t="s">
        <v>47</v>
      </c>
    </row>
    <row r="54" spans="1:15" x14ac:dyDescent="0.35">
      <c r="A54" s="13">
        <v>44</v>
      </c>
      <c r="B54" s="12" t="s">
        <v>80</v>
      </c>
      <c r="C54" s="11">
        <v>1.6</v>
      </c>
      <c r="D54" s="10" t="s">
        <v>39</v>
      </c>
      <c r="E54" s="9" t="str">
        <f t="shared" si="9"/>
        <v>Significantly Different</v>
      </c>
      <c r="G54">
        <f t="shared" si="10"/>
        <v>1.6</v>
      </c>
      <c r="H54">
        <f t="shared" si="11"/>
        <v>6</v>
      </c>
      <c r="I54" t="str">
        <f t="shared" si="12"/>
        <v>+/-</v>
      </c>
      <c r="J54" t="str">
        <f t="shared" si="13"/>
        <v>0.2</v>
      </c>
      <c r="K54" s="1">
        <f t="shared" si="14"/>
        <v>0.12158054711246201</v>
      </c>
      <c r="L54" s="1">
        <f t="shared" si="15"/>
        <v>1.9</v>
      </c>
      <c r="M54" s="1">
        <f t="shared" si="16"/>
        <v>0.1359311840425404</v>
      </c>
      <c r="N54" s="1">
        <f t="shared" si="17"/>
        <v>13.977660927351186</v>
      </c>
      <c r="O54" t="s">
        <v>42</v>
      </c>
    </row>
    <row r="55" spans="1:15" x14ac:dyDescent="0.35">
      <c r="A55" s="13">
        <v>44</v>
      </c>
      <c r="B55" s="12" t="s">
        <v>61</v>
      </c>
      <c r="C55" s="11">
        <v>1.6</v>
      </c>
      <c r="D55" s="10" t="s">
        <v>33</v>
      </c>
      <c r="E55" s="9" t="str">
        <f t="shared" si="9"/>
        <v>Significantly Different</v>
      </c>
      <c r="G55">
        <f t="shared" si="10"/>
        <v>1.6</v>
      </c>
      <c r="H55">
        <f t="shared" si="11"/>
        <v>6</v>
      </c>
      <c r="I55" t="str">
        <f t="shared" si="12"/>
        <v>+/-</v>
      </c>
      <c r="J55" t="str">
        <f t="shared" si="13"/>
        <v>0.1</v>
      </c>
      <c r="K55" s="1">
        <f t="shared" si="14"/>
        <v>6.0790273556231005E-2</v>
      </c>
      <c r="L55" s="1">
        <f t="shared" si="15"/>
        <v>1.9</v>
      </c>
      <c r="M55" s="1">
        <f t="shared" si="16"/>
        <v>8.5970429323592404E-2</v>
      </c>
      <c r="N55" s="1">
        <f t="shared" si="17"/>
        <v>22.100622445985543</v>
      </c>
      <c r="O55" t="s">
        <v>43</v>
      </c>
    </row>
    <row r="56" spans="1:15" x14ac:dyDescent="0.35">
      <c r="A56" s="13">
        <v>44</v>
      </c>
      <c r="B56" s="12" t="s">
        <v>32</v>
      </c>
      <c r="C56" s="11">
        <v>1.6</v>
      </c>
      <c r="D56" s="10" t="s">
        <v>28</v>
      </c>
      <c r="E56" s="9" t="str">
        <f t="shared" si="9"/>
        <v>Significantly Different</v>
      </c>
      <c r="G56">
        <f t="shared" si="10"/>
        <v>1.6</v>
      </c>
      <c r="H56">
        <f t="shared" si="11"/>
        <v>6</v>
      </c>
      <c r="I56" t="str">
        <f t="shared" si="12"/>
        <v>+/-</v>
      </c>
      <c r="J56" t="str">
        <f t="shared" si="13"/>
        <v>0.3</v>
      </c>
      <c r="K56" s="1">
        <f t="shared" si="14"/>
        <v>0.18237082066869301</v>
      </c>
      <c r="L56" s="1">
        <f t="shared" si="15"/>
        <v>1.9</v>
      </c>
      <c r="M56" s="1">
        <f t="shared" si="16"/>
        <v>0.19223572402239389</v>
      </c>
      <c r="N56" s="1">
        <f t="shared" si="17"/>
        <v>9.8836988268562695</v>
      </c>
      <c r="O56" t="s">
        <v>41</v>
      </c>
    </row>
    <row r="57" spans="1:15" x14ac:dyDescent="0.35">
      <c r="A57" s="13">
        <v>44</v>
      </c>
      <c r="B57" s="12" t="s">
        <v>27</v>
      </c>
      <c r="C57" s="11">
        <v>1.6</v>
      </c>
      <c r="D57" s="10" t="s">
        <v>44</v>
      </c>
      <c r="E57" s="9" t="str">
        <f t="shared" si="9"/>
        <v>Significantly Different</v>
      </c>
      <c r="G57">
        <f t="shared" si="10"/>
        <v>1.6</v>
      </c>
      <c r="H57">
        <f t="shared" si="11"/>
        <v>6</v>
      </c>
      <c r="I57" t="str">
        <f t="shared" si="12"/>
        <v>+/-</v>
      </c>
      <c r="J57" t="str">
        <f t="shared" si="13"/>
        <v>0.4</v>
      </c>
      <c r="K57" s="1">
        <f t="shared" si="14"/>
        <v>0.24316109422492402</v>
      </c>
      <c r="L57" s="1">
        <f t="shared" si="15"/>
        <v>1.9</v>
      </c>
      <c r="M57" s="1">
        <f t="shared" si="16"/>
        <v>0.25064471888253259</v>
      </c>
      <c r="N57" s="1">
        <f t="shared" si="17"/>
        <v>7.5804509605105856</v>
      </c>
      <c r="O57" t="s">
        <v>38</v>
      </c>
    </row>
    <row r="58" spans="1:15" x14ac:dyDescent="0.35">
      <c r="A58" s="13">
        <v>48</v>
      </c>
      <c r="B58" s="12" t="s">
        <v>55</v>
      </c>
      <c r="C58" s="11">
        <v>1.5</v>
      </c>
      <c r="D58" s="10" t="s">
        <v>33</v>
      </c>
      <c r="E58" s="9" t="str">
        <f t="shared" si="9"/>
        <v>Significantly Different</v>
      </c>
      <c r="G58">
        <f t="shared" si="10"/>
        <v>1.5</v>
      </c>
      <c r="H58">
        <f t="shared" si="11"/>
        <v>6</v>
      </c>
      <c r="I58" t="str">
        <f t="shared" si="12"/>
        <v>+/-</v>
      </c>
      <c r="J58" t="str">
        <f t="shared" si="13"/>
        <v>0.1</v>
      </c>
      <c r="K58" s="1">
        <f t="shared" si="14"/>
        <v>6.0790273556231005E-2</v>
      </c>
      <c r="L58" s="1">
        <f t="shared" si="15"/>
        <v>2</v>
      </c>
      <c r="M58" s="1">
        <f t="shared" si="16"/>
        <v>8.5970429323592404E-2</v>
      </c>
      <c r="N58" s="1">
        <f t="shared" si="17"/>
        <v>23.263813101037414</v>
      </c>
      <c r="O58" t="s">
        <v>35</v>
      </c>
    </row>
    <row r="59" spans="1:15" x14ac:dyDescent="0.35">
      <c r="A59" s="13">
        <v>49</v>
      </c>
      <c r="B59" s="12" t="s">
        <v>67</v>
      </c>
      <c r="C59" s="11">
        <v>1.3</v>
      </c>
      <c r="D59" s="10" t="s">
        <v>28</v>
      </c>
      <c r="E59" s="9" t="str">
        <f t="shared" si="9"/>
        <v>Significantly Different</v>
      </c>
      <c r="G59">
        <f t="shared" si="10"/>
        <v>1.3</v>
      </c>
      <c r="H59">
        <f t="shared" si="11"/>
        <v>6</v>
      </c>
      <c r="I59" t="str">
        <f t="shared" si="12"/>
        <v>+/-</v>
      </c>
      <c r="J59" t="str">
        <f t="shared" si="13"/>
        <v>0.3</v>
      </c>
      <c r="K59" s="1">
        <f t="shared" si="14"/>
        <v>0.18237082066869301</v>
      </c>
      <c r="L59" s="1">
        <f t="shared" si="15"/>
        <v>2.2000000000000002</v>
      </c>
      <c r="M59" s="1">
        <f t="shared" si="16"/>
        <v>0.19223572402239389</v>
      </c>
      <c r="N59" s="1">
        <f t="shared" si="17"/>
        <v>11.444282852149366</v>
      </c>
      <c r="O59" t="s">
        <v>32</v>
      </c>
    </row>
    <row r="60" spans="1:15" x14ac:dyDescent="0.35">
      <c r="A60" s="13">
        <v>50</v>
      </c>
      <c r="B60" s="12" t="s">
        <v>77</v>
      </c>
      <c r="C60" s="11">
        <v>1.2</v>
      </c>
      <c r="D60" s="10" t="s">
        <v>39</v>
      </c>
      <c r="E60" s="9" t="str">
        <f t="shared" si="9"/>
        <v>Significantly Different</v>
      </c>
      <c r="G60">
        <f t="shared" si="10"/>
        <v>1.2</v>
      </c>
      <c r="H60">
        <f t="shared" si="11"/>
        <v>6</v>
      </c>
      <c r="I60" t="str">
        <f t="shared" si="12"/>
        <v>+/-</v>
      </c>
      <c r="J60" t="str">
        <f t="shared" si="13"/>
        <v>0.2</v>
      </c>
      <c r="K60" s="1">
        <f t="shared" si="14"/>
        <v>0.12158054711246201</v>
      </c>
      <c r="L60" s="1">
        <f t="shared" si="15"/>
        <v>2.2999999999999998</v>
      </c>
      <c r="M60" s="1">
        <f t="shared" si="16"/>
        <v>0.1359311840425404</v>
      </c>
      <c r="N60" s="1">
        <f t="shared" si="17"/>
        <v>16.920326385740907</v>
      </c>
      <c r="O60" t="s">
        <v>30</v>
      </c>
    </row>
    <row r="61" spans="1:15" x14ac:dyDescent="0.35">
      <c r="A61" s="13">
        <v>50</v>
      </c>
      <c r="B61" s="12" t="s">
        <v>41</v>
      </c>
      <c r="C61" s="11">
        <v>1.2</v>
      </c>
      <c r="D61" s="10" t="s">
        <v>28</v>
      </c>
      <c r="E61" s="9" t="str">
        <f t="shared" si="9"/>
        <v>Significantly Different</v>
      </c>
      <c r="G61">
        <f t="shared" si="10"/>
        <v>1.2</v>
      </c>
      <c r="H61">
        <f t="shared" si="11"/>
        <v>6</v>
      </c>
      <c r="I61" t="str">
        <f t="shared" si="12"/>
        <v>+/-</v>
      </c>
      <c r="J61" t="str">
        <f t="shared" si="13"/>
        <v>0.3</v>
      </c>
      <c r="K61" s="1">
        <f t="shared" si="14"/>
        <v>0.18237082066869301</v>
      </c>
      <c r="L61" s="1">
        <f t="shared" si="15"/>
        <v>2.2999999999999998</v>
      </c>
      <c r="M61" s="1">
        <f t="shared" si="16"/>
        <v>0.19223572402239389</v>
      </c>
      <c r="N61" s="1">
        <f t="shared" si="17"/>
        <v>11.964477527247062</v>
      </c>
      <c r="O61" t="s">
        <v>27</v>
      </c>
    </row>
    <row r="62" spans="1:15" ht="15" thickBot="1" x14ac:dyDescent="0.4">
      <c r="A62" s="8"/>
      <c r="B62" s="7" t="s">
        <v>25</v>
      </c>
      <c r="C62" s="6">
        <v>2.1</v>
      </c>
      <c r="D62" s="5" t="s">
        <v>39</v>
      </c>
      <c r="E62" s="4" t="str">
        <f t="shared" si="9"/>
        <v>Significantly Different</v>
      </c>
      <c r="G62">
        <f t="shared" si="10"/>
        <v>2.1</v>
      </c>
      <c r="H62">
        <f t="shared" si="11"/>
        <v>6</v>
      </c>
      <c r="I62" t="str">
        <f t="shared" si="12"/>
        <v>+/-</v>
      </c>
      <c r="J62" t="str">
        <f t="shared" si="13"/>
        <v>0.2</v>
      </c>
      <c r="K62" s="1">
        <f t="shared" si="14"/>
        <v>0.12158054711246201</v>
      </c>
      <c r="L62" s="1">
        <f t="shared" si="15"/>
        <v>1.4</v>
      </c>
      <c r="M62" s="1">
        <f t="shared" si="16"/>
        <v>0.1359311840425404</v>
      </c>
      <c r="N62" s="1">
        <f t="shared" si="17"/>
        <v>10.29932910436403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9" priority="1" operator="equal">
      <formula>"OTHER ERROR"</formula>
    </cfRule>
    <cfRule type="cellIs" dxfId="48" priority="2" operator="equal">
      <formula>"Statistical Test not applicable"</formula>
    </cfRule>
    <cfRule type="cellIs" dxfId="47" priority="3" operator="equal">
      <formula>"Geography Selected"</formula>
    </cfRule>
  </conditionalFormatting>
  <conditionalFormatting sqref="E10:J62">
    <cfRule type="cellIs" dxfId="46" priority="4" operator="equal">
      <formula>"Not Significantly Different"</formula>
    </cfRule>
  </conditionalFormatting>
  <conditionalFormatting sqref="F10:J62">
    <cfRule type="cellIs" dxfId="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7776E39-7A34-4A9B-B605-B07CDE1509D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A55659B-FAE3-4F67-90DF-0B40B6FE4AFA}"/>
    <hyperlink ref="A68" r:id="rId2" xr:uid="{0B762EBC-4F31-4FC9-BCD2-6512BD791972}"/>
    <hyperlink ref="A66" r:id="rId3" xr:uid="{5EA79EE1-4CA4-401D-968C-F8609A4E4D53}"/>
    <hyperlink ref="A67" r:id="rId4" xr:uid="{534CB144-6645-4D09-801D-5655D599FD5D}"/>
  </hyperlinks>
  <pageMargins left="0.7" right="0.7" top="0.75" bottom="0.75" header="0.3" footer="0.3"/>
  <pageSetup orientation="portrait" r:id="rId5"/>
  <drawing r:id="rId6"/>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D446B-064F-4CD1-862F-FABB1AA0D5AD}">
  <sheetPr codeName="Sheet8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663</v>
      </c>
    </row>
    <row r="2" spans="1:16" x14ac:dyDescent="0.35">
      <c r="A2" s="27" t="s">
        <v>109</v>
      </c>
      <c r="B2" t="s">
        <v>662</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360600</v>
      </c>
      <c r="C6" s="40" t="s">
        <v>103</v>
      </c>
      <c r="H6" s="15" t="s">
        <v>102</v>
      </c>
      <c r="I6">
        <f>VLOOKUP($B$4,$B$9:$K$62,6,FALSE)</f>
        <v>360600</v>
      </c>
      <c r="K6" s="16"/>
    </row>
    <row r="7" spans="1:16" ht="15" thickBot="1" x14ac:dyDescent="0.4">
      <c r="A7" s="22" t="s">
        <v>101</v>
      </c>
      <c r="B7" s="21" t="str">
        <f>VLOOKUP($B$4,$B$10:$D$62,3,FALSE)</f>
        <v>+/-618</v>
      </c>
      <c r="C7" s="40" t="s">
        <v>100</v>
      </c>
      <c r="H7" s="15" t="s">
        <v>99</v>
      </c>
      <c r="I7" s="20">
        <f>VLOOKUP($B$4,$B$9:$K$62,10,FALSE)</f>
        <v>375.68389057750761</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360600</v>
      </c>
      <c r="D10" s="10" t="s">
        <v>661</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360600</v>
      </c>
      <c r="H10">
        <f t="shared" ref="H10:H41" si="2">LEN(TRIM(D10))</f>
        <v>6</v>
      </c>
      <c r="I10" t="str">
        <f t="shared" ref="I10:I41" si="3">IF(H10&gt;=3,MID(TRIM(D10),1,3),"NO")</f>
        <v>+/-</v>
      </c>
      <c r="J10" t="str">
        <f t="shared" ref="J10:J41" si="4">IF(TRIM(I10)="+/-",MID(TRIM(D10),4,H10-3),D10)</f>
        <v>618</v>
      </c>
      <c r="K10" s="1">
        <f t="shared" ref="K10:K41" si="5">IF(TRIM(J10)="*****",0,IF(ISERROR(VALUE(J10)),"NA",VALUE(J10/$I$4)))</f>
        <v>375.68389057750761</v>
      </c>
      <c r="L10" s="1">
        <f t="shared" ref="L10:L41" si="6">IF(AND(ISNUMBER(G10),ISNUMBER($I$6)),$I$6-G10,"N/A")</f>
        <v>0</v>
      </c>
      <c r="M10" s="1">
        <f t="shared" ref="M10:M41" si="7">IF(AND(ISNUMBER(K10),ISNUMBER($I$7)),SQRT(K10^2+($I$7)^2),"N/A")</f>
        <v>531.29725321980106</v>
      </c>
      <c r="N10" s="1">
        <f t="shared" ref="N10:N41" si="8">IF(AND(ISNUMBER(L10),ISNUMBER(M10),M10&lt;&gt;0),L10/M10,"NA")</f>
        <v>0</v>
      </c>
      <c r="O10" t="s">
        <v>85</v>
      </c>
    </row>
    <row r="11" spans="1:16" x14ac:dyDescent="0.35">
      <c r="A11" s="13">
        <v>1</v>
      </c>
      <c r="B11" s="12" t="s">
        <v>29</v>
      </c>
      <c r="C11" s="42">
        <v>875900</v>
      </c>
      <c r="D11" s="14" t="s">
        <v>660</v>
      </c>
      <c r="E11" s="9" t="str">
        <f t="shared" si="0"/>
        <v>Significantly Different</v>
      </c>
      <c r="G11">
        <f t="shared" si="1"/>
        <v>875900</v>
      </c>
      <c r="H11">
        <f t="shared" si="2"/>
        <v>9</v>
      </c>
      <c r="I11" t="str">
        <f t="shared" si="3"/>
        <v>+/-</v>
      </c>
      <c r="J11" t="str">
        <f t="shared" si="4"/>
        <v>14,013</v>
      </c>
      <c r="K11" s="1">
        <f t="shared" si="5"/>
        <v>8518.5410334346507</v>
      </c>
      <c r="L11" s="1">
        <f t="shared" si="6"/>
        <v>-515300</v>
      </c>
      <c r="M11" s="1">
        <f t="shared" si="7"/>
        <v>8526.8211969027088</v>
      </c>
      <c r="N11" s="1">
        <f t="shared" si="8"/>
        <v>-60.432837525334541</v>
      </c>
      <c r="O11" t="s">
        <v>68</v>
      </c>
    </row>
    <row r="12" spans="1:16" x14ac:dyDescent="0.35">
      <c r="A12" s="13">
        <v>2</v>
      </c>
      <c r="B12" s="12" t="s">
        <v>34</v>
      </c>
      <c r="C12" s="42">
        <v>759500</v>
      </c>
      <c r="D12" s="10" t="s">
        <v>659</v>
      </c>
      <c r="E12" s="9" t="str">
        <f t="shared" si="0"/>
        <v>Significantly Different</v>
      </c>
      <c r="G12">
        <f t="shared" si="1"/>
        <v>759500</v>
      </c>
      <c r="H12">
        <f t="shared" si="2"/>
        <v>8</v>
      </c>
      <c r="I12" t="str">
        <f t="shared" si="3"/>
        <v>+/-</v>
      </c>
      <c r="J12" t="str">
        <f t="shared" si="4"/>
        <v>3,644</v>
      </c>
      <c r="K12" s="1">
        <f t="shared" si="5"/>
        <v>2215.1975683890578</v>
      </c>
      <c r="L12" s="1">
        <f t="shared" si="6"/>
        <v>-398900</v>
      </c>
      <c r="M12" s="1">
        <f t="shared" si="7"/>
        <v>2246.8285766021954</v>
      </c>
      <c r="N12" s="1">
        <f t="shared" si="8"/>
        <v>-177.53913411731804</v>
      </c>
      <c r="O12" t="s">
        <v>62</v>
      </c>
    </row>
    <row r="13" spans="1:16" x14ac:dyDescent="0.35">
      <c r="A13" s="13">
        <v>3</v>
      </c>
      <c r="B13" s="12" t="s">
        <v>31</v>
      </c>
      <c r="C13" s="42">
        <v>733400</v>
      </c>
      <c r="D13" s="10" t="s">
        <v>658</v>
      </c>
      <c r="E13" s="9" t="str">
        <f t="shared" si="0"/>
        <v>Significantly Different</v>
      </c>
      <c r="G13">
        <f t="shared" si="1"/>
        <v>733400</v>
      </c>
      <c r="H13">
        <f t="shared" si="2"/>
        <v>9</v>
      </c>
      <c r="I13" t="str">
        <f t="shared" si="3"/>
        <v>+/-</v>
      </c>
      <c r="J13" t="str">
        <f t="shared" si="4"/>
        <v>25,632</v>
      </c>
      <c r="K13" s="1">
        <f t="shared" si="5"/>
        <v>15581.762917933131</v>
      </c>
      <c r="L13" s="1">
        <f t="shared" si="6"/>
        <v>-372800</v>
      </c>
      <c r="M13" s="1">
        <f t="shared" si="7"/>
        <v>15586.291220695046</v>
      </c>
      <c r="N13" s="1">
        <f t="shared" si="8"/>
        <v>-23.918454667715082</v>
      </c>
      <c r="O13" t="s">
        <v>58</v>
      </c>
    </row>
    <row r="14" spans="1:16" x14ac:dyDescent="0.35">
      <c r="A14" s="13">
        <v>4</v>
      </c>
      <c r="B14" s="12" t="s">
        <v>71</v>
      </c>
      <c r="C14" s="42">
        <v>607400</v>
      </c>
      <c r="D14" s="10" t="s">
        <v>657</v>
      </c>
      <c r="E14" s="9" t="str">
        <f t="shared" si="0"/>
        <v>Significantly Different</v>
      </c>
      <c r="G14">
        <f t="shared" si="1"/>
        <v>607400</v>
      </c>
      <c r="H14">
        <f t="shared" si="2"/>
        <v>8</v>
      </c>
      <c r="I14" t="str">
        <f t="shared" si="3"/>
        <v>+/-</v>
      </c>
      <c r="J14" t="str">
        <f t="shared" si="4"/>
        <v>3,979</v>
      </c>
      <c r="K14" s="1">
        <f t="shared" si="5"/>
        <v>2418.8449848024316</v>
      </c>
      <c r="L14" s="1">
        <f t="shared" si="6"/>
        <v>-246800</v>
      </c>
      <c r="M14" s="1">
        <f t="shared" si="7"/>
        <v>2447.8458787561212</v>
      </c>
      <c r="N14" s="1">
        <f t="shared" si="8"/>
        <v>-100.82334110242758</v>
      </c>
      <c r="O14" t="s">
        <v>73</v>
      </c>
    </row>
    <row r="15" spans="1:16" x14ac:dyDescent="0.35">
      <c r="A15" s="13">
        <v>5</v>
      </c>
      <c r="B15" s="12" t="s">
        <v>35</v>
      </c>
      <c r="C15" s="42">
        <v>602200</v>
      </c>
      <c r="D15" s="10" t="s">
        <v>656</v>
      </c>
      <c r="E15" s="9" t="str">
        <f t="shared" si="0"/>
        <v>Significantly Different</v>
      </c>
      <c r="G15">
        <f t="shared" si="1"/>
        <v>602200</v>
      </c>
      <c r="H15">
        <f t="shared" si="2"/>
        <v>8</v>
      </c>
      <c r="I15" t="str">
        <f t="shared" si="3"/>
        <v>+/-</v>
      </c>
      <c r="J15" t="str">
        <f t="shared" si="4"/>
        <v>3,897</v>
      </c>
      <c r="K15" s="1">
        <f t="shared" si="5"/>
        <v>2368.9969604863222</v>
      </c>
      <c r="L15" s="1">
        <f t="shared" si="6"/>
        <v>-241600</v>
      </c>
      <c r="M15" s="1">
        <f t="shared" si="7"/>
        <v>2398.6006304578686</v>
      </c>
      <c r="N15" s="1">
        <f t="shared" si="8"/>
        <v>-100.72539668843537</v>
      </c>
      <c r="O15" t="s">
        <v>34</v>
      </c>
    </row>
    <row r="16" spans="1:16" x14ac:dyDescent="0.35">
      <c r="A16" s="13">
        <v>6</v>
      </c>
      <c r="B16" s="12" t="s">
        <v>75</v>
      </c>
      <c r="C16" s="42">
        <v>574600</v>
      </c>
      <c r="D16" s="10" t="s">
        <v>655</v>
      </c>
      <c r="E16" s="9" t="str">
        <f t="shared" si="0"/>
        <v>Significantly Different</v>
      </c>
      <c r="G16">
        <f t="shared" si="1"/>
        <v>574600</v>
      </c>
      <c r="H16">
        <f t="shared" si="2"/>
        <v>8</v>
      </c>
      <c r="I16" t="str">
        <f t="shared" si="3"/>
        <v>+/-</v>
      </c>
      <c r="J16" t="str">
        <f t="shared" si="4"/>
        <v>3,773</v>
      </c>
      <c r="K16" s="1">
        <f t="shared" si="5"/>
        <v>2293.6170212765956</v>
      </c>
      <c r="L16" s="1">
        <f t="shared" si="6"/>
        <v>-214000</v>
      </c>
      <c r="M16" s="1">
        <f t="shared" si="7"/>
        <v>2324.1810226247817</v>
      </c>
      <c r="N16" s="1">
        <f t="shared" si="8"/>
        <v>-92.075444174448194</v>
      </c>
      <c r="O16" t="s">
        <v>75</v>
      </c>
    </row>
    <row r="17" spans="1:15" x14ac:dyDescent="0.35">
      <c r="A17" s="13">
        <v>7</v>
      </c>
      <c r="B17" s="12" t="s">
        <v>43</v>
      </c>
      <c r="C17" s="42">
        <v>545200</v>
      </c>
      <c r="D17" s="10" t="s">
        <v>654</v>
      </c>
      <c r="E17" s="9" t="str">
        <f t="shared" si="0"/>
        <v>Significantly Different</v>
      </c>
      <c r="G17">
        <f t="shared" si="1"/>
        <v>545200</v>
      </c>
      <c r="H17">
        <f t="shared" si="2"/>
        <v>8</v>
      </c>
      <c r="I17" t="str">
        <f t="shared" si="3"/>
        <v>+/-</v>
      </c>
      <c r="J17" t="str">
        <f t="shared" si="4"/>
        <v>6,188</v>
      </c>
      <c r="K17" s="1">
        <f t="shared" si="5"/>
        <v>3761.7021276595742</v>
      </c>
      <c r="L17" s="1">
        <f t="shared" si="6"/>
        <v>-184600</v>
      </c>
      <c r="M17" s="1">
        <f t="shared" si="7"/>
        <v>3780.4154907732063</v>
      </c>
      <c r="N17" s="1">
        <f t="shared" si="8"/>
        <v>-48.830611463356334</v>
      </c>
      <c r="O17" t="s">
        <v>66</v>
      </c>
    </row>
    <row r="18" spans="1:15" x14ac:dyDescent="0.35">
      <c r="A18" s="13">
        <v>8</v>
      </c>
      <c r="B18" s="12" t="s">
        <v>57</v>
      </c>
      <c r="C18" s="42">
        <v>497500</v>
      </c>
      <c r="D18" s="10" t="s">
        <v>653</v>
      </c>
      <c r="E18" s="9" t="str">
        <f t="shared" si="0"/>
        <v>Significantly Different</v>
      </c>
      <c r="G18">
        <f t="shared" si="1"/>
        <v>497500</v>
      </c>
      <c r="H18">
        <f t="shared" si="2"/>
        <v>8</v>
      </c>
      <c r="I18" t="str">
        <f t="shared" si="3"/>
        <v>+/-</v>
      </c>
      <c r="J18" t="str">
        <f t="shared" si="4"/>
        <v>3,618</v>
      </c>
      <c r="K18" s="1">
        <f t="shared" si="5"/>
        <v>2199.3920972644378</v>
      </c>
      <c r="L18" s="1">
        <f t="shared" si="6"/>
        <v>-136900</v>
      </c>
      <c r="M18" s="1">
        <f t="shared" si="7"/>
        <v>2231.2471810959705</v>
      </c>
      <c r="N18" s="1">
        <f t="shared" si="8"/>
        <v>-61.355819812288047</v>
      </c>
      <c r="O18" t="s">
        <v>60</v>
      </c>
    </row>
    <row r="19" spans="1:15" x14ac:dyDescent="0.35">
      <c r="A19" s="13">
        <v>9</v>
      </c>
      <c r="B19" s="12" t="s">
        <v>48</v>
      </c>
      <c r="C19" s="42">
        <v>496000</v>
      </c>
      <c r="D19" s="10" t="s">
        <v>652</v>
      </c>
      <c r="E19" s="9" t="str">
        <f t="shared" si="0"/>
        <v>Significantly Different</v>
      </c>
      <c r="G19">
        <f t="shared" si="1"/>
        <v>496000</v>
      </c>
      <c r="H19">
        <f t="shared" si="2"/>
        <v>8</v>
      </c>
      <c r="I19" t="str">
        <f t="shared" si="3"/>
        <v>+/-</v>
      </c>
      <c r="J19" t="str">
        <f t="shared" si="4"/>
        <v>2,982</v>
      </c>
      <c r="K19" s="1">
        <f t="shared" si="5"/>
        <v>1812.7659574468084</v>
      </c>
      <c r="L19" s="1">
        <f t="shared" si="6"/>
        <v>-135400</v>
      </c>
      <c r="M19" s="1">
        <f t="shared" si="7"/>
        <v>1851.285715959991</v>
      </c>
      <c r="N19" s="1">
        <f t="shared" si="8"/>
        <v>-73.138359375169614</v>
      </c>
      <c r="O19" t="s">
        <v>31</v>
      </c>
    </row>
    <row r="20" spans="1:15" x14ac:dyDescent="0.35">
      <c r="A20" s="13">
        <v>10</v>
      </c>
      <c r="B20" s="12" t="s">
        <v>67</v>
      </c>
      <c r="C20" s="42">
        <v>458800</v>
      </c>
      <c r="D20" s="14" t="s">
        <v>651</v>
      </c>
      <c r="E20" s="9" t="str">
        <f t="shared" si="0"/>
        <v>Significantly Different</v>
      </c>
      <c r="G20">
        <f t="shared" si="1"/>
        <v>458800</v>
      </c>
      <c r="H20">
        <f t="shared" si="2"/>
        <v>8</v>
      </c>
      <c r="I20" t="str">
        <f t="shared" si="3"/>
        <v>+/-</v>
      </c>
      <c r="J20" t="str">
        <f t="shared" si="4"/>
        <v>6,138</v>
      </c>
      <c r="K20" s="1">
        <f t="shared" si="5"/>
        <v>3731.3069908814591</v>
      </c>
      <c r="L20" s="1">
        <f t="shared" si="6"/>
        <v>-98200</v>
      </c>
      <c r="M20" s="1">
        <f t="shared" si="7"/>
        <v>3750.1720288328511</v>
      </c>
      <c r="N20" s="1">
        <f t="shared" si="8"/>
        <v>-26.185465425318725</v>
      </c>
      <c r="O20" t="s">
        <v>50</v>
      </c>
    </row>
    <row r="21" spans="1:15" x14ac:dyDescent="0.35">
      <c r="A21" s="13">
        <v>11</v>
      </c>
      <c r="B21" s="12" t="s">
        <v>53</v>
      </c>
      <c r="C21" s="42">
        <v>455700</v>
      </c>
      <c r="D21" s="10" t="s">
        <v>650</v>
      </c>
      <c r="E21" s="9" t="str">
        <f t="shared" si="0"/>
        <v>Significantly Different</v>
      </c>
      <c r="G21">
        <f t="shared" si="1"/>
        <v>455700</v>
      </c>
      <c r="H21">
        <f t="shared" si="2"/>
        <v>8</v>
      </c>
      <c r="I21" t="str">
        <f t="shared" si="3"/>
        <v>+/-</v>
      </c>
      <c r="J21" t="str">
        <f t="shared" si="4"/>
        <v>6,647</v>
      </c>
      <c r="K21" s="1">
        <f t="shared" si="5"/>
        <v>4040.7294832826747</v>
      </c>
      <c r="L21" s="1">
        <f t="shared" si="6"/>
        <v>-95100</v>
      </c>
      <c r="M21" s="1">
        <f t="shared" si="7"/>
        <v>4058.156372382578</v>
      </c>
      <c r="N21" s="1">
        <f t="shared" si="8"/>
        <v>-23.434286723694186</v>
      </c>
      <c r="O21" t="s">
        <v>46</v>
      </c>
    </row>
    <row r="22" spans="1:15" x14ac:dyDescent="0.35">
      <c r="A22" s="13">
        <v>12</v>
      </c>
      <c r="B22" s="12" t="s">
        <v>45</v>
      </c>
      <c r="C22" s="42">
        <v>455500</v>
      </c>
      <c r="D22" s="10" t="s">
        <v>649</v>
      </c>
      <c r="E22" s="9" t="str">
        <f t="shared" si="0"/>
        <v>Significantly Different</v>
      </c>
      <c r="G22">
        <f t="shared" si="1"/>
        <v>455500</v>
      </c>
      <c r="H22">
        <f t="shared" si="2"/>
        <v>8</v>
      </c>
      <c r="I22" t="str">
        <f t="shared" si="3"/>
        <v>+/-</v>
      </c>
      <c r="J22" t="str">
        <f t="shared" si="4"/>
        <v>3,836</v>
      </c>
      <c r="K22" s="1">
        <f t="shared" si="5"/>
        <v>2331.9148936170213</v>
      </c>
      <c r="L22" s="1">
        <f t="shared" si="6"/>
        <v>-94900</v>
      </c>
      <c r="M22" s="1">
        <f t="shared" si="7"/>
        <v>2361.983373504635</v>
      </c>
      <c r="N22" s="1">
        <f t="shared" si="8"/>
        <v>-40.178098230721424</v>
      </c>
      <c r="O22" t="s">
        <v>29</v>
      </c>
    </row>
    <row r="23" spans="1:15" x14ac:dyDescent="0.35">
      <c r="A23" s="13">
        <v>13</v>
      </c>
      <c r="B23" s="12" t="s">
        <v>52</v>
      </c>
      <c r="C23" s="42">
        <v>449800</v>
      </c>
      <c r="D23" s="10" t="s">
        <v>648</v>
      </c>
      <c r="E23" s="9" t="str">
        <f t="shared" si="0"/>
        <v>Significantly Different</v>
      </c>
      <c r="G23">
        <f t="shared" si="1"/>
        <v>449800</v>
      </c>
      <c r="H23">
        <f t="shared" si="2"/>
        <v>8</v>
      </c>
      <c r="I23" t="str">
        <f t="shared" si="3"/>
        <v>+/-</v>
      </c>
      <c r="J23" t="str">
        <f t="shared" si="4"/>
        <v>3,718</v>
      </c>
      <c r="K23" s="1">
        <f t="shared" si="5"/>
        <v>2260.1823708206689</v>
      </c>
      <c r="L23" s="1">
        <f t="shared" si="6"/>
        <v>-89200</v>
      </c>
      <c r="M23" s="1">
        <f t="shared" si="7"/>
        <v>2291.1924264469781</v>
      </c>
      <c r="N23" s="1">
        <f t="shared" si="8"/>
        <v>-38.931692934375292</v>
      </c>
      <c r="O23" t="s">
        <v>82</v>
      </c>
    </row>
    <row r="24" spans="1:15" x14ac:dyDescent="0.35">
      <c r="A24" s="13">
        <v>14</v>
      </c>
      <c r="B24" s="12" t="s">
        <v>82</v>
      </c>
      <c r="C24" s="42">
        <v>446400</v>
      </c>
      <c r="D24" s="10" t="s">
        <v>647</v>
      </c>
      <c r="E24" s="9" t="str">
        <f t="shared" si="0"/>
        <v>Significantly Different</v>
      </c>
      <c r="G24">
        <f t="shared" si="1"/>
        <v>446400</v>
      </c>
      <c r="H24">
        <f t="shared" si="2"/>
        <v>8</v>
      </c>
      <c r="I24" t="str">
        <f t="shared" si="3"/>
        <v>+/-</v>
      </c>
      <c r="J24" t="str">
        <f t="shared" si="4"/>
        <v>5,301</v>
      </c>
      <c r="K24" s="1">
        <f t="shared" si="5"/>
        <v>3222.4924012158053</v>
      </c>
      <c r="L24" s="1">
        <f t="shared" si="6"/>
        <v>-85800</v>
      </c>
      <c r="M24" s="1">
        <f t="shared" si="7"/>
        <v>3244.3174415480771</v>
      </c>
      <c r="N24" s="1">
        <f t="shared" si="8"/>
        <v>-26.446240710360076</v>
      </c>
      <c r="O24" t="s">
        <v>65</v>
      </c>
    </row>
    <row r="25" spans="1:15" x14ac:dyDescent="0.35">
      <c r="A25" s="13">
        <v>15</v>
      </c>
      <c r="B25" s="12" t="s">
        <v>40</v>
      </c>
      <c r="C25" s="42">
        <v>436300</v>
      </c>
      <c r="D25" s="10" t="s">
        <v>646</v>
      </c>
      <c r="E25" s="9" t="str">
        <f t="shared" si="0"/>
        <v>Significantly Different</v>
      </c>
      <c r="G25">
        <f t="shared" si="1"/>
        <v>436300</v>
      </c>
      <c r="H25">
        <f t="shared" si="2"/>
        <v>8</v>
      </c>
      <c r="I25" t="str">
        <f t="shared" si="3"/>
        <v>+/-</v>
      </c>
      <c r="J25" t="str">
        <f t="shared" si="4"/>
        <v>3,089</v>
      </c>
      <c r="K25" s="1">
        <f t="shared" si="5"/>
        <v>1877.8115501519756</v>
      </c>
      <c r="L25" s="1">
        <f t="shared" si="6"/>
        <v>-75700</v>
      </c>
      <c r="M25" s="1">
        <f t="shared" si="7"/>
        <v>1915.0233950329741</v>
      </c>
      <c r="N25" s="1">
        <f t="shared" si="8"/>
        <v>-39.529543188007139</v>
      </c>
      <c r="O25" t="s">
        <v>81</v>
      </c>
    </row>
    <row r="26" spans="1:15" x14ac:dyDescent="0.35">
      <c r="A26" s="13">
        <v>16</v>
      </c>
      <c r="B26" s="12" t="s">
        <v>58</v>
      </c>
      <c r="C26" s="42">
        <v>426000</v>
      </c>
      <c r="D26" s="10" t="s">
        <v>645</v>
      </c>
      <c r="E26" s="9" t="str">
        <f t="shared" si="0"/>
        <v>Significantly Different</v>
      </c>
      <c r="G26">
        <f t="shared" si="1"/>
        <v>426000</v>
      </c>
      <c r="H26">
        <f t="shared" si="2"/>
        <v>8</v>
      </c>
      <c r="I26" t="str">
        <f t="shared" si="3"/>
        <v>+/-</v>
      </c>
      <c r="J26" t="str">
        <f t="shared" si="4"/>
        <v>2,728</v>
      </c>
      <c r="K26" s="1">
        <f t="shared" si="5"/>
        <v>1658.3586626139818</v>
      </c>
      <c r="L26" s="1">
        <f t="shared" si="6"/>
        <v>-65400</v>
      </c>
      <c r="M26" s="1">
        <f t="shared" si="7"/>
        <v>1700.3799103454166</v>
      </c>
      <c r="N26" s="1">
        <f t="shared" si="8"/>
        <v>-38.461992877059217</v>
      </c>
      <c r="O26" t="s">
        <v>80</v>
      </c>
    </row>
    <row r="27" spans="1:15" x14ac:dyDescent="0.35">
      <c r="A27" s="13">
        <v>17</v>
      </c>
      <c r="B27" s="12" t="s">
        <v>70</v>
      </c>
      <c r="C27" s="42">
        <v>425400</v>
      </c>
      <c r="D27" s="10" t="s">
        <v>644</v>
      </c>
      <c r="E27" s="9" t="str">
        <f t="shared" si="0"/>
        <v>Significantly Different</v>
      </c>
      <c r="G27">
        <f t="shared" si="1"/>
        <v>425400</v>
      </c>
      <c r="H27">
        <f t="shared" si="2"/>
        <v>9</v>
      </c>
      <c r="I27" t="str">
        <f t="shared" si="3"/>
        <v>+/-</v>
      </c>
      <c r="J27" t="str">
        <f t="shared" si="4"/>
        <v>10,246</v>
      </c>
      <c r="K27" s="1">
        <f t="shared" si="5"/>
        <v>6228.5714285714284</v>
      </c>
      <c r="L27" s="1">
        <f t="shared" si="6"/>
        <v>-64800</v>
      </c>
      <c r="M27" s="1">
        <f t="shared" si="7"/>
        <v>6239.8910588611861</v>
      </c>
      <c r="N27" s="1">
        <f t="shared" si="8"/>
        <v>-10.384796687752807</v>
      </c>
      <c r="O27" t="s">
        <v>78</v>
      </c>
    </row>
    <row r="28" spans="1:15" x14ac:dyDescent="0.35">
      <c r="A28" s="13">
        <v>18</v>
      </c>
      <c r="B28" s="12" t="s">
        <v>38</v>
      </c>
      <c r="C28" s="42">
        <v>403500</v>
      </c>
      <c r="D28" s="10" t="s">
        <v>643</v>
      </c>
      <c r="E28" s="9" t="str">
        <f t="shared" si="0"/>
        <v>Significantly Different</v>
      </c>
      <c r="G28">
        <f t="shared" si="1"/>
        <v>403500</v>
      </c>
      <c r="H28">
        <f t="shared" si="2"/>
        <v>8</v>
      </c>
      <c r="I28" t="str">
        <f t="shared" si="3"/>
        <v>+/-</v>
      </c>
      <c r="J28" t="str">
        <f t="shared" si="4"/>
        <v>3,411</v>
      </c>
      <c r="K28" s="1">
        <f t="shared" si="5"/>
        <v>2073.5562310030396</v>
      </c>
      <c r="L28" s="1">
        <f t="shared" si="6"/>
        <v>-42900</v>
      </c>
      <c r="M28" s="1">
        <f t="shared" si="7"/>
        <v>2107.3143640119247</v>
      </c>
      <c r="N28" s="1">
        <f t="shared" si="8"/>
        <v>-20.357665060625592</v>
      </c>
      <c r="O28" t="s">
        <v>79</v>
      </c>
    </row>
    <row r="29" spans="1:15" x14ac:dyDescent="0.35">
      <c r="A29" s="13">
        <v>19</v>
      </c>
      <c r="B29" s="12" t="s">
        <v>66</v>
      </c>
      <c r="C29" s="42">
        <v>396900</v>
      </c>
      <c r="D29" s="10" t="s">
        <v>642</v>
      </c>
      <c r="E29" s="9" t="str">
        <f t="shared" si="0"/>
        <v>Significantly Different</v>
      </c>
      <c r="G29">
        <f t="shared" si="1"/>
        <v>396900</v>
      </c>
      <c r="H29">
        <f t="shared" si="2"/>
        <v>8</v>
      </c>
      <c r="I29" t="str">
        <f t="shared" si="3"/>
        <v>+/-</v>
      </c>
      <c r="J29" t="str">
        <f t="shared" si="4"/>
        <v>3,745</v>
      </c>
      <c r="K29" s="1">
        <f t="shared" si="5"/>
        <v>2276.5957446808511</v>
      </c>
      <c r="L29" s="1">
        <f t="shared" si="6"/>
        <v>-36300</v>
      </c>
      <c r="M29" s="1">
        <f t="shared" si="7"/>
        <v>2307.3852236543448</v>
      </c>
      <c r="N29" s="1">
        <f t="shared" si="8"/>
        <v>-15.732093465741062</v>
      </c>
      <c r="O29" t="s">
        <v>56</v>
      </c>
    </row>
    <row r="30" spans="1:15" x14ac:dyDescent="0.35">
      <c r="A30" s="13">
        <v>19</v>
      </c>
      <c r="B30" s="12" t="s">
        <v>50</v>
      </c>
      <c r="C30" s="42">
        <v>396900</v>
      </c>
      <c r="D30" s="10" t="s">
        <v>641</v>
      </c>
      <c r="E30" s="9" t="str">
        <f t="shared" si="0"/>
        <v>Significantly Different</v>
      </c>
      <c r="G30">
        <f t="shared" si="1"/>
        <v>396900</v>
      </c>
      <c r="H30">
        <f t="shared" si="2"/>
        <v>8</v>
      </c>
      <c r="I30" t="str">
        <f t="shared" si="3"/>
        <v>+/-</v>
      </c>
      <c r="J30" t="str">
        <f t="shared" si="4"/>
        <v>1,617</v>
      </c>
      <c r="K30" s="1">
        <f t="shared" si="5"/>
        <v>982.97872340425533</v>
      </c>
      <c r="L30" s="1">
        <f t="shared" si="6"/>
        <v>-36300</v>
      </c>
      <c r="M30" s="1">
        <f t="shared" si="7"/>
        <v>1052.3238837472577</v>
      </c>
      <c r="N30" s="1">
        <f t="shared" si="8"/>
        <v>-34.495083272972991</v>
      </c>
      <c r="O30" t="s">
        <v>77</v>
      </c>
    </row>
    <row r="31" spans="1:15" x14ac:dyDescent="0.35">
      <c r="A31" s="13">
        <v>21</v>
      </c>
      <c r="B31" s="12" t="s">
        <v>62</v>
      </c>
      <c r="C31" s="42">
        <v>376500</v>
      </c>
      <c r="D31" s="10" t="s">
        <v>640</v>
      </c>
      <c r="E31" s="9" t="str">
        <f t="shared" si="0"/>
        <v>Significantly Different</v>
      </c>
      <c r="G31">
        <f t="shared" si="1"/>
        <v>376500</v>
      </c>
      <c r="H31">
        <f t="shared" si="2"/>
        <v>8</v>
      </c>
      <c r="I31" t="str">
        <f t="shared" si="3"/>
        <v>+/-</v>
      </c>
      <c r="J31" t="str">
        <f t="shared" si="4"/>
        <v>7,020</v>
      </c>
      <c r="K31" s="1">
        <f t="shared" si="5"/>
        <v>4267.477203647416</v>
      </c>
      <c r="L31" s="1">
        <f t="shared" si="6"/>
        <v>-15900</v>
      </c>
      <c r="M31" s="1">
        <f t="shared" si="7"/>
        <v>4283.9818007654776</v>
      </c>
      <c r="N31" s="1">
        <f t="shared" si="8"/>
        <v>-3.7115003609863444</v>
      </c>
      <c r="O31" t="s">
        <v>40</v>
      </c>
    </row>
    <row r="32" spans="1:15" x14ac:dyDescent="0.35">
      <c r="A32" s="13">
        <v>22</v>
      </c>
      <c r="B32" s="12" t="s">
        <v>60</v>
      </c>
      <c r="C32" s="42">
        <v>371600</v>
      </c>
      <c r="D32" s="10" t="s">
        <v>639</v>
      </c>
      <c r="E32" s="9" t="str">
        <f t="shared" si="0"/>
        <v>Significantly Different</v>
      </c>
      <c r="G32">
        <f t="shared" si="1"/>
        <v>371600</v>
      </c>
      <c r="H32">
        <f t="shared" si="2"/>
        <v>8</v>
      </c>
      <c r="I32" t="str">
        <f t="shared" si="3"/>
        <v>+/-</v>
      </c>
      <c r="J32" t="str">
        <f t="shared" si="4"/>
        <v>4,972</v>
      </c>
      <c r="K32" s="1">
        <f t="shared" si="5"/>
        <v>3022.4924012158053</v>
      </c>
      <c r="L32" s="1">
        <f t="shared" si="6"/>
        <v>-11000</v>
      </c>
      <c r="M32" s="1">
        <f t="shared" si="7"/>
        <v>3045.7509256416124</v>
      </c>
      <c r="N32" s="1">
        <f t="shared" si="8"/>
        <v>-3.6115888227737334</v>
      </c>
      <c r="O32" t="s">
        <v>71</v>
      </c>
    </row>
    <row r="33" spans="1:15" x14ac:dyDescent="0.35">
      <c r="A33" s="13">
        <v>23</v>
      </c>
      <c r="B33" s="12" t="s">
        <v>41</v>
      </c>
      <c r="C33" s="42">
        <v>352800</v>
      </c>
      <c r="D33" s="10" t="s">
        <v>638</v>
      </c>
      <c r="E33" s="9" t="str">
        <f t="shared" si="0"/>
        <v>Significantly Different</v>
      </c>
      <c r="G33">
        <f t="shared" si="1"/>
        <v>352800</v>
      </c>
      <c r="H33">
        <f t="shared" si="2"/>
        <v>8</v>
      </c>
      <c r="I33" t="str">
        <f t="shared" si="3"/>
        <v>+/-</v>
      </c>
      <c r="J33" t="str">
        <f t="shared" si="4"/>
        <v>7,277</v>
      </c>
      <c r="K33" s="1">
        <f t="shared" si="5"/>
        <v>4423.7082066869298</v>
      </c>
      <c r="L33" s="1">
        <f t="shared" si="6"/>
        <v>7800</v>
      </c>
      <c r="M33" s="1">
        <f t="shared" si="7"/>
        <v>4439.6320437113645</v>
      </c>
      <c r="N33" s="1">
        <f t="shared" si="8"/>
        <v>1.7569023565924835</v>
      </c>
      <c r="O33" t="s">
        <v>76</v>
      </c>
    </row>
    <row r="34" spans="1:15" x14ac:dyDescent="0.35">
      <c r="A34" s="13">
        <v>24</v>
      </c>
      <c r="B34" s="12" t="s">
        <v>74</v>
      </c>
      <c r="C34" s="42">
        <v>344600</v>
      </c>
      <c r="D34" s="10" t="s">
        <v>637</v>
      </c>
      <c r="E34" s="9" t="str">
        <f t="shared" si="0"/>
        <v>Significantly Different</v>
      </c>
      <c r="G34">
        <f t="shared" si="1"/>
        <v>344600</v>
      </c>
      <c r="H34">
        <f t="shared" si="2"/>
        <v>8</v>
      </c>
      <c r="I34" t="str">
        <f t="shared" si="3"/>
        <v>+/-</v>
      </c>
      <c r="J34" t="str">
        <f t="shared" si="4"/>
        <v>1,807</v>
      </c>
      <c r="K34" s="1">
        <f t="shared" si="5"/>
        <v>1098.4802431610942</v>
      </c>
      <c r="L34" s="1">
        <f t="shared" si="6"/>
        <v>16000</v>
      </c>
      <c r="M34" s="1">
        <f t="shared" si="7"/>
        <v>1160.9466956991218</v>
      </c>
      <c r="N34" s="1">
        <f t="shared" si="8"/>
        <v>13.781855841679969</v>
      </c>
      <c r="O34" t="s">
        <v>74</v>
      </c>
    </row>
    <row r="35" spans="1:15" x14ac:dyDescent="0.35">
      <c r="A35" s="13">
        <v>25</v>
      </c>
      <c r="B35" s="12" t="s">
        <v>46</v>
      </c>
      <c r="C35" s="42">
        <v>343300</v>
      </c>
      <c r="D35" s="10" t="s">
        <v>636</v>
      </c>
      <c r="E35" s="9" t="str">
        <f t="shared" si="0"/>
        <v>Significantly Different</v>
      </c>
      <c r="G35">
        <f t="shared" si="1"/>
        <v>343300</v>
      </c>
      <c r="H35">
        <f t="shared" si="2"/>
        <v>8</v>
      </c>
      <c r="I35" t="str">
        <f t="shared" si="3"/>
        <v>+/-</v>
      </c>
      <c r="J35" t="str">
        <f t="shared" si="4"/>
        <v>2,287</v>
      </c>
      <c r="K35" s="1">
        <f t="shared" si="5"/>
        <v>1390.2735562310031</v>
      </c>
      <c r="L35" s="1">
        <f t="shared" si="6"/>
        <v>17300</v>
      </c>
      <c r="M35" s="1">
        <f t="shared" si="7"/>
        <v>1440.1385165304944</v>
      </c>
      <c r="N35" s="1">
        <f t="shared" si="8"/>
        <v>12.012733359620327</v>
      </c>
      <c r="O35" t="s">
        <v>54</v>
      </c>
    </row>
    <row r="36" spans="1:15" x14ac:dyDescent="0.35">
      <c r="A36" s="13">
        <v>26</v>
      </c>
      <c r="B36" s="12" t="s">
        <v>77</v>
      </c>
      <c r="C36" s="42">
        <v>341900</v>
      </c>
      <c r="D36" s="10" t="s">
        <v>635</v>
      </c>
      <c r="E36" s="9" t="str">
        <f t="shared" si="0"/>
        <v>Significantly Different</v>
      </c>
      <c r="G36">
        <f t="shared" si="1"/>
        <v>341900</v>
      </c>
      <c r="H36">
        <f t="shared" si="2"/>
        <v>8</v>
      </c>
      <c r="I36" t="str">
        <f t="shared" si="3"/>
        <v>+/-</v>
      </c>
      <c r="J36" t="str">
        <f t="shared" si="4"/>
        <v>4,987</v>
      </c>
      <c r="K36" s="1">
        <f t="shared" si="5"/>
        <v>3031.61094224924</v>
      </c>
      <c r="L36" s="1">
        <f t="shared" si="6"/>
        <v>18700</v>
      </c>
      <c r="M36" s="1">
        <f t="shared" si="7"/>
        <v>3054.8000410509321</v>
      </c>
      <c r="N36" s="1">
        <f t="shared" si="8"/>
        <v>6.1215136011215661</v>
      </c>
      <c r="O36" t="s">
        <v>72</v>
      </c>
    </row>
    <row r="37" spans="1:15" x14ac:dyDescent="0.35">
      <c r="A37" s="13">
        <v>27</v>
      </c>
      <c r="B37" s="12" t="s">
        <v>27</v>
      </c>
      <c r="C37" s="42">
        <v>339500</v>
      </c>
      <c r="D37" s="10" t="s">
        <v>634</v>
      </c>
      <c r="E37" s="9" t="str">
        <f t="shared" si="0"/>
        <v>Significantly Different</v>
      </c>
      <c r="G37">
        <f t="shared" si="1"/>
        <v>339500</v>
      </c>
      <c r="H37">
        <f t="shared" si="2"/>
        <v>8</v>
      </c>
      <c r="I37" t="str">
        <f t="shared" si="3"/>
        <v>+/-</v>
      </c>
      <c r="J37" t="str">
        <f t="shared" si="4"/>
        <v>8,452</v>
      </c>
      <c r="K37" s="1">
        <f t="shared" si="5"/>
        <v>5137.9939209726444</v>
      </c>
      <c r="L37" s="1">
        <f t="shared" si="6"/>
        <v>21100</v>
      </c>
      <c r="M37" s="1">
        <f t="shared" si="7"/>
        <v>5151.7103875888924</v>
      </c>
      <c r="N37" s="1">
        <f t="shared" si="8"/>
        <v>4.0957271299319364</v>
      </c>
      <c r="O37" t="s">
        <v>70</v>
      </c>
    </row>
    <row r="38" spans="1:15" x14ac:dyDescent="0.35">
      <c r="A38" s="13">
        <v>28</v>
      </c>
      <c r="B38" s="12" t="s">
        <v>64</v>
      </c>
      <c r="C38" s="42">
        <v>333000</v>
      </c>
      <c r="D38" s="10" t="s">
        <v>633</v>
      </c>
      <c r="E38" s="9" t="str">
        <f t="shared" si="0"/>
        <v>Significantly Different</v>
      </c>
      <c r="G38">
        <f t="shared" si="1"/>
        <v>333000</v>
      </c>
      <c r="H38">
        <f t="shared" si="2"/>
        <v>8</v>
      </c>
      <c r="I38" t="str">
        <f t="shared" si="3"/>
        <v>+/-</v>
      </c>
      <c r="J38" t="str">
        <f t="shared" si="4"/>
        <v>1,908</v>
      </c>
      <c r="K38" s="1">
        <f t="shared" si="5"/>
        <v>1159.8784194528876</v>
      </c>
      <c r="L38" s="1">
        <f t="shared" si="6"/>
        <v>27600</v>
      </c>
      <c r="M38" s="1">
        <f t="shared" si="7"/>
        <v>1219.2031551599518</v>
      </c>
      <c r="N38" s="1">
        <f t="shared" si="8"/>
        <v>22.63773669153526</v>
      </c>
      <c r="O38" t="s">
        <v>69</v>
      </c>
    </row>
    <row r="39" spans="1:15" x14ac:dyDescent="0.35">
      <c r="A39" s="13">
        <v>29</v>
      </c>
      <c r="B39" s="12" t="s">
        <v>47</v>
      </c>
      <c r="C39" s="42">
        <v>332600</v>
      </c>
      <c r="D39" s="10" t="s">
        <v>632</v>
      </c>
      <c r="E39" s="9" t="str">
        <f t="shared" si="0"/>
        <v>Significantly Different</v>
      </c>
      <c r="G39">
        <f t="shared" si="1"/>
        <v>332600</v>
      </c>
      <c r="H39">
        <f t="shared" si="2"/>
        <v>8</v>
      </c>
      <c r="I39" t="str">
        <f t="shared" si="3"/>
        <v>+/-</v>
      </c>
      <c r="J39" t="str">
        <f t="shared" si="4"/>
        <v>2,448</v>
      </c>
      <c r="K39" s="1">
        <f t="shared" si="5"/>
        <v>1488.1458966565349</v>
      </c>
      <c r="L39" s="1">
        <f t="shared" si="6"/>
        <v>28000</v>
      </c>
      <c r="M39" s="1">
        <f t="shared" si="7"/>
        <v>1534.8343869535681</v>
      </c>
      <c r="N39" s="1">
        <f t="shared" si="8"/>
        <v>18.243010606229699</v>
      </c>
      <c r="O39" t="s">
        <v>45</v>
      </c>
    </row>
    <row r="40" spans="1:15" x14ac:dyDescent="0.35">
      <c r="A40" s="13">
        <v>30</v>
      </c>
      <c r="B40" s="12" t="s">
        <v>42</v>
      </c>
      <c r="C40" s="42">
        <v>313200</v>
      </c>
      <c r="D40" s="10" t="s">
        <v>631</v>
      </c>
      <c r="E40" s="9" t="str">
        <f t="shared" si="0"/>
        <v>Significantly Different</v>
      </c>
      <c r="G40">
        <f t="shared" si="1"/>
        <v>313200</v>
      </c>
      <c r="H40">
        <f t="shared" si="2"/>
        <v>8</v>
      </c>
      <c r="I40" t="str">
        <f t="shared" si="3"/>
        <v>+/-</v>
      </c>
      <c r="J40" t="str">
        <f t="shared" si="4"/>
        <v>1,780</v>
      </c>
      <c r="K40" s="1">
        <f t="shared" si="5"/>
        <v>1082.0668693009118</v>
      </c>
      <c r="L40" s="1">
        <f t="shared" si="6"/>
        <v>47400</v>
      </c>
      <c r="M40" s="1">
        <f t="shared" si="7"/>
        <v>1145.4287822811723</v>
      </c>
      <c r="N40" s="1">
        <f t="shared" si="8"/>
        <v>41.381883128168646</v>
      </c>
      <c r="O40" t="s">
        <v>67</v>
      </c>
    </row>
    <row r="41" spans="1:15" x14ac:dyDescent="0.35">
      <c r="A41" s="13">
        <v>31</v>
      </c>
      <c r="B41" s="12" t="s">
        <v>51</v>
      </c>
      <c r="C41" s="42">
        <v>299500</v>
      </c>
      <c r="D41" s="10" t="s">
        <v>630</v>
      </c>
      <c r="E41" s="9" t="str">
        <f t="shared" si="0"/>
        <v>Significantly Different</v>
      </c>
      <c r="G41">
        <f t="shared" si="1"/>
        <v>299500</v>
      </c>
      <c r="H41">
        <f t="shared" si="2"/>
        <v>8</v>
      </c>
      <c r="I41" t="str">
        <f t="shared" si="3"/>
        <v>+/-</v>
      </c>
      <c r="J41" t="str">
        <f t="shared" si="4"/>
        <v>3,303</v>
      </c>
      <c r="K41" s="1">
        <f t="shared" si="5"/>
        <v>2007.90273556231</v>
      </c>
      <c r="L41" s="1">
        <f t="shared" si="6"/>
        <v>61100</v>
      </c>
      <c r="M41" s="1">
        <f t="shared" si="7"/>
        <v>2042.7461372177554</v>
      </c>
      <c r="N41" s="1">
        <f t="shared" si="8"/>
        <v>29.910716210296659</v>
      </c>
      <c r="O41" t="s">
        <v>48</v>
      </c>
    </row>
    <row r="42" spans="1:15" x14ac:dyDescent="0.35">
      <c r="A42" s="13">
        <v>32</v>
      </c>
      <c r="B42" s="12" t="s">
        <v>30</v>
      </c>
      <c r="C42" s="42">
        <v>294700</v>
      </c>
      <c r="D42" s="10" t="s">
        <v>629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294700</v>
      </c>
      <c r="H42">
        <f t="shared" ref="H42:H62" si="11">LEN(TRIM(D42))</f>
        <v>8</v>
      </c>
      <c r="I42" t="str">
        <f t="shared" ref="I42:I73" si="12">IF(H42&gt;=3,MID(TRIM(D42),1,3),"NO")</f>
        <v>+/-</v>
      </c>
      <c r="J42" t="str">
        <f t="shared" ref="J42:J73" si="13">IF(TRIM(I42)="+/-",MID(TRIM(D42),4,H42-3),D42)</f>
        <v>1,862</v>
      </c>
      <c r="K42" s="1">
        <f t="shared" ref="K42:K73" si="14">IF(TRIM(J42)="*****",0,IF(ISERROR(VALUE(J42)),"NA",VALUE(J42/$I$4)))</f>
        <v>1131.9148936170213</v>
      </c>
      <c r="L42" s="1">
        <f t="shared" ref="L42:L62" si="15">IF(AND(ISNUMBER(G42),ISNUMBER($I$6)),$I$6-G42,"N/A")</f>
        <v>65900</v>
      </c>
      <c r="M42" s="1">
        <f t="shared" ref="M42:M62" si="16">IF(AND(ISNUMBER(K42),ISNUMBER($I$7)),SQRT(K42^2+($I$7)^2),"N/A")</f>
        <v>1192.6314233791954</v>
      </c>
      <c r="N42" s="1">
        <f t="shared" ref="N42:N73" si="17">IF(AND(ISNUMBER(L42),ISNUMBER(M42),M42&lt;&gt;0),L42/M42,"NA")</f>
        <v>55.255964842247153</v>
      </c>
      <c r="O42" t="s">
        <v>37</v>
      </c>
    </row>
    <row r="43" spans="1:15" x14ac:dyDescent="0.35">
      <c r="A43" s="13">
        <v>33</v>
      </c>
      <c r="B43" s="12" t="s">
        <v>49</v>
      </c>
      <c r="C43" s="42">
        <v>289600</v>
      </c>
      <c r="D43" s="10" t="s">
        <v>628</v>
      </c>
      <c r="E43" s="9" t="str">
        <f t="shared" si="9"/>
        <v>Significantly Different</v>
      </c>
      <c r="G43">
        <f t="shared" si="10"/>
        <v>289600</v>
      </c>
      <c r="H43">
        <f t="shared" si="11"/>
        <v>8</v>
      </c>
      <c r="I43" t="str">
        <f t="shared" si="12"/>
        <v>+/-</v>
      </c>
      <c r="J43" t="str">
        <f t="shared" si="13"/>
        <v>6,421</v>
      </c>
      <c r="K43" s="1">
        <f t="shared" si="14"/>
        <v>3903.3434650455924</v>
      </c>
      <c r="L43" s="1">
        <f t="shared" si="15"/>
        <v>71000</v>
      </c>
      <c r="M43" s="1">
        <f t="shared" si="16"/>
        <v>3921.3809546833863</v>
      </c>
      <c r="N43" s="1">
        <f t="shared" si="17"/>
        <v>18.105866484408569</v>
      </c>
      <c r="O43" t="s">
        <v>52</v>
      </c>
    </row>
    <row r="44" spans="1:15" x14ac:dyDescent="0.35">
      <c r="A44" s="13">
        <v>34</v>
      </c>
      <c r="B44" s="12" t="s">
        <v>65</v>
      </c>
      <c r="C44" s="42">
        <v>280700</v>
      </c>
      <c r="D44" s="10" t="s">
        <v>627</v>
      </c>
      <c r="E44" s="9" t="str">
        <f t="shared" si="9"/>
        <v>Significantly Different</v>
      </c>
      <c r="G44">
        <f t="shared" si="10"/>
        <v>280700</v>
      </c>
      <c r="H44">
        <f t="shared" si="11"/>
        <v>8</v>
      </c>
      <c r="I44" t="str">
        <f t="shared" si="12"/>
        <v>+/-</v>
      </c>
      <c r="J44" t="str">
        <f t="shared" si="13"/>
        <v>1,768</v>
      </c>
      <c r="K44" s="1">
        <f t="shared" si="14"/>
        <v>1074.7720364741642</v>
      </c>
      <c r="L44" s="1">
        <f t="shared" si="15"/>
        <v>79900</v>
      </c>
      <c r="M44" s="1">
        <f t="shared" si="16"/>
        <v>1138.5399931606596</v>
      </c>
      <c r="N44" s="1">
        <f t="shared" si="17"/>
        <v>70.177596289957719</v>
      </c>
      <c r="O44" t="s">
        <v>64</v>
      </c>
    </row>
    <row r="45" spans="1:15" x14ac:dyDescent="0.35">
      <c r="A45" s="13">
        <v>35</v>
      </c>
      <c r="B45" s="12" t="s">
        <v>37</v>
      </c>
      <c r="C45" s="42">
        <v>279900</v>
      </c>
      <c r="D45" s="10" t="s">
        <v>626</v>
      </c>
      <c r="E45" s="9" t="str">
        <f t="shared" si="9"/>
        <v>Significantly Different</v>
      </c>
      <c r="G45">
        <f t="shared" si="10"/>
        <v>279900</v>
      </c>
      <c r="H45">
        <f t="shared" si="11"/>
        <v>8</v>
      </c>
      <c r="I45" t="str">
        <f t="shared" si="12"/>
        <v>+/-</v>
      </c>
      <c r="J45" t="str">
        <f t="shared" si="13"/>
        <v>4,338</v>
      </c>
      <c r="K45" s="1">
        <f t="shared" si="14"/>
        <v>2637.0820668693009</v>
      </c>
      <c r="L45" s="1">
        <f t="shared" si="15"/>
        <v>80700</v>
      </c>
      <c r="M45" s="1">
        <f t="shared" si="16"/>
        <v>2663.7079819385449</v>
      </c>
      <c r="N45" s="1">
        <f t="shared" si="17"/>
        <v>30.29611374339526</v>
      </c>
      <c r="O45" t="s">
        <v>63</v>
      </c>
    </row>
    <row r="46" spans="1:15" x14ac:dyDescent="0.35">
      <c r="A46" s="13">
        <v>36</v>
      </c>
      <c r="B46" s="12" t="s">
        <v>55</v>
      </c>
      <c r="C46" s="42">
        <v>277600</v>
      </c>
      <c r="D46" s="10" t="s">
        <v>625</v>
      </c>
      <c r="E46" s="9" t="str">
        <f t="shared" si="9"/>
        <v>Significantly Different</v>
      </c>
      <c r="G46">
        <f t="shared" si="10"/>
        <v>277600</v>
      </c>
      <c r="H46">
        <f t="shared" si="11"/>
        <v>8</v>
      </c>
      <c r="I46" t="str">
        <f t="shared" si="12"/>
        <v>+/-</v>
      </c>
      <c r="J46" t="str">
        <f t="shared" si="13"/>
        <v>1,517</v>
      </c>
      <c r="K46" s="1">
        <f t="shared" si="14"/>
        <v>922.18844984802433</v>
      </c>
      <c r="L46" s="1">
        <f t="shared" si="15"/>
        <v>83000</v>
      </c>
      <c r="M46" s="1">
        <f t="shared" si="16"/>
        <v>995.77604041900645</v>
      </c>
      <c r="N46" s="1">
        <f t="shared" si="17"/>
        <v>83.352075799167594</v>
      </c>
      <c r="O46" t="s">
        <v>61</v>
      </c>
    </row>
    <row r="47" spans="1:15" x14ac:dyDescent="0.35">
      <c r="A47" s="13">
        <v>37</v>
      </c>
      <c r="B47" s="12" t="s">
        <v>63</v>
      </c>
      <c r="C47" s="42">
        <v>266100</v>
      </c>
      <c r="D47" s="10" t="s">
        <v>624</v>
      </c>
      <c r="E47" s="9" t="str">
        <f t="shared" si="9"/>
        <v>Significantly Different</v>
      </c>
      <c r="G47">
        <f t="shared" si="10"/>
        <v>266100</v>
      </c>
      <c r="H47">
        <f t="shared" si="11"/>
        <v>8</v>
      </c>
      <c r="I47" t="str">
        <f t="shared" si="12"/>
        <v>+/-</v>
      </c>
      <c r="J47" t="str">
        <f t="shared" si="13"/>
        <v>5,332</v>
      </c>
      <c r="K47" s="1">
        <f t="shared" si="14"/>
        <v>3241.3373860182369</v>
      </c>
      <c r="L47" s="1">
        <f t="shared" si="15"/>
        <v>94500</v>
      </c>
      <c r="M47" s="1">
        <f t="shared" si="16"/>
        <v>3263.0363828248974</v>
      </c>
      <c r="N47" s="1">
        <f t="shared" si="17"/>
        <v>28.960755846120488</v>
      </c>
      <c r="O47" t="s">
        <v>59</v>
      </c>
    </row>
    <row r="48" spans="1:15" x14ac:dyDescent="0.35">
      <c r="A48" s="13">
        <v>38</v>
      </c>
      <c r="B48" s="12" t="s">
        <v>69</v>
      </c>
      <c r="C48" s="42">
        <v>263100</v>
      </c>
      <c r="D48" s="10" t="s">
        <v>623</v>
      </c>
      <c r="E48" s="9" t="str">
        <f t="shared" si="9"/>
        <v>Significantly Different</v>
      </c>
      <c r="G48">
        <f t="shared" si="10"/>
        <v>263100</v>
      </c>
      <c r="H48">
        <f t="shared" si="11"/>
        <v>8</v>
      </c>
      <c r="I48" t="str">
        <f t="shared" si="12"/>
        <v>+/-</v>
      </c>
      <c r="J48" t="str">
        <f t="shared" si="13"/>
        <v>3,117</v>
      </c>
      <c r="K48" s="1">
        <f t="shared" si="14"/>
        <v>1894.8328267477204</v>
      </c>
      <c r="L48" s="1">
        <f t="shared" si="15"/>
        <v>97500</v>
      </c>
      <c r="M48" s="1">
        <f t="shared" si="16"/>
        <v>1931.7168081683737</v>
      </c>
      <c r="N48" s="1">
        <f t="shared" si="17"/>
        <v>50.473236857346656</v>
      </c>
      <c r="O48" t="s">
        <v>57</v>
      </c>
    </row>
    <row r="49" spans="1:15" x14ac:dyDescent="0.35">
      <c r="A49" s="13">
        <v>39</v>
      </c>
      <c r="B49" s="12" t="s">
        <v>72</v>
      </c>
      <c r="C49" s="42">
        <v>254400</v>
      </c>
      <c r="D49" s="10" t="s">
        <v>622</v>
      </c>
      <c r="E49" s="9" t="str">
        <f t="shared" si="9"/>
        <v>Significantly Different</v>
      </c>
      <c r="G49">
        <f t="shared" si="10"/>
        <v>254400</v>
      </c>
      <c r="H49">
        <f t="shared" si="11"/>
        <v>8</v>
      </c>
      <c r="I49" t="str">
        <f t="shared" si="12"/>
        <v>+/-</v>
      </c>
      <c r="J49" t="str">
        <f t="shared" si="13"/>
        <v>2,059</v>
      </c>
      <c r="K49" s="1">
        <f t="shared" si="14"/>
        <v>1251.6717325227964</v>
      </c>
      <c r="L49" s="1">
        <f t="shared" si="15"/>
        <v>106200</v>
      </c>
      <c r="M49" s="1">
        <f t="shared" si="16"/>
        <v>1306.8360691517785</v>
      </c>
      <c r="N49" s="1">
        <f t="shared" si="17"/>
        <v>81.264974626029954</v>
      </c>
      <c r="O49" t="s">
        <v>55</v>
      </c>
    </row>
    <row r="50" spans="1:15" x14ac:dyDescent="0.35">
      <c r="A50" s="13">
        <v>40</v>
      </c>
      <c r="B50" s="12" t="s">
        <v>76</v>
      </c>
      <c r="C50" s="42">
        <v>254200</v>
      </c>
      <c r="D50" s="10" t="s">
        <v>621</v>
      </c>
      <c r="E50" s="9" t="str">
        <f t="shared" si="9"/>
        <v>Significantly Different</v>
      </c>
      <c r="G50">
        <f t="shared" si="10"/>
        <v>254200</v>
      </c>
      <c r="H50">
        <f t="shared" si="11"/>
        <v>8</v>
      </c>
      <c r="I50" t="str">
        <f t="shared" si="12"/>
        <v>+/-</v>
      </c>
      <c r="J50" t="str">
        <f t="shared" si="13"/>
        <v>1,616</v>
      </c>
      <c r="K50" s="1">
        <f t="shared" si="14"/>
        <v>982.370820668693</v>
      </c>
      <c r="L50" s="1">
        <f t="shared" si="15"/>
        <v>106400</v>
      </c>
      <c r="M50" s="1">
        <f t="shared" si="16"/>
        <v>1051.7560624692087</v>
      </c>
      <c r="N50" s="1">
        <f t="shared" si="17"/>
        <v>101.16414232992831</v>
      </c>
      <c r="O50" t="s">
        <v>53</v>
      </c>
    </row>
    <row r="51" spans="1:15" x14ac:dyDescent="0.35">
      <c r="A51" s="13">
        <v>41</v>
      </c>
      <c r="B51" s="12" t="s">
        <v>81</v>
      </c>
      <c r="C51" s="42">
        <v>243500</v>
      </c>
      <c r="D51" s="10" t="s">
        <v>620</v>
      </c>
      <c r="E51" s="9" t="str">
        <f t="shared" si="9"/>
        <v>Significantly Different</v>
      </c>
      <c r="G51">
        <f t="shared" si="10"/>
        <v>243500</v>
      </c>
      <c r="H51">
        <f t="shared" si="11"/>
        <v>8</v>
      </c>
      <c r="I51" t="str">
        <f t="shared" si="12"/>
        <v>+/-</v>
      </c>
      <c r="J51" t="str">
        <f t="shared" si="13"/>
        <v>1,916</v>
      </c>
      <c r="K51" s="1">
        <f t="shared" si="14"/>
        <v>1164.741641337386</v>
      </c>
      <c r="L51" s="1">
        <f t="shared" si="15"/>
        <v>117100</v>
      </c>
      <c r="M51" s="1">
        <f t="shared" si="16"/>
        <v>1223.8306568740466</v>
      </c>
      <c r="N51" s="1">
        <f t="shared" si="17"/>
        <v>95.683172620549598</v>
      </c>
      <c r="O51" t="s">
        <v>51</v>
      </c>
    </row>
    <row r="52" spans="1:15" x14ac:dyDescent="0.35">
      <c r="A52" s="13">
        <v>42</v>
      </c>
      <c r="B52" s="12" t="s">
        <v>61</v>
      </c>
      <c r="C52" s="42">
        <v>239800</v>
      </c>
      <c r="D52" s="10" t="s">
        <v>619</v>
      </c>
      <c r="E52" s="9" t="str">
        <f t="shared" si="9"/>
        <v>Significantly Different</v>
      </c>
      <c r="G52">
        <f t="shared" si="10"/>
        <v>239800</v>
      </c>
      <c r="H52">
        <f t="shared" si="11"/>
        <v>8</v>
      </c>
      <c r="I52" t="str">
        <f t="shared" si="12"/>
        <v>+/-</v>
      </c>
      <c r="J52" t="str">
        <f t="shared" si="13"/>
        <v>1,395</v>
      </c>
      <c r="K52" s="1">
        <f t="shared" si="14"/>
        <v>848.02431610942244</v>
      </c>
      <c r="L52" s="1">
        <f t="shared" si="15"/>
        <v>120800</v>
      </c>
      <c r="M52" s="1">
        <f t="shared" si="16"/>
        <v>927.51475802399307</v>
      </c>
      <c r="N52" s="1">
        <f t="shared" si="17"/>
        <v>130.24051526399015</v>
      </c>
      <c r="O52" t="s">
        <v>49</v>
      </c>
    </row>
    <row r="53" spans="1:15" x14ac:dyDescent="0.35">
      <c r="A53" s="13">
        <v>43</v>
      </c>
      <c r="B53" s="12" t="s">
        <v>78</v>
      </c>
      <c r="C53" s="42">
        <v>238700</v>
      </c>
      <c r="D53" s="10" t="s">
        <v>618</v>
      </c>
      <c r="E53" s="9" t="str">
        <f t="shared" si="9"/>
        <v>Significantly Different</v>
      </c>
      <c r="G53">
        <f t="shared" si="10"/>
        <v>238700</v>
      </c>
      <c r="H53">
        <f t="shared" si="11"/>
        <v>8</v>
      </c>
      <c r="I53" t="str">
        <f t="shared" si="12"/>
        <v>+/-</v>
      </c>
      <c r="J53" t="str">
        <f t="shared" si="13"/>
        <v>2,937</v>
      </c>
      <c r="K53" s="1">
        <f t="shared" si="14"/>
        <v>1785.4103343465044</v>
      </c>
      <c r="L53" s="1">
        <f t="shared" si="15"/>
        <v>121900</v>
      </c>
      <c r="M53" s="1">
        <f t="shared" si="16"/>
        <v>1824.5077274790451</v>
      </c>
      <c r="N53" s="1">
        <f t="shared" si="17"/>
        <v>66.81254245408509</v>
      </c>
      <c r="O53" t="s">
        <v>47</v>
      </c>
    </row>
    <row r="54" spans="1:15" x14ac:dyDescent="0.35">
      <c r="A54" s="13">
        <v>44</v>
      </c>
      <c r="B54" s="12" t="s">
        <v>68</v>
      </c>
      <c r="C54" s="42">
        <v>233300</v>
      </c>
      <c r="D54" s="10" t="s">
        <v>617</v>
      </c>
      <c r="E54" s="9" t="str">
        <f t="shared" si="9"/>
        <v>Significantly Different</v>
      </c>
      <c r="G54">
        <f t="shared" si="10"/>
        <v>233300</v>
      </c>
      <c r="H54">
        <f t="shared" si="11"/>
        <v>8</v>
      </c>
      <c r="I54" t="str">
        <f t="shared" si="12"/>
        <v>+/-</v>
      </c>
      <c r="J54" t="str">
        <f t="shared" si="13"/>
        <v>2,461</v>
      </c>
      <c r="K54" s="1">
        <f t="shared" si="14"/>
        <v>1496.0486322188449</v>
      </c>
      <c r="L54" s="1">
        <f t="shared" si="15"/>
        <v>127300</v>
      </c>
      <c r="M54" s="1">
        <f t="shared" si="16"/>
        <v>1542.4979402266083</v>
      </c>
      <c r="N54" s="1">
        <f t="shared" si="17"/>
        <v>82.528473251185261</v>
      </c>
      <c r="O54" t="s">
        <v>42</v>
      </c>
    </row>
    <row r="55" spans="1:15" x14ac:dyDescent="0.35">
      <c r="A55" s="13">
        <v>45</v>
      </c>
      <c r="B55" s="12" t="s">
        <v>80</v>
      </c>
      <c r="C55" s="42">
        <v>227300</v>
      </c>
      <c r="D55" s="10" t="s">
        <v>616</v>
      </c>
      <c r="E55" s="9" t="str">
        <f t="shared" si="9"/>
        <v>Significantly Different</v>
      </c>
      <c r="G55">
        <f t="shared" si="10"/>
        <v>227300</v>
      </c>
      <c r="H55">
        <f t="shared" si="11"/>
        <v>8</v>
      </c>
      <c r="I55" t="str">
        <f t="shared" si="12"/>
        <v>+/-</v>
      </c>
      <c r="J55" t="str">
        <f t="shared" si="13"/>
        <v>2,299</v>
      </c>
      <c r="K55" s="1">
        <f t="shared" si="14"/>
        <v>1397.5683890577507</v>
      </c>
      <c r="L55" s="1">
        <f t="shared" si="15"/>
        <v>133300</v>
      </c>
      <c r="M55" s="1">
        <f t="shared" si="16"/>
        <v>1447.1820161033404</v>
      </c>
      <c r="N55" s="1">
        <f t="shared" si="17"/>
        <v>92.110044567110833</v>
      </c>
      <c r="O55" t="s">
        <v>43</v>
      </c>
    </row>
    <row r="56" spans="1:15" x14ac:dyDescent="0.35">
      <c r="A56" s="13">
        <v>46</v>
      </c>
      <c r="B56" s="12" t="s">
        <v>79</v>
      </c>
      <c r="C56" s="42">
        <v>226000</v>
      </c>
      <c r="D56" s="10" t="s">
        <v>615</v>
      </c>
      <c r="E56" s="9" t="str">
        <f t="shared" si="9"/>
        <v>Significantly Different</v>
      </c>
      <c r="G56">
        <f t="shared" si="10"/>
        <v>226000</v>
      </c>
      <c r="H56">
        <f t="shared" si="11"/>
        <v>8</v>
      </c>
      <c r="I56" t="str">
        <f t="shared" si="12"/>
        <v>+/-</v>
      </c>
      <c r="J56" t="str">
        <f t="shared" si="13"/>
        <v>2,611</v>
      </c>
      <c r="K56" s="1">
        <f t="shared" si="14"/>
        <v>1587.2340425531916</v>
      </c>
      <c r="L56" s="1">
        <f t="shared" si="15"/>
        <v>134600</v>
      </c>
      <c r="M56" s="1">
        <f t="shared" si="16"/>
        <v>1631.0886828983885</v>
      </c>
      <c r="N56" s="1">
        <f t="shared" si="17"/>
        <v>82.521570660903876</v>
      </c>
      <c r="O56" t="s">
        <v>41</v>
      </c>
    </row>
    <row r="57" spans="1:15" x14ac:dyDescent="0.35">
      <c r="A57" s="13">
        <v>47</v>
      </c>
      <c r="B57" s="12" t="s">
        <v>56</v>
      </c>
      <c r="C57" s="42">
        <v>223200</v>
      </c>
      <c r="D57" s="10" t="s">
        <v>614</v>
      </c>
      <c r="E57" s="9" t="str">
        <f t="shared" si="9"/>
        <v>Significantly Different</v>
      </c>
      <c r="G57">
        <f t="shared" si="10"/>
        <v>223200</v>
      </c>
      <c r="H57">
        <f t="shared" si="11"/>
        <v>8</v>
      </c>
      <c r="I57" t="str">
        <f t="shared" si="12"/>
        <v>+/-</v>
      </c>
      <c r="J57" t="str">
        <f t="shared" si="13"/>
        <v>2,575</v>
      </c>
      <c r="K57" s="1">
        <f t="shared" si="14"/>
        <v>1565.3495440729482</v>
      </c>
      <c r="L57" s="1">
        <f t="shared" si="15"/>
        <v>137400</v>
      </c>
      <c r="M57" s="1">
        <f t="shared" si="16"/>
        <v>1609.8004785590169</v>
      </c>
      <c r="N57" s="1">
        <f t="shared" si="17"/>
        <v>85.352192293414561</v>
      </c>
      <c r="O57" t="s">
        <v>38</v>
      </c>
    </row>
    <row r="58" spans="1:15" x14ac:dyDescent="0.35">
      <c r="A58" s="13">
        <v>48</v>
      </c>
      <c r="B58" s="12" t="s">
        <v>59</v>
      </c>
      <c r="C58" s="42">
        <v>222100</v>
      </c>
      <c r="D58" s="10" t="s">
        <v>613</v>
      </c>
      <c r="E58" s="9" t="str">
        <f t="shared" si="9"/>
        <v>Significantly Different</v>
      </c>
      <c r="G58">
        <f t="shared" si="10"/>
        <v>222100</v>
      </c>
      <c r="H58">
        <f t="shared" si="11"/>
        <v>8</v>
      </c>
      <c r="I58" t="str">
        <f t="shared" si="12"/>
        <v>+/-</v>
      </c>
      <c r="J58" t="str">
        <f t="shared" si="13"/>
        <v>2,147</v>
      </c>
      <c r="K58" s="1">
        <f t="shared" si="14"/>
        <v>1305.1671732522796</v>
      </c>
      <c r="L58" s="1">
        <f t="shared" si="15"/>
        <v>138500</v>
      </c>
      <c r="M58" s="1">
        <f t="shared" si="16"/>
        <v>1358.1604234311935</v>
      </c>
      <c r="N58" s="1">
        <f t="shared" si="17"/>
        <v>101.97617130537498</v>
      </c>
      <c r="O58" t="s">
        <v>35</v>
      </c>
    </row>
    <row r="59" spans="1:15" x14ac:dyDescent="0.35">
      <c r="A59" s="13">
        <v>49</v>
      </c>
      <c r="B59" s="12" t="s">
        <v>73</v>
      </c>
      <c r="C59" s="42">
        <v>215600</v>
      </c>
      <c r="D59" s="10" t="s">
        <v>612</v>
      </c>
      <c r="E59" s="9" t="str">
        <f t="shared" si="9"/>
        <v>Significantly Different</v>
      </c>
      <c r="G59">
        <f t="shared" si="10"/>
        <v>215600</v>
      </c>
      <c r="H59">
        <f t="shared" si="11"/>
        <v>8</v>
      </c>
      <c r="I59" t="str">
        <f t="shared" si="12"/>
        <v>+/-</v>
      </c>
      <c r="J59" t="str">
        <f t="shared" si="13"/>
        <v>3,253</v>
      </c>
      <c r="K59" s="1">
        <f t="shared" si="14"/>
        <v>1977.5075987841944</v>
      </c>
      <c r="L59" s="1">
        <f t="shared" si="15"/>
        <v>145000</v>
      </c>
      <c r="M59" s="1">
        <f t="shared" si="16"/>
        <v>2012.8772165456799</v>
      </c>
      <c r="N59" s="1">
        <f t="shared" si="17"/>
        <v>72.036187209091693</v>
      </c>
      <c r="O59" t="s">
        <v>32</v>
      </c>
    </row>
    <row r="60" spans="1:15" x14ac:dyDescent="0.35">
      <c r="A60" s="13">
        <v>50</v>
      </c>
      <c r="B60" s="12" t="s">
        <v>54</v>
      </c>
      <c r="C60" s="42">
        <v>186500</v>
      </c>
      <c r="D60" s="10" t="s">
        <v>611</v>
      </c>
      <c r="E60" s="9" t="str">
        <f t="shared" si="9"/>
        <v>Significantly Different</v>
      </c>
      <c r="G60">
        <f t="shared" si="10"/>
        <v>186500</v>
      </c>
      <c r="H60">
        <f t="shared" si="11"/>
        <v>8</v>
      </c>
      <c r="I60" t="str">
        <f t="shared" si="12"/>
        <v>+/-</v>
      </c>
      <c r="J60" t="str">
        <f t="shared" si="13"/>
        <v>3,787</v>
      </c>
      <c r="K60" s="1">
        <f t="shared" si="14"/>
        <v>2302.127659574468</v>
      </c>
      <c r="L60" s="1">
        <f t="shared" si="15"/>
        <v>174100</v>
      </c>
      <c r="M60" s="1">
        <f t="shared" si="16"/>
        <v>2332.580147951463</v>
      </c>
      <c r="N60" s="1">
        <f t="shared" si="17"/>
        <v>74.638378515267519</v>
      </c>
      <c r="O60" t="s">
        <v>30</v>
      </c>
    </row>
    <row r="61" spans="1:15" x14ac:dyDescent="0.35">
      <c r="A61" s="13">
        <v>51</v>
      </c>
      <c r="B61" s="12" t="s">
        <v>32</v>
      </c>
      <c r="C61" s="42">
        <v>170800</v>
      </c>
      <c r="D61" s="10" t="s">
        <v>610</v>
      </c>
      <c r="E61" s="9" t="str">
        <f t="shared" si="9"/>
        <v>Significantly Different</v>
      </c>
      <c r="G61">
        <f t="shared" si="10"/>
        <v>170800</v>
      </c>
      <c r="H61">
        <f t="shared" si="11"/>
        <v>8</v>
      </c>
      <c r="I61" t="str">
        <f t="shared" si="12"/>
        <v>+/-</v>
      </c>
      <c r="J61" t="str">
        <f t="shared" si="13"/>
        <v>2,594</v>
      </c>
      <c r="K61" s="1">
        <f t="shared" si="14"/>
        <v>1576.8996960486322</v>
      </c>
      <c r="L61" s="1">
        <f t="shared" si="15"/>
        <v>189800</v>
      </c>
      <c r="M61" s="1">
        <f t="shared" si="16"/>
        <v>1621.0339407420565</v>
      </c>
      <c r="N61" s="1">
        <f t="shared" si="17"/>
        <v>117.08576559051919</v>
      </c>
      <c r="O61" t="s">
        <v>27</v>
      </c>
    </row>
    <row r="62" spans="1:15" ht="15" thickBot="1" x14ac:dyDescent="0.4">
      <c r="A62" s="8"/>
      <c r="B62" s="7" t="s">
        <v>25</v>
      </c>
      <c r="C62" s="41">
        <v>142100</v>
      </c>
      <c r="D62" s="5" t="s">
        <v>609</v>
      </c>
      <c r="E62" s="4" t="str">
        <f t="shared" si="9"/>
        <v>Significantly Different</v>
      </c>
      <c r="G62">
        <f t="shared" si="10"/>
        <v>142100</v>
      </c>
      <c r="H62">
        <f t="shared" si="11"/>
        <v>8</v>
      </c>
      <c r="I62" t="str">
        <f t="shared" si="12"/>
        <v>+/-</v>
      </c>
      <c r="J62" t="str">
        <f t="shared" si="13"/>
        <v>1,869</v>
      </c>
      <c r="K62" s="1">
        <f t="shared" si="14"/>
        <v>1136.1702127659573</v>
      </c>
      <c r="L62" s="1">
        <f t="shared" si="15"/>
        <v>218500</v>
      </c>
      <c r="M62" s="1">
        <f t="shared" si="16"/>
        <v>1196.6708561739497</v>
      </c>
      <c r="N62" s="1">
        <f t="shared" si="17"/>
        <v>182.58989000417216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4" priority="1" operator="equal">
      <formula>"OTHER ERROR"</formula>
    </cfRule>
    <cfRule type="cellIs" dxfId="43" priority="2" operator="equal">
      <formula>"Statistical Test not applicable"</formula>
    </cfRule>
    <cfRule type="cellIs" dxfId="42" priority="3" operator="equal">
      <formula>"Geography Selected"</formula>
    </cfRule>
  </conditionalFormatting>
  <conditionalFormatting sqref="E10:J62">
    <cfRule type="cellIs" dxfId="41" priority="4" operator="equal">
      <formula>"Not Significantly Different"</formula>
    </cfRule>
  </conditionalFormatting>
  <conditionalFormatting sqref="F10:J62">
    <cfRule type="cellIs" dxfId="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7C3DBFC-64B0-45FE-A0C4-ECC0AF79662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8709979-B953-4ADD-BC2D-F9EE6D408D41}"/>
    <hyperlink ref="A68" r:id="rId2" xr:uid="{52D2222C-044E-4AD2-92CA-D6334052B9EF}"/>
    <hyperlink ref="A66" r:id="rId3" xr:uid="{8BDCB4DB-7388-412D-8881-EC12F84C7C99}"/>
    <hyperlink ref="A67" r:id="rId4" xr:uid="{EB928352-1DDD-4814-875D-8FF10AC14469}"/>
  </hyperlinks>
  <pageMargins left="0.7" right="0.7" top="0.75" bottom="0.75" header="0.3" footer="0.3"/>
  <pageSetup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8B857-D8FD-43DE-A49F-5F00AB54E39A}">
  <sheetPr codeName="Sheet8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690</v>
      </c>
    </row>
    <row r="2" spans="1:16" x14ac:dyDescent="0.35">
      <c r="A2" s="27" t="s">
        <v>109</v>
      </c>
      <c r="B2" t="s">
        <v>689</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2035</v>
      </c>
      <c r="C6" s="40" t="s">
        <v>103</v>
      </c>
      <c r="H6" s="15" t="s">
        <v>102</v>
      </c>
      <c r="I6">
        <f>VLOOKUP($B$4,$B$9:$K$62,6,FALSE)</f>
        <v>2035</v>
      </c>
      <c r="K6" s="16"/>
    </row>
    <row r="7" spans="1:16" ht="15" thickBot="1" x14ac:dyDescent="0.4">
      <c r="A7" s="22" t="s">
        <v>101</v>
      </c>
      <c r="B7" s="21" t="str">
        <f>VLOOKUP($B$4,$B$10:$D$62,3,FALSE)</f>
        <v>+/-4</v>
      </c>
      <c r="C7" s="40" t="s">
        <v>100</v>
      </c>
      <c r="H7" s="15" t="s">
        <v>99</v>
      </c>
      <c r="I7" s="20">
        <f>VLOOKUP($B$4,$B$9:$K$62,10,FALSE)</f>
        <v>2.43161094224924</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2035</v>
      </c>
      <c r="D10" s="10" t="s">
        <v>262</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2035</v>
      </c>
      <c r="H10">
        <f t="shared" ref="H10:H41" si="2">LEN(TRIM(D10))</f>
        <v>4</v>
      </c>
      <c r="I10" t="str">
        <f t="shared" ref="I10:I41" si="3">IF(H10&gt;=3,MID(TRIM(D10),1,3),"NO")</f>
        <v>+/-</v>
      </c>
      <c r="J10" t="str">
        <f t="shared" ref="J10:J41" si="4">IF(TRIM(I10)="+/-",MID(TRIM(D10),4,H10-3),D10)</f>
        <v>4</v>
      </c>
      <c r="K10" s="1">
        <f t="shared" ref="K10:K41" si="5">IF(TRIM(J10)="*****",0,IF(ISERROR(VALUE(J10)),"NA",VALUE(J10/$I$4)))</f>
        <v>2.43161094224924</v>
      </c>
      <c r="L10" s="1">
        <f t="shared" ref="L10:L41" si="6">IF(AND(ISNUMBER(G10),ISNUMBER($I$6)),$I$6-G10,"N/A")</f>
        <v>0</v>
      </c>
      <c r="M10" s="1">
        <f t="shared" ref="M10:M41" si="7">IF(AND(ISNUMBER(K10),ISNUMBER($I$7)),SQRT(K10^2+($I$7)^2),"N/A")</f>
        <v>3.438817172943696</v>
      </c>
      <c r="N10" s="1">
        <f t="shared" ref="N10:N41" si="8">IF(AND(ISNUMBER(L10),ISNUMBER(M10),M10&lt;&gt;0),L10/M10,"NA")</f>
        <v>0</v>
      </c>
      <c r="O10" t="s">
        <v>85</v>
      </c>
    </row>
    <row r="11" spans="1:16" x14ac:dyDescent="0.35">
      <c r="A11" s="13">
        <v>1</v>
      </c>
      <c r="B11" s="12" t="s">
        <v>31</v>
      </c>
      <c r="C11" s="42">
        <v>3181</v>
      </c>
      <c r="D11" s="14" t="s">
        <v>295</v>
      </c>
      <c r="E11" s="9" t="str">
        <f t="shared" si="0"/>
        <v>Significantly Different</v>
      </c>
      <c r="G11">
        <f t="shared" si="1"/>
        <v>3181</v>
      </c>
      <c r="H11">
        <f t="shared" si="2"/>
        <v>6</v>
      </c>
      <c r="I11" t="str">
        <f t="shared" si="3"/>
        <v>+/-</v>
      </c>
      <c r="J11" t="str">
        <f t="shared" si="4"/>
        <v>130</v>
      </c>
      <c r="K11" s="1">
        <f t="shared" si="5"/>
        <v>79.027355623100306</v>
      </c>
      <c r="L11" s="1">
        <f t="shared" si="6"/>
        <v>-1146</v>
      </c>
      <c r="M11" s="1">
        <f t="shared" si="7"/>
        <v>79.064756172105092</v>
      </c>
      <c r="N11" s="1">
        <f t="shared" si="8"/>
        <v>-14.494448038332424</v>
      </c>
      <c r="O11" t="s">
        <v>68</v>
      </c>
    </row>
    <row r="12" spans="1:16" x14ac:dyDescent="0.35">
      <c r="A12" s="13">
        <v>2</v>
      </c>
      <c r="B12" s="12" t="s">
        <v>34</v>
      </c>
      <c r="C12" s="42">
        <v>3001</v>
      </c>
      <c r="D12" s="10" t="s">
        <v>673</v>
      </c>
      <c r="E12" s="9" t="str">
        <f t="shared" si="0"/>
        <v>Significantly Different</v>
      </c>
      <c r="G12">
        <f t="shared" si="1"/>
        <v>3001</v>
      </c>
      <c r="H12">
        <f t="shared" si="2"/>
        <v>5</v>
      </c>
      <c r="I12" t="str">
        <f t="shared" si="3"/>
        <v>+/-</v>
      </c>
      <c r="J12" t="str">
        <f t="shared" si="4"/>
        <v>13</v>
      </c>
      <c r="K12" s="1">
        <f t="shared" si="5"/>
        <v>7.9027355623100304</v>
      </c>
      <c r="L12" s="1">
        <f t="shared" si="6"/>
        <v>-966</v>
      </c>
      <c r="M12" s="1">
        <f t="shared" si="7"/>
        <v>8.2683711299303599</v>
      </c>
      <c r="N12" s="1">
        <f t="shared" si="8"/>
        <v>-116.83074995306072</v>
      </c>
      <c r="O12" t="s">
        <v>62</v>
      </c>
    </row>
    <row r="13" spans="1:16" x14ac:dyDescent="0.35">
      <c r="A13" s="13">
        <v>3</v>
      </c>
      <c r="B13" s="12" t="s">
        <v>29</v>
      </c>
      <c r="C13" s="42">
        <v>2937</v>
      </c>
      <c r="D13" s="10" t="s">
        <v>685</v>
      </c>
      <c r="E13" s="9" t="str">
        <f t="shared" si="0"/>
        <v>Significantly Different</v>
      </c>
      <c r="G13">
        <f t="shared" si="1"/>
        <v>2937</v>
      </c>
      <c r="H13">
        <f t="shared" si="2"/>
        <v>5</v>
      </c>
      <c r="I13" t="str">
        <f t="shared" si="3"/>
        <v>+/-</v>
      </c>
      <c r="J13" t="str">
        <f t="shared" si="4"/>
        <v>51</v>
      </c>
      <c r="K13" s="1">
        <f t="shared" si="5"/>
        <v>31.003039513677813</v>
      </c>
      <c r="L13" s="1">
        <f t="shared" si="6"/>
        <v>-902</v>
      </c>
      <c r="M13" s="1">
        <f t="shared" si="7"/>
        <v>31.09825060772927</v>
      </c>
      <c r="N13" s="1">
        <f t="shared" si="8"/>
        <v>-29.004846972833054</v>
      </c>
      <c r="O13" t="s">
        <v>58</v>
      </c>
    </row>
    <row r="14" spans="1:16" x14ac:dyDescent="0.35">
      <c r="A14" s="13">
        <v>4</v>
      </c>
      <c r="B14" s="12" t="s">
        <v>48</v>
      </c>
      <c r="C14" s="42">
        <v>2797</v>
      </c>
      <c r="D14" s="10" t="s">
        <v>664</v>
      </c>
      <c r="E14" s="9" t="str">
        <f t="shared" si="0"/>
        <v>Significantly Different</v>
      </c>
      <c r="G14">
        <f t="shared" si="1"/>
        <v>2797</v>
      </c>
      <c r="H14">
        <f t="shared" si="2"/>
        <v>5</v>
      </c>
      <c r="I14" t="str">
        <f t="shared" si="3"/>
        <v>+/-</v>
      </c>
      <c r="J14" t="str">
        <f t="shared" si="4"/>
        <v>15</v>
      </c>
      <c r="K14" s="1">
        <f t="shared" si="5"/>
        <v>9.1185410334346511</v>
      </c>
      <c r="L14" s="1">
        <f t="shared" si="6"/>
        <v>-762</v>
      </c>
      <c r="M14" s="1">
        <f t="shared" si="7"/>
        <v>9.4371882652036625</v>
      </c>
      <c r="N14" s="1">
        <f t="shared" si="8"/>
        <v>-80.744388962717736</v>
      </c>
      <c r="O14" t="s">
        <v>73</v>
      </c>
    </row>
    <row r="15" spans="1:16" x14ac:dyDescent="0.35">
      <c r="A15" s="13">
        <v>5</v>
      </c>
      <c r="B15" s="12" t="s">
        <v>71</v>
      </c>
      <c r="C15" s="42">
        <v>2755</v>
      </c>
      <c r="D15" s="10" t="s">
        <v>687</v>
      </c>
      <c r="E15" s="9" t="str">
        <f t="shared" si="0"/>
        <v>Significantly Different</v>
      </c>
      <c r="G15">
        <f t="shared" si="1"/>
        <v>2755</v>
      </c>
      <c r="H15">
        <f t="shared" si="2"/>
        <v>5</v>
      </c>
      <c r="I15" t="str">
        <f t="shared" si="3"/>
        <v>+/-</v>
      </c>
      <c r="J15" t="str">
        <f t="shared" si="4"/>
        <v>21</v>
      </c>
      <c r="K15" s="1">
        <f t="shared" si="5"/>
        <v>12.76595744680851</v>
      </c>
      <c r="L15" s="1">
        <f t="shared" si="6"/>
        <v>-720</v>
      </c>
      <c r="M15" s="1">
        <f t="shared" si="7"/>
        <v>12.99547618628082</v>
      </c>
      <c r="N15" s="1">
        <f t="shared" si="8"/>
        <v>-55.403895146227576</v>
      </c>
      <c r="O15" t="s">
        <v>34</v>
      </c>
    </row>
    <row r="16" spans="1:16" x14ac:dyDescent="0.35">
      <c r="A16" s="13">
        <v>6</v>
      </c>
      <c r="B16" s="12" t="s">
        <v>52</v>
      </c>
      <c r="C16" s="42">
        <v>2544</v>
      </c>
      <c r="D16" s="10" t="s">
        <v>688</v>
      </c>
      <c r="E16" s="9" t="str">
        <f t="shared" si="0"/>
        <v>Significantly Different</v>
      </c>
      <c r="G16">
        <f t="shared" si="1"/>
        <v>2544</v>
      </c>
      <c r="H16">
        <f t="shared" si="2"/>
        <v>5</v>
      </c>
      <c r="I16" t="str">
        <f t="shared" si="3"/>
        <v>+/-</v>
      </c>
      <c r="J16" t="str">
        <f t="shared" si="4"/>
        <v>23</v>
      </c>
      <c r="K16" s="1">
        <f t="shared" si="5"/>
        <v>13.98176291793313</v>
      </c>
      <c r="L16" s="1">
        <f t="shared" si="6"/>
        <v>-509</v>
      </c>
      <c r="M16" s="1">
        <f t="shared" si="7"/>
        <v>14.191632255232525</v>
      </c>
      <c r="N16" s="1">
        <f t="shared" si="8"/>
        <v>-35.86620558127337</v>
      </c>
      <c r="O16" t="s">
        <v>75</v>
      </c>
    </row>
    <row r="17" spans="1:15" x14ac:dyDescent="0.35">
      <c r="A17" s="13">
        <v>7</v>
      </c>
      <c r="B17" s="12" t="s">
        <v>35</v>
      </c>
      <c r="C17" s="42">
        <v>2519</v>
      </c>
      <c r="D17" s="10" t="s">
        <v>665</v>
      </c>
      <c r="E17" s="9" t="str">
        <f t="shared" si="0"/>
        <v>Significantly Different</v>
      </c>
      <c r="G17">
        <f t="shared" si="1"/>
        <v>2519</v>
      </c>
      <c r="H17">
        <f t="shared" si="2"/>
        <v>5</v>
      </c>
      <c r="I17" t="str">
        <f t="shared" si="3"/>
        <v>+/-</v>
      </c>
      <c r="J17" t="str">
        <f t="shared" si="4"/>
        <v>24</v>
      </c>
      <c r="K17" s="1">
        <f t="shared" si="5"/>
        <v>14.589665653495441</v>
      </c>
      <c r="L17" s="1">
        <f t="shared" si="6"/>
        <v>-484</v>
      </c>
      <c r="M17" s="1">
        <f t="shared" si="7"/>
        <v>14.790911927776827</v>
      </c>
      <c r="N17" s="1">
        <f t="shared" si="8"/>
        <v>-32.72279642819484</v>
      </c>
      <c r="O17" t="s">
        <v>66</v>
      </c>
    </row>
    <row r="18" spans="1:15" x14ac:dyDescent="0.35">
      <c r="A18" s="13">
        <v>8</v>
      </c>
      <c r="B18" s="12" t="s">
        <v>75</v>
      </c>
      <c r="C18" s="42">
        <v>2466</v>
      </c>
      <c r="D18" s="10" t="s">
        <v>666</v>
      </c>
      <c r="E18" s="9" t="str">
        <f t="shared" si="0"/>
        <v>Significantly Different</v>
      </c>
      <c r="G18">
        <f t="shared" si="1"/>
        <v>2466</v>
      </c>
      <c r="H18">
        <f t="shared" si="2"/>
        <v>5</v>
      </c>
      <c r="I18" t="str">
        <f t="shared" si="3"/>
        <v>+/-</v>
      </c>
      <c r="J18" t="str">
        <f t="shared" si="4"/>
        <v>22</v>
      </c>
      <c r="K18" s="1">
        <f t="shared" si="5"/>
        <v>13.373860182370821</v>
      </c>
      <c r="L18" s="1">
        <f t="shared" si="6"/>
        <v>-431</v>
      </c>
      <c r="M18" s="1">
        <f t="shared" si="7"/>
        <v>13.59311840425404</v>
      </c>
      <c r="N18" s="1">
        <f t="shared" si="8"/>
        <v>-31.707220314149268</v>
      </c>
      <c r="O18" t="s">
        <v>60</v>
      </c>
    </row>
    <row r="19" spans="1:15" x14ac:dyDescent="0.35">
      <c r="A19" s="13">
        <v>9</v>
      </c>
      <c r="B19" s="12" t="s">
        <v>66</v>
      </c>
      <c r="C19" s="42">
        <v>2454</v>
      </c>
      <c r="D19" s="10" t="s">
        <v>688</v>
      </c>
      <c r="E19" s="9" t="str">
        <f t="shared" si="0"/>
        <v>Significantly Different</v>
      </c>
      <c r="G19">
        <f t="shared" si="1"/>
        <v>2454</v>
      </c>
      <c r="H19">
        <f t="shared" si="2"/>
        <v>5</v>
      </c>
      <c r="I19" t="str">
        <f t="shared" si="3"/>
        <v>+/-</v>
      </c>
      <c r="J19" t="str">
        <f t="shared" si="4"/>
        <v>23</v>
      </c>
      <c r="K19" s="1">
        <f t="shared" si="5"/>
        <v>13.98176291793313</v>
      </c>
      <c r="L19" s="1">
        <f t="shared" si="6"/>
        <v>-419</v>
      </c>
      <c r="M19" s="1">
        <f t="shared" si="7"/>
        <v>14.191632255232525</v>
      </c>
      <c r="N19" s="1">
        <f t="shared" si="8"/>
        <v>-29.524440350792815</v>
      </c>
      <c r="O19" t="s">
        <v>31</v>
      </c>
    </row>
    <row r="20" spans="1:15" x14ac:dyDescent="0.35">
      <c r="A20" s="13">
        <v>10</v>
      </c>
      <c r="B20" s="12" t="s">
        <v>67</v>
      </c>
      <c r="C20" s="42">
        <v>2399</v>
      </c>
      <c r="D20" s="14" t="s">
        <v>283</v>
      </c>
      <c r="E20" s="9" t="str">
        <f t="shared" si="0"/>
        <v>Significantly Different</v>
      </c>
      <c r="G20">
        <f t="shared" si="1"/>
        <v>2399</v>
      </c>
      <c r="H20">
        <f t="shared" si="2"/>
        <v>5</v>
      </c>
      <c r="I20" t="str">
        <f t="shared" si="3"/>
        <v>+/-</v>
      </c>
      <c r="J20" t="str">
        <f t="shared" si="4"/>
        <v>45</v>
      </c>
      <c r="K20" s="1">
        <f t="shared" si="5"/>
        <v>27.355623100303951</v>
      </c>
      <c r="L20" s="1">
        <f t="shared" si="6"/>
        <v>-364</v>
      </c>
      <c r="M20" s="1">
        <f t="shared" si="7"/>
        <v>27.463482062192138</v>
      </c>
      <c r="N20" s="1">
        <f t="shared" si="8"/>
        <v>-13.253963906532597</v>
      </c>
      <c r="O20" t="s">
        <v>50</v>
      </c>
    </row>
    <row r="21" spans="1:15" x14ac:dyDescent="0.35">
      <c r="A21" s="13">
        <v>11</v>
      </c>
      <c r="B21" s="12" t="s">
        <v>40</v>
      </c>
      <c r="C21" s="42">
        <v>2389</v>
      </c>
      <c r="D21" s="10" t="s">
        <v>687</v>
      </c>
      <c r="E21" s="9" t="str">
        <f t="shared" si="0"/>
        <v>Significantly Different</v>
      </c>
      <c r="G21">
        <f t="shared" si="1"/>
        <v>2389</v>
      </c>
      <c r="H21">
        <f t="shared" si="2"/>
        <v>5</v>
      </c>
      <c r="I21" t="str">
        <f t="shared" si="3"/>
        <v>+/-</v>
      </c>
      <c r="J21" t="str">
        <f t="shared" si="4"/>
        <v>21</v>
      </c>
      <c r="K21" s="1">
        <f t="shared" si="5"/>
        <v>12.76595744680851</v>
      </c>
      <c r="L21" s="1">
        <f t="shared" si="6"/>
        <v>-354</v>
      </c>
      <c r="M21" s="1">
        <f t="shared" si="7"/>
        <v>12.99547618628082</v>
      </c>
      <c r="N21" s="1">
        <f t="shared" si="8"/>
        <v>-27.240248446895226</v>
      </c>
      <c r="O21" t="s">
        <v>46</v>
      </c>
    </row>
    <row r="22" spans="1:15" x14ac:dyDescent="0.35">
      <c r="A22" s="13">
        <v>12</v>
      </c>
      <c r="B22" s="12" t="s">
        <v>53</v>
      </c>
      <c r="C22" s="42">
        <v>2262</v>
      </c>
      <c r="D22" s="10" t="s">
        <v>686</v>
      </c>
      <c r="E22" s="9" t="str">
        <f t="shared" si="0"/>
        <v>Significantly Different</v>
      </c>
      <c r="G22">
        <f t="shared" si="1"/>
        <v>2262</v>
      </c>
      <c r="H22">
        <f t="shared" si="2"/>
        <v>5</v>
      </c>
      <c r="I22" t="str">
        <f t="shared" si="3"/>
        <v>+/-</v>
      </c>
      <c r="J22" t="str">
        <f t="shared" si="4"/>
        <v>46</v>
      </c>
      <c r="K22" s="1">
        <f t="shared" si="5"/>
        <v>27.96352583586626</v>
      </c>
      <c r="L22" s="1">
        <f t="shared" si="6"/>
        <v>-227</v>
      </c>
      <c r="M22" s="1">
        <f t="shared" si="7"/>
        <v>28.069048949824182</v>
      </c>
      <c r="N22" s="1">
        <f t="shared" si="8"/>
        <v>-8.0871995487193686</v>
      </c>
      <c r="O22" t="s">
        <v>29</v>
      </c>
    </row>
    <row r="23" spans="1:15" x14ac:dyDescent="0.35">
      <c r="A23" s="13">
        <v>13</v>
      </c>
      <c r="B23" s="12" t="s">
        <v>62</v>
      </c>
      <c r="C23" s="42">
        <v>2253</v>
      </c>
      <c r="D23" s="10" t="s">
        <v>685</v>
      </c>
      <c r="E23" s="9" t="str">
        <f t="shared" si="0"/>
        <v>Significantly Different</v>
      </c>
      <c r="G23">
        <f t="shared" si="1"/>
        <v>2253</v>
      </c>
      <c r="H23">
        <f t="shared" si="2"/>
        <v>5</v>
      </c>
      <c r="I23" t="str">
        <f t="shared" si="3"/>
        <v>+/-</v>
      </c>
      <c r="J23" t="str">
        <f t="shared" si="4"/>
        <v>51</v>
      </c>
      <c r="K23" s="1">
        <f t="shared" si="5"/>
        <v>31.003039513677813</v>
      </c>
      <c r="L23" s="1">
        <f t="shared" si="6"/>
        <v>-218</v>
      </c>
      <c r="M23" s="1">
        <f t="shared" si="7"/>
        <v>31.09825060772927</v>
      </c>
      <c r="N23" s="1">
        <f t="shared" si="8"/>
        <v>-7.0100406209286099</v>
      </c>
      <c r="O23" t="s">
        <v>82</v>
      </c>
    </row>
    <row r="24" spans="1:15" x14ac:dyDescent="0.35">
      <c r="A24" s="13">
        <v>14</v>
      </c>
      <c r="B24" s="12" t="s">
        <v>57</v>
      </c>
      <c r="C24" s="42">
        <v>2234</v>
      </c>
      <c r="D24" s="10" t="s">
        <v>672</v>
      </c>
      <c r="E24" s="9" t="str">
        <f t="shared" si="0"/>
        <v>Significantly Different</v>
      </c>
      <c r="G24">
        <f t="shared" si="1"/>
        <v>2234</v>
      </c>
      <c r="H24">
        <f t="shared" si="2"/>
        <v>5</v>
      </c>
      <c r="I24" t="str">
        <f t="shared" si="3"/>
        <v>+/-</v>
      </c>
      <c r="J24" t="str">
        <f t="shared" si="4"/>
        <v>20</v>
      </c>
      <c r="K24" s="1">
        <f t="shared" si="5"/>
        <v>12.1580547112462</v>
      </c>
      <c r="L24" s="1">
        <f t="shared" si="6"/>
        <v>-199</v>
      </c>
      <c r="M24" s="1">
        <f t="shared" si="7"/>
        <v>12.398831643994614</v>
      </c>
      <c r="N24" s="1">
        <f t="shared" si="8"/>
        <v>-16.049899354540059</v>
      </c>
      <c r="O24" t="s">
        <v>65</v>
      </c>
    </row>
    <row r="25" spans="1:15" x14ac:dyDescent="0.35">
      <c r="A25" s="13">
        <v>15</v>
      </c>
      <c r="B25" s="12" t="s">
        <v>42</v>
      </c>
      <c r="C25" s="42">
        <v>2211</v>
      </c>
      <c r="D25" s="10" t="s">
        <v>667</v>
      </c>
      <c r="E25" s="9" t="str">
        <f t="shared" si="0"/>
        <v>Significantly Different</v>
      </c>
      <c r="G25">
        <f t="shared" si="1"/>
        <v>2211</v>
      </c>
      <c r="H25">
        <f t="shared" si="2"/>
        <v>5</v>
      </c>
      <c r="I25" t="str">
        <f t="shared" si="3"/>
        <v>+/-</v>
      </c>
      <c r="J25" t="str">
        <f t="shared" si="4"/>
        <v>12</v>
      </c>
      <c r="K25" s="1">
        <f t="shared" si="5"/>
        <v>7.2948328267477205</v>
      </c>
      <c r="L25" s="1">
        <f t="shared" si="6"/>
        <v>-176</v>
      </c>
      <c r="M25" s="1">
        <f t="shared" si="7"/>
        <v>7.6894289608957553</v>
      </c>
      <c r="N25" s="1">
        <f t="shared" si="8"/>
        <v>-22.888565704298728</v>
      </c>
      <c r="O25" t="s">
        <v>81</v>
      </c>
    </row>
    <row r="26" spans="1:15" x14ac:dyDescent="0.35">
      <c r="A26" s="13">
        <v>16</v>
      </c>
      <c r="B26" s="12" t="s">
        <v>50</v>
      </c>
      <c r="C26" s="42">
        <v>2168</v>
      </c>
      <c r="D26" s="10" t="s">
        <v>667</v>
      </c>
      <c r="E26" s="9" t="str">
        <f t="shared" si="0"/>
        <v>Significantly Different</v>
      </c>
      <c r="G26">
        <f t="shared" si="1"/>
        <v>2168</v>
      </c>
      <c r="H26">
        <f t="shared" si="2"/>
        <v>5</v>
      </c>
      <c r="I26" t="str">
        <f t="shared" si="3"/>
        <v>+/-</v>
      </c>
      <c r="J26" t="str">
        <f t="shared" si="4"/>
        <v>12</v>
      </c>
      <c r="K26" s="1">
        <f t="shared" si="5"/>
        <v>7.2948328267477205</v>
      </c>
      <c r="L26" s="1">
        <f t="shared" si="6"/>
        <v>-133</v>
      </c>
      <c r="M26" s="1">
        <f t="shared" si="7"/>
        <v>7.6894289608957553</v>
      </c>
      <c r="N26" s="1">
        <f t="shared" si="8"/>
        <v>-17.29647294699847</v>
      </c>
      <c r="O26" t="s">
        <v>80</v>
      </c>
    </row>
    <row r="27" spans="1:15" x14ac:dyDescent="0.35">
      <c r="A27" s="13">
        <v>17</v>
      </c>
      <c r="B27" s="12" t="s">
        <v>38</v>
      </c>
      <c r="C27" s="42">
        <v>2149</v>
      </c>
      <c r="D27" s="10" t="s">
        <v>323</v>
      </c>
      <c r="E27" s="9" t="str">
        <f t="shared" si="0"/>
        <v>Significantly Different</v>
      </c>
      <c r="G27">
        <f t="shared" si="1"/>
        <v>2149</v>
      </c>
      <c r="H27">
        <f t="shared" si="2"/>
        <v>5</v>
      </c>
      <c r="I27" t="str">
        <f t="shared" si="3"/>
        <v>+/-</v>
      </c>
      <c r="J27" t="str">
        <f t="shared" si="4"/>
        <v>17</v>
      </c>
      <c r="K27" s="1">
        <f t="shared" si="5"/>
        <v>10.334346504559271</v>
      </c>
      <c r="L27" s="1">
        <f t="shared" si="6"/>
        <v>-114</v>
      </c>
      <c r="M27" s="1">
        <f t="shared" si="7"/>
        <v>10.61656486113859</v>
      </c>
      <c r="N27" s="1">
        <f t="shared" si="8"/>
        <v>-10.73793656338797</v>
      </c>
      <c r="O27" t="s">
        <v>78</v>
      </c>
    </row>
    <row r="28" spans="1:15" x14ac:dyDescent="0.35">
      <c r="A28" s="13">
        <v>18</v>
      </c>
      <c r="B28" s="12" t="s">
        <v>43</v>
      </c>
      <c r="C28" s="42">
        <v>2143</v>
      </c>
      <c r="D28" s="10" t="s">
        <v>684</v>
      </c>
      <c r="E28" s="9" t="str">
        <f t="shared" si="0"/>
        <v>Significantly Different</v>
      </c>
      <c r="G28">
        <f t="shared" si="1"/>
        <v>2143</v>
      </c>
      <c r="H28">
        <f t="shared" si="2"/>
        <v>5</v>
      </c>
      <c r="I28" t="str">
        <f t="shared" si="3"/>
        <v>+/-</v>
      </c>
      <c r="J28" t="str">
        <f t="shared" si="4"/>
        <v>28</v>
      </c>
      <c r="K28" s="1">
        <f t="shared" si="5"/>
        <v>17.021276595744681</v>
      </c>
      <c r="L28" s="1">
        <f t="shared" si="6"/>
        <v>-108</v>
      </c>
      <c r="M28" s="1">
        <f t="shared" si="7"/>
        <v>17.194085864718481</v>
      </c>
      <c r="N28" s="1">
        <f t="shared" si="8"/>
        <v>-6.2812295372801019</v>
      </c>
      <c r="O28" t="s">
        <v>79</v>
      </c>
    </row>
    <row r="29" spans="1:15" x14ac:dyDescent="0.35">
      <c r="A29" s="13">
        <v>19</v>
      </c>
      <c r="B29" s="12" t="s">
        <v>45</v>
      </c>
      <c r="C29" s="42">
        <v>2008</v>
      </c>
      <c r="D29" s="10" t="s">
        <v>670</v>
      </c>
      <c r="E29" s="9" t="str">
        <f t="shared" si="0"/>
        <v>Not Significantly Different</v>
      </c>
      <c r="G29">
        <f t="shared" si="1"/>
        <v>2008</v>
      </c>
      <c r="H29">
        <f t="shared" si="2"/>
        <v>5</v>
      </c>
      <c r="I29" t="str">
        <f t="shared" si="3"/>
        <v>+/-</v>
      </c>
      <c r="J29" t="str">
        <f t="shared" si="4"/>
        <v>31</v>
      </c>
      <c r="K29" s="1">
        <f t="shared" si="5"/>
        <v>18.844984802431611</v>
      </c>
      <c r="L29" s="1">
        <f t="shared" si="6"/>
        <v>27</v>
      </c>
      <c r="M29" s="1">
        <f t="shared" si="7"/>
        <v>19.001215328982109</v>
      </c>
      <c r="N29" s="1">
        <f t="shared" si="8"/>
        <v>1.4209617402112975</v>
      </c>
      <c r="O29" t="s">
        <v>56</v>
      </c>
    </row>
    <row r="30" spans="1:15" x14ac:dyDescent="0.35">
      <c r="A30" s="13">
        <v>20</v>
      </c>
      <c r="B30" s="12" t="s">
        <v>65</v>
      </c>
      <c r="C30" s="42">
        <v>1994</v>
      </c>
      <c r="D30" s="10" t="s">
        <v>664</v>
      </c>
      <c r="E30" s="9" t="str">
        <f t="shared" si="0"/>
        <v>Significantly Different</v>
      </c>
      <c r="G30">
        <f t="shared" si="1"/>
        <v>1994</v>
      </c>
      <c r="H30">
        <f t="shared" si="2"/>
        <v>5</v>
      </c>
      <c r="I30" t="str">
        <f t="shared" si="3"/>
        <v>+/-</v>
      </c>
      <c r="J30" t="str">
        <f t="shared" si="4"/>
        <v>15</v>
      </c>
      <c r="K30" s="1">
        <f t="shared" si="5"/>
        <v>9.1185410334346511</v>
      </c>
      <c r="L30" s="1">
        <f t="shared" si="6"/>
        <v>41</v>
      </c>
      <c r="M30" s="1">
        <f t="shared" si="7"/>
        <v>9.4371882652036625</v>
      </c>
      <c r="N30" s="1">
        <f t="shared" si="8"/>
        <v>4.3445143667604036</v>
      </c>
      <c r="O30" t="s">
        <v>77</v>
      </c>
    </row>
    <row r="31" spans="1:15" x14ac:dyDescent="0.35">
      <c r="A31" s="13">
        <v>21</v>
      </c>
      <c r="B31" s="12" t="s">
        <v>74</v>
      </c>
      <c r="C31" s="42">
        <v>1985</v>
      </c>
      <c r="D31" s="10" t="s">
        <v>673</v>
      </c>
      <c r="E31" s="9" t="str">
        <f t="shared" si="0"/>
        <v>Significantly Different</v>
      </c>
      <c r="G31">
        <f t="shared" si="1"/>
        <v>1985</v>
      </c>
      <c r="H31">
        <f t="shared" si="2"/>
        <v>5</v>
      </c>
      <c r="I31" t="str">
        <f t="shared" si="3"/>
        <v>+/-</v>
      </c>
      <c r="J31" t="str">
        <f t="shared" si="4"/>
        <v>13</v>
      </c>
      <c r="K31" s="1">
        <f t="shared" si="5"/>
        <v>7.9027355623100304</v>
      </c>
      <c r="L31" s="1">
        <f t="shared" si="6"/>
        <v>50</v>
      </c>
      <c r="M31" s="1">
        <f t="shared" si="7"/>
        <v>8.2683711299303599</v>
      </c>
      <c r="N31" s="1">
        <f t="shared" si="8"/>
        <v>6.047140266721569</v>
      </c>
      <c r="O31" t="s">
        <v>40</v>
      </c>
    </row>
    <row r="32" spans="1:15" x14ac:dyDescent="0.35">
      <c r="A32" s="13">
        <v>22</v>
      </c>
      <c r="B32" s="12" t="s">
        <v>46</v>
      </c>
      <c r="C32" s="42">
        <v>1909</v>
      </c>
      <c r="D32" s="10" t="s">
        <v>664</v>
      </c>
      <c r="E32" s="9" t="str">
        <f t="shared" si="0"/>
        <v>Significantly Different</v>
      </c>
      <c r="G32">
        <f t="shared" si="1"/>
        <v>1909</v>
      </c>
      <c r="H32">
        <f t="shared" si="2"/>
        <v>5</v>
      </c>
      <c r="I32" t="str">
        <f t="shared" si="3"/>
        <v>+/-</v>
      </c>
      <c r="J32" t="str">
        <f t="shared" si="4"/>
        <v>15</v>
      </c>
      <c r="K32" s="1">
        <f t="shared" si="5"/>
        <v>9.1185410334346511</v>
      </c>
      <c r="L32" s="1">
        <f t="shared" si="6"/>
        <v>126</v>
      </c>
      <c r="M32" s="1">
        <f t="shared" si="7"/>
        <v>9.4371882652036625</v>
      </c>
      <c r="N32" s="1">
        <f t="shared" si="8"/>
        <v>13.351434395410021</v>
      </c>
      <c r="O32" t="s">
        <v>71</v>
      </c>
    </row>
    <row r="33" spans="1:15" x14ac:dyDescent="0.35">
      <c r="A33" s="13">
        <v>23</v>
      </c>
      <c r="B33" s="12" t="s">
        <v>58</v>
      </c>
      <c r="C33" s="42">
        <v>1893</v>
      </c>
      <c r="D33" s="10" t="s">
        <v>683</v>
      </c>
      <c r="E33" s="9" t="str">
        <f t="shared" si="0"/>
        <v>Significantly Different</v>
      </c>
      <c r="G33">
        <f t="shared" si="1"/>
        <v>1893</v>
      </c>
      <c r="H33">
        <f t="shared" si="2"/>
        <v>5</v>
      </c>
      <c r="I33" t="str">
        <f t="shared" si="3"/>
        <v>+/-</v>
      </c>
      <c r="J33" t="str">
        <f t="shared" si="4"/>
        <v>18</v>
      </c>
      <c r="K33" s="1">
        <f t="shared" si="5"/>
        <v>10.94224924012158</v>
      </c>
      <c r="L33" s="1">
        <f t="shared" si="6"/>
        <v>142</v>
      </c>
      <c r="M33" s="1">
        <f t="shared" si="7"/>
        <v>11.209172592453358</v>
      </c>
      <c r="N33" s="1">
        <f t="shared" si="8"/>
        <v>12.668196410464974</v>
      </c>
      <c r="O33" t="s">
        <v>76</v>
      </c>
    </row>
    <row r="34" spans="1:15" x14ac:dyDescent="0.35">
      <c r="A34" s="13">
        <v>23</v>
      </c>
      <c r="B34" s="12" t="s">
        <v>41</v>
      </c>
      <c r="C34" s="42">
        <v>1893</v>
      </c>
      <c r="D34" s="10" t="s">
        <v>682</v>
      </c>
      <c r="E34" s="9" t="str">
        <f t="shared" si="0"/>
        <v>Significantly Different</v>
      </c>
      <c r="G34">
        <f t="shared" si="1"/>
        <v>1893</v>
      </c>
      <c r="H34">
        <f t="shared" si="2"/>
        <v>5</v>
      </c>
      <c r="I34" t="str">
        <f t="shared" si="3"/>
        <v>+/-</v>
      </c>
      <c r="J34" t="str">
        <f t="shared" si="4"/>
        <v>40</v>
      </c>
      <c r="K34" s="1">
        <f t="shared" si="5"/>
        <v>24.316109422492399</v>
      </c>
      <c r="L34" s="1">
        <f t="shared" si="6"/>
        <v>142</v>
      </c>
      <c r="M34" s="1">
        <f t="shared" si="7"/>
        <v>24.437387528561434</v>
      </c>
      <c r="N34" s="1">
        <f t="shared" si="8"/>
        <v>5.8107684315287846</v>
      </c>
      <c r="O34" t="s">
        <v>74</v>
      </c>
    </row>
    <row r="35" spans="1:15" x14ac:dyDescent="0.35">
      <c r="A35" s="13">
        <v>25</v>
      </c>
      <c r="B35" s="12" t="s">
        <v>70</v>
      </c>
      <c r="C35" s="42">
        <v>1878</v>
      </c>
      <c r="D35" s="10" t="s">
        <v>682</v>
      </c>
      <c r="E35" s="9" t="str">
        <f t="shared" si="0"/>
        <v>Significantly Different</v>
      </c>
      <c r="G35">
        <f t="shared" si="1"/>
        <v>1878</v>
      </c>
      <c r="H35">
        <f t="shared" si="2"/>
        <v>5</v>
      </c>
      <c r="I35" t="str">
        <f t="shared" si="3"/>
        <v>+/-</v>
      </c>
      <c r="J35" t="str">
        <f t="shared" si="4"/>
        <v>40</v>
      </c>
      <c r="K35" s="1">
        <f t="shared" si="5"/>
        <v>24.316109422492399</v>
      </c>
      <c r="L35" s="1">
        <f t="shared" si="6"/>
        <v>157</v>
      </c>
      <c r="M35" s="1">
        <f t="shared" si="7"/>
        <v>24.437387528561434</v>
      </c>
      <c r="N35" s="1">
        <f t="shared" si="8"/>
        <v>6.4245819982395718</v>
      </c>
      <c r="O35" t="s">
        <v>54</v>
      </c>
    </row>
    <row r="36" spans="1:15" x14ac:dyDescent="0.35">
      <c r="A36" s="13">
        <v>26</v>
      </c>
      <c r="B36" s="12" t="s">
        <v>60</v>
      </c>
      <c r="C36" s="42">
        <v>1821</v>
      </c>
      <c r="D36" s="10" t="s">
        <v>681</v>
      </c>
      <c r="E36" s="9" t="str">
        <f t="shared" si="0"/>
        <v>Significantly Different</v>
      </c>
      <c r="G36">
        <f t="shared" si="1"/>
        <v>1821</v>
      </c>
      <c r="H36">
        <f t="shared" si="2"/>
        <v>5</v>
      </c>
      <c r="I36" t="str">
        <f t="shared" si="3"/>
        <v>+/-</v>
      </c>
      <c r="J36" t="str">
        <f t="shared" si="4"/>
        <v>41</v>
      </c>
      <c r="K36" s="1">
        <f t="shared" si="5"/>
        <v>24.924012158054712</v>
      </c>
      <c r="L36" s="1">
        <f t="shared" si="6"/>
        <v>214</v>
      </c>
      <c r="M36" s="1">
        <f t="shared" si="7"/>
        <v>25.042346412213959</v>
      </c>
      <c r="N36" s="1">
        <f t="shared" si="8"/>
        <v>8.5455251068496239</v>
      </c>
      <c r="O36" t="s">
        <v>72</v>
      </c>
    </row>
    <row r="37" spans="1:15" x14ac:dyDescent="0.35">
      <c r="A37" s="13">
        <v>27</v>
      </c>
      <c r="B37" s="12" t="s">
        <v>27</v>
      </c>
      <c r="C37" s="42">
        <v>1815</v>
      </c>
      <c r="D37" s="10" t="s">
        <v>680</v>
      </c>
      <c r="E37" s="9" t="str">
        <f t="shared" si="0"/>
        <v>Significantly Different</v>
      </c>
      <c r="G37">
        <f t="shared" si="1"/>
        <v>1815</v>
      </c>
      <c r="H37">
        <f t="shared" si="2"/>
        <v>5</v>
      </c>
      <c r="I37" t="str">
        <f t="shared" si="3"/>
        <v>+/-</v>
      </c>
      <c r="J37" t="str">
        <f t="shared" si="4"/>
        <v>54</v>
      </c>
      <c r="K37" s="1">
        <f t="shared" si="5"/>
        <v>32.826747720364743</v>
      </c>
      <c r="L37" s="1">
        <f t="shared" si="6"/>
        <v>220</v>
      </c>
      <c r="M37" s="1">
        <f t="shared" si="7"/>
        <v>32.916684184026465</v>
      </c>
      <c r="N37" s="1">
        <f t="shared" si="8"/>
        <v>6.6835407469978332</v>
      </c>
      <c r="O37" t="s">
        <v>70</v>
      </c>
    </row>
    <row r="38" spans="1:15" x14ac:dyDescent="0.35">
      <c r="A38" s="13">
        <v>28</v>
      </c>
      <c r="B38" s="12" t="s">
        <v>63</v>
      </c>
      <c r="C38" s="42">
        <v>1814</v>
      </c>
      <c r="D38" s="10" t="s">
        <v>679</v>
      </c>
      <c r="E38" s="9" t="str">
        <f t="shared" si="0"/>
        <v>Significantly Different</v>
      </c>
      <c r="G38">
        <f t="shared" si="1"/>
        <v>1814</v>
      </c>
      <c r="H38">
        <f t="shared" si="2"/>
        <v>5</v>
      </c>
      <c r="I38" t="str">
        <f t="shared" si="3"/>
        <v>+/-</v>
      </c>
      <c r="J38" t="str">
        <f t="shared" si="4"/>
        <v>42</v>
      </c>
      <c r="K38" s="1">
        <f t="shared" si="5"/>
        <v>25.531914893617021</v>
      </c>
      <c r="L38" s="1">
        <f t="shared" si="6"/>
        <v>221</v>
      </c>
      <c r="M38" s="1">
        <f t="shared" si="7"/>
        <v>25.647444510308798</v>
      </c>
      <c r="N38" s="1">
        <f t="shared" si="8"/>
        <v>8.6168428948611506</v>
      </c>
      <c r="O38" t="s">
        <v>69</v>
      </c>
    </row>
    <row r="39" spans="1:15" x14ac:dyDescent="0.35">
      <c r="A39" s="13">
        <v>29</v>
      </c>
      <c r="B39" s="12" t="s">
        <v>77</v>
      </c>
      <c r="C39" s="42">
        <v>1796</v>
      </c>
      <c r="D39" s="10" t="s">
        <v>678</v>
      </c>
      <c r="E39" s="9" t="str">
        <f t="shared" si="0"/>
        <v>Significantly Different</v>
      </c>
      <c r="G39">
        <f t="shared" si="1"/>
        <v>1796</v>
      </c>
      <c r="H39">
        <f t="shared" si="2"/>
        <v>5</v>
      </c>
      <c r="I39" t="str">
        <f t="shared" si="3"/>
        <v>+/-</v>
      </c>
      <c r="J39" t="str">
        <f t="shared" si="4"/>
        <v>33</v>
      </c>
      <c r="K39" s="1">
        <f t="shared" si="5"/>
        <v>20.060790273556229</v>
      </c>
      <c r="L39" s="1">
        <f t="shared" si="6"/>
        <v>239</v>
      </c>
      <c r="M39" s="1">
        <f t="shared" si="7"/>
        <v>20.207623268808096</v>
      </c>
      <c r="N39" s="1">
        <f t="shared" si="8"/>
        <v>11.827219699256444</v>
      </c>
      <c r="O39" t="s">
        <v>45</v>
      </c>
    </row>
    <row r="40" spans="1:15" x14ac:dyDescent="0.35">
      <c r="A40" s="13">
        <v>30</v>
      </c>
      <c r="B40" s="12" t="s">
        <v>55</v>
      </c>
      <c r="C40" s="42">
        <v>1775</v>
      </c>
      <c r="D40" s="10" t="s">
        <v>667</v>
      </c>
      <c r="E40" s="9" t="str">
        <f t="shared" si="0"/>
        <v>Significantly Different</v>
      </c>
      <c r="G40">
        <f t="shared" si="1"/>
        <v>1775</v>
      </c>
      <c r="H40">
        <f t="shared" si="2"/>
        <v>5</v>
      </c>
      <c r="I40" t="str">
        <f t="shared" si="3"/>
        <v>+/-</v>
      </c>
      <c r="J40" t="str">
        <f t="shared" si="4"/>
        <v>12</v>
      </c>
      <c r="K40" s="1">
        <f t="shared" si="5"/>
        <v>7.2948328267477205</v>
      </c>
      <c r="L40" s="1">
        <f t="shared" si="6"/>
        <v>260</v>
      </c>
      <c r="M40" s="1">
        <f t="shared" si="7"/>
        <v>7.6894289608957553</v>
      </c>
      <c r="N40" s="1">
        <f t="shared" si="8"/>
        <v>33.812653881350393</v>
      </c>
      <c r="O40" t="s">
        <v>67</v>
      </c>
    </row>
    <row r="41" spans="1:15" x14ac:dyDescent="0.35">
      <c r="A41" s="13">
        <v>31</v>
      </c>
      <c r="B41" s="12" t="s">
        <v>82</v>
      </c>
      <c r="C41" s="42">
        <v>1769</v>
      </c>
      <c r="D41" s="10" t="s">
        <v>677</v>
      </c>
      <c r="E41" s="9" t="str">
        <f t="shared" si="0"/>
        <v>Significantly Different</v>
      </c>
      <c r="G41">
        <f t="shared" si="1"/>
        <v>1769</v>
      </c>
      <c r="H41">
        <f t="shared" si="2"/>
        <v>5</v>
      </c>
      <c r="I41" t="str">
        <f t="shared" si="3"/>
        <v>+/-</v>
      </c>
      <c r="J41" t="str">
        <f t="shared" si="4"/>
        <v>36</v>
      </c>
      <c r="K41" s="1">
        <f t="shared" si="5"/>
        <v>21.88449848024316</v>
      </c>
      <c r="L41" s="1">
        <f t="shared" si="6"/>
        <v>266</v>
      </c>
      <c r="M41" s="1">
        <f t="shared" si="7"/>
        <v>22.019173588176088</v>
      </c>
      <c r="N41" s="1">
        <f t="shared" si="8"/>
        <v>12.080380716142651</v>
      </c>
      <c r="O41" t="s">
        <v>48</v>
      </c>
    </row>
    <row r="42" spans="1:15" x14ac:dyDescent="0.35">
      <c r="A42" s="13">
        <v>32</v>
      </c>
      <c r="B42" s="12" t="s">
        <v>69</v>
      </c>
      <c r="C42" s="42">
        <v>1764</v>
      </c>
      <c r="D42" s="10" t="s">
        <v>676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1764</v>
      </c>
      <c r="H42">
        <f t="shared" ref="H42:H62" si="11">LEN(TRIM(D42))</f>
        <v>5</v>
      </c>
      <c r="I42" t="str">
        <f t="shared" ref="I42:I73" si="12">IF(H42&gt;=3,MID(TRIM(D42),1,3),"NO")</f>
        <v>+/-</v>
      </c>
      <c r="J42" t="str">
        <f t="shared" ref="J42:J73" si="13">IF(TRIM(I42)="+/-",MID(TRIM(D42),4,H42-3),D42)</f>
        <v>25</v>
      </c>
      <c r="K42" s="1">
        <f t="shared" ref="K42:K73" si="14">IF(TRIM(J42)="*****",0,IF(ISERROR(VALUE(J42)),"NA",VALUE(J42/$I$4)))</f>
        <v>15.19756838905775</v>
      </c>
      <c r="L42" s="1">
        <f t="shared" ref="L42:L62" si="15">IF(AND(ISNUMBER(G42),ISNUMBER($I$6)),$I$6-G42,"N/A")</f>
        <v>271</v>
      </c>
      <c r="M42" s="1">
        <f t="shared" ref="M42:M62" si="16">IF(AND(ISNUMBER(K42),ISNUMBER($I$7)),SQRT(K42^2+($I$7)^2),"N/A")</f>
        <v>15.390867964950957</v>
      </c>
      <c r="N42" s="1">
        <f t="shared" ref="N42:N73" si="17">IF(AND(ISNUMBER(L42),ISNUMBER(M42),M42&lt;&gt;0),L42/M42,"NA")</f>
        <v>17.607843860212309</v>
      </c>
      <c r="O42" t="s">
        <v>37</v>
      </c>
    </row>
    <row r="43" spans="1:15" x14ac:dyDescent="0.35">
      <c r="A43" s="13">
        <v>33</v>
      </c>
      <c r="B43" s="12" t="s">
        <v>78</v>
      </c>
      <c r="C43" s="42">
        <v>1749</v>
      </c>
      <c r="D43" s="10" t="s">
        <v>675</v>
      </c>
      <c r="E43" s="9" t="str">
        <f t="shared" si="9"/>
        <v>Significantly Different</v>
      </c>
      <c r="G43">
        <f t="shared" si="10"/>
        <v>1749</v>
      </c>
      <c r="H43">
        <f t="shared" si="11"/>
        <v>5</v>
      </c>
      <c r="I43" t="str">
        <f t="shared" si="12"/>
        <v>+/-</v>
      </c>
      <c r="J43" t="str">
        <f t="shared" si="13"/>
        <v>26</v>
      </c>
      <c r="K43" s="1">
        <f t="shared" si="14"/>
        <v>15.805471124620061</v>
      </c>
      <c r="L43" s="1">
        <f t="shared" si="15"/>
        <v>286</v>
      </c>
      <c r="M43" s="1">
        <f t="shared" si="16"/>
        <v>15.99142424068803</v>
      </c>
      <c r="N43" s="1">
        <f t="shared" si="17"/>
        <v>17.884585868987919</v>
      </c>
      <c r="O43" t="s">
        <v>52</v>
      </c>
    </row>
    <row r="44" spans="1:15" x14ac:dyDescent="0.35">
      <c r="A44" s="13">
        <v>34</v>
      </c>
      <c r="B44" s="12" t="s">
        <v>64</v>
      </c>
      <c r="C44" s="42">
        <v>1747</v>
      </c>
      <c r="D44" s="10" t="s">
        <v>669</v>
      </c>
      <c r="E44" s="9" t="str">
        <f t="shared" si="9"/>
        <v>Significantly Different</v>
      </c>
      <c r="G44">
        <f t="shared" si="10"/>
        <v>1747</v>
      </c>
      <c r="H44">
        <f t="shared" si="11"/>
        <v>5</v>
      </c>
      <c r="I44" t="str">
        <f t="shared" si="12"/>
        <v>+/-</v>
      </c>
      <c r="J44" t="str">
        <f t="shared" si="13"/>
        <v>14</v>
      </c>
      <c r="K44" s="1">
        <f t="shared" si="14"/>
        <v>8.5106382978723403</v>
      </c>
      <c r="L44" s="1">
        <f t="shared" si="15"/>
        <v>288</v>
      </c>
      <c r="M44" s="1">
        <f t="shared" si="16"/>
        <v>8.851197433775706</v>
      </c>
      <c r="N44" s="1">
        <f t="shared" si="17"/>
        <v>32.537970388165455</v>
      </c>
      <c r="O44" t="s">
        <v>64</v>
      </c>
    </row>
    <row r="45" spans="1:15" x14ac:dyDescent="0.35">
      <c r="A45" s="13">
        <v>35</v>
      </c>
      <c r="B45" s="12" t="s">
        <v>49</v>
      </c>
      <c r="C45" s="42">
        <v>1739</v>
      </c>
      <c r="D45" s="10" t="s">
        <v>674</v>
      </c>
      <c r="E45" s="9" t="str">
        <f t="shared" si="9"/>
        <v>Significantly Different</v>
      </c>
      <c r="G45">
        <f t="shared" si="10"/>
        <v>1739</v>
      </c>
      <c r="H45">
        <f t="shared" si="11"/>
        <v>5</v>
      </c>
      <c r="I45" t="str">
        <f t="shared" si="12"/>
        <v>+/-</v>
      </c>
      <c r="J45" t="str">
        <f t="shared" si="13"/>
        <v>37</v>
      </c>
      <c r="K45" s="1">
        <f t="shared" si="14"/>
        <v>22.492401215805472</v>
      </c>
      <c r="L45" s="1">
        <f t="shared" si="15"/>
        <v>296</v>
      </c>
      <c r="M45" s="1">
        <f t="shared" si="16"/>
        <v>22.623457830915985</v>
      </c>
      <c r="N45" s="1">
        <f t="shared" si="17"/>
        <v>13.083764745966574</v>
      </c>
      <c r="O45" t="s">
        <v>63</v>
      </c>
    </row>
    <row r="46" spans="1:15" x14ac:dyDescent="0.35">
      <c r="A46" s="13">
        <v>36</v>
      </c>
      <c r="B46" s="12" t="s">
        <v>30</v>
      </c>
      <c r="C46" s="42">
        <v>1701</v>
      </c>
      <c r="D46" s="10" t="s">
        <v>673</v>
      </c>
      <c r="E46" s="9" t="str">
        <f t="shared" si="9"/>
        <v>Significantly Different</v>
      </c>
      <c r="G46">
        <f t="shared" si="10"/>
        <v>1701</v>
      </c>
      <c r="H46">
        <f t="shared" si="11"/>
        <v>5</v>
      </c>
      <c r="I46" t="str">
        <f t="shared" si="12"/>
        <v>+/-</v>
      </c>
      <c r="J46" t="str">
        <f t="shared" si="13"/>
        <v>13</v>
      </c>
      <c r="K46" s="1">
        <f t="shared" si="14"/>
        <v>7.9027355623100304</v>
      </c>
      <c r="L46" s="1">
        <f t="shared" si="15"/>
        <v>334</v>
      </c>
      <c r="M46" s="1">
        <f t="shared" si="16"/>
        <v>8.2683711299303599</v>
      </c>
      <c r="N46" s="1">
        <f t="shared" si="17"/>
        <v>40.394896981700086</v>
      </c>
      <c r="O46" t="s">
        <v>61</v>
      </c>
    </row>
    <row r="47" spans="1:15" x14ac:dyDescent="0.35">
      <c r="A47" s="13">
        <v>37</v>
      </c>
      <c r="B47" s="12" t="s">
        <v>56</v>
      </c>
      <c r="C47" s="42">
        <v>1650</v>
      </c>
      <c r="D47" s="10" t="s">
        <v>672</v>
      </c>
      <c r="E47" s="9" t="str">
        <f t="shared" si="9"/>
        <v>Significantly Different</v>
      </c>
      <c r="G47">
        <f t="shared" si="10"/>
        <v>1650</v>
      </c>
      <c r="H47">
        <f t="shared" si="11"/>
        <v>5</v>
      </c>
      <c r="I47" t="str">
        <f t="shared" si="12"/>
        <v>+/-</v>
      </c>
      <c r="J47" t="str">
        <f t="shared" si="13"/>
        <v>20</v>
      </c>
      <c r="K47" s="1">
        <f t="shared" si="14"/>
        <v>12.1580547112462</v>
      </c>
      <c r="L47" s="1">
        <f t="shared" si="15"/>
        <v>385</v>
      </c>
      <c r="M47" s="1">
        <f t="shared" si="16"/>
        <v>12.398831643994614</v>
      </c>
      <c r="N47" s="1">
        <f t="shared" si="17"/>
        <v>31.051312821597602</v>
      </c>
      <c r="O47" t="s">
        <v>59</v>
      </c>
    </row>
    <row r="48" spans="1:15" x14ac:dyDescent="0.35">
      <c r="A48" s="13">
        <v>38</v>
      </c>
      <c r="B48" s="12" t="s">
        <v>47</v>
      </c>
      <c r="C48" s="42">
        <v>1637</v>
      </c>
      <c r="D48" s="10" t="s">
        <v>671</v>
      </c>
      <c r="E48" s="9" t="str">
        <f t="shared" si="9"/>
        <v>Significantly Different</v>
      </c>
      <c r="G48">
        <f t="shared" si="10"/>
        <v>1637</v>
      </c>
      <c r="H48">
        <f t="shared" si="11"/>
        <v>5</v>
      </c>
      <c r="I48" t="str">
        <f t="shared" si="12"/>
        <v>+/-</v>
      </c>
      <c r="J48" t="str">
        <f t="shared" si="13"/>
        <v>16</v>
      </c>
      <c r="K48" s="1">
        <f t="shared" si="14"/>
        <v>9.7264437689969601</v>
      </c>
      <c r="L48" s="1">
        <f t="shared" si="15"/>
        <v>398</v>
      </c>
      <c r="M48" s="1">
        <f t="shared" si="16"/>
        <v>10.025788755301303</v>
      </c>
      <c r="N48" s="1">
        <f t="shared" si="17"/>
        <v>39.697624766884388</v>
      </c>
      <c r="O48" t="s">
        <v>57</v>
      </c>
    </row>
    <row r="49" spans="1:15" x14ac:dyDescent="0.35">
      <c r="A49" s="13">
        <v>39</v>
      </c>
      <c r="B49" s="12" t="s">
        <v>37</v>
      </c>
      <c r="C49" s="42">
        <v>1628</v>
      </c>
      <c r="D49" s="10" t="s">
        <v>670</v>
      </c>
      <c r="E49" s="9" t="str">
        <f t="shared" si="9"/>
        <v>Significantly Different</v>
      </c>
      <c r="G49">
        <f t="shared" si="10"/>
        <v>1628</v>
      </c>
      <c r="H49">
        <f t="shared" si="11"/>
        <v>5</v>
      </c>
      <c r="I49" t="str">
        <f t="shared" si="12"/>
        <v>+/-</v>
      </c>
      <c r="J49" t="str">
        <f t="shared" si="13"/>
        <v>31</v>
      </c>
      <c r="K49" s="1">
        <f t="shared" si="14"/>
        <v>18.844984802431611</v>
      </c>
      <c r="L49" s="1">
        <f t="shared" si="15"/>
        <v>407</v>
      </c>
      <c r="M49" s="1">
        <f t="shared" si="16"/>
        <v>19.001215328982109</v>
      </c>
      <c r="N49" s="1">
        <f t="shared" si="17"/>
        <v>21.419682528370299</v>
      </c>
      <c r="O49" t="s">
        <v>55</v>
      </c>
    </row>
    <row r="50" spans="1:15" x14ac:dyDescent="0.35">
      <c r="A50" s="13">
        <v>40</v>
      </c>
      <c r="B50" s="12" t="s">
        <v>51</v>
      </c>
      <c r="C50" s="42">
        <v>1627</v>
      </c>
      <c r="D50" s="10" t="s">
        <v>668</v>
      </c>
      <c r="E50" s="9" t="str">
        <f t="shared" si="9"/>
        <v>Significantly Different</v>
      </c>
      <c r="G50">
        <f t="shared" si="10"/>
        <v>1627</v>
      </c>
      <c r="H50">
        <f t="shared" si="11"/>
        <v>5</v>
      </c>
      <c r="I50" t="str">
        <f t="shared" si="12"/>
        <v>+/-</v>
      </c>
      <c r="J50" t="str">
        <f t="shared" si="13"/>
        <v>19</v>
      </c>
      <c r="K50" s="1">
        <f t="shared" si="14"/>
        <v>11.550151975683891</v>
      </c>
      <c r="L50" s="1">
        <f t="shared" si="15"/>
        <v>408</v>
      </c>
      <c r="M50" s="1">
        <f t="shared" si="16"/>
        <v>11.803336072308571</v>
      </c>
      <c r="N50" s="1">
        <f t="shared" si="17"/>
        <v>34.56649861535297</v>
      </c>
      <c r="O50" t="s">
        <v>53</v>
      </c>
    </row>
    <row r="51" spans="1:15" x14ac:dyDescent="0.35">
      <c r="A51" s="13">
        <v>41</v>
      </c>
      <c r="B51" s="12" t="s">
        <v>59</v>
      </c>
      <c r="C51" s="42">
        <v>1606</v>
      </c>
      <c r="D51" s="10" t="s">
        <v>323</v>
      </c>
      <c r="E51" s="9" t="str">
        <f t="shared" si="9"/>
        <v>Significantly Different</v>
      </c>
      <c r="G51">
        <f t="shared" si="10"/>
        <v>1606</v>
      </c>
      <c r="H51">
        <f t="shared" si="11"/>
        <v>5</v>
      </c>
      <c r="I51" t="str">
        <f t="shared" si="12"/>
        <v>+/-</v>
      </c>
      <c r="J51" t="str">
        <f t="shared" si="13"/>
        <v>17</v>
      </c>
      <c r="K51" s="1">
        <f t="shared" si="14"/>
        <v>10.334346504559271</v>
      </c>
      <c r="L51" s="1">
        <f t="shared" si="15"/>
        <v>429</v>
      </c>
      <c r="M51" s="1">
        <f t="shared" si="16"/>
        <v>10.61656486113859</v>
      </c>
      <c r="N51" s="1">
        <f t="shared" si="17"/>
        <v>40.408550751696836</v>
      </c>
      <c r="O51" t="s">
        <v>51</v>
      </c>
    </row>
    <row r="52" spans="1:15" x14ac:dyDescent="0.35">
      <c r="A52" s="13">
        <v>42</v>
      </c>
      <c r="B52" s="12" t="s">
        <v>72</v>
      </c>
      <c r="C52" s="42">
        <v>1589</v>
      </c>
      <c r="D52" s="10" t="s">
        <v>669</v>
      </c>
      <c r="E52" s="9" t="str">
        <f t="shared" si="9"/>
        <v>Significantly Different</v>
      </c>
      <c r="G52">
        <f t="shared" si="10"/>
        <v>1589</v>
      </c>
      <c r="H52">
        <f t="shared" si="11"/>
        <v>5</v>
      </c>
      <c r="I52" t="str">
        <f t="shared" si="12"/>
        <v>+/-</v>
      </c>
      <c r="J52" t="str">
        <f t="shared" si="13"/>
        <v>14</v>
      </c>
      <c r="K52" s="1">
        <f t="shared" si="14"/>
        <v>8.5106382978723403</v>
      </c>
      <c r="L52" s="1">
        <f t="shared" si="15"/>
        <v>446</v>
      </c>
      <c r="M52" s="1">
        <f t="shared" si="16"/>
        <v>8.851197433775706</v>
      </c>
      <c r="N52" s="1">
        <f t="shared" si="17"/>
        <v>50.388662476117339</v>
      </c>
      <c r="O52" t="s">
        <v>49</v>
      </c>
    </row>
    <row r="53" spans="1:15" x14ac:dyDescent="0.35">
      <c r="A53" s="13">
        <v>43</v>
      </c>
      <c r="B53" s="12" t="s">
        <v>76</v>
      </c>
      <c r="C53" s="42">
        <v>1573</v>
      </c>
      <c r="D53" s="10" t="s">
        <v>264</v>
      </c>
      <c r="E53" s="9" t="str">
        <f t="shared" si="9"/>
        <v>Significantly Different</v>
      </c>
      <c r="G53">
        <f t="shared" si="10"/>
        <v>1573</v>
      </c>
      <c r="H53">
        <f t="shared" si="11"/>
        <v>4</v>
      </c>
      <c r="I53" t="str">
        <f t="shared" si="12"/>
        <v>+/-</v>
      </c>
      <c r="J53" t="str">
        <f t="shared" si="13"/>
        <v>9</v>
      </c>
      <c r="K53" s="1">
        <f t="shared" si="14"/>
        <v>5.4711246200607899</v>
      </c>
      <c r="L53" s="1">
        <f t="shared" si="15"/>
        <v>462</v>
      </c>
      <c r="M53" s="1">
        <f t="shared" si="16"/>
        <v>5.9871475998760513</v>
      </c>
      <c r="N53" s="1">
        <f t="shared" si="17"/>
        <v>77.165293203989918</v>
      </c>
      <c r="O53" t="s">
        <v>47</v>
      </c>
    </row>
    <row r="54" spans="1:15" x14ac:dyDescent="0.35">
      <c r="A54" s="13">
        <v>44</v>
      </c>
      <c r="B54" s="12" t="s">
        <v>61</v>
      </c>
      <c r="C54" s="42">
        <v>1563</v>
      </c>
      <c r="D54" s="10" t="s">
        <v>272</v>
      </c>
      <c r="E54" s="9" t="str">
        <f t="shared" si="9"/>
        <v>Significantly Different</v>
      </c>
      <c r="G54">
        <f t="shared" si="10"/>
        <v>1563</v>
      </c>
      <c r="H54">
        <f t="shared" si="11"/>
        <v>5</v>
      </c>
      <c r="I54" t="str">
        <f t="shared" si="12"/>
        <v>+/-</v>
      </c>
      <c r="J54" t="str">
        <f t="shared" si="13"/>
        <v>11</v>
      </c>
      <c r="K54" s="1">
        <f t="shared" si="14"/>
        <v>6.6869300911854106</v>
      </c>
      <c r="L54" s="1">
        <f t="shared" si="15"/>
        <v>472</v>
      </c>
      <c r="M54" s="1">
        <f t="shared" si="16"/>
        <v>7.1153190946623859</v>
      </c>
      <c r="N54" s="1">
        <f t="shared" si="17"/>
        <v>66.33574597576019</v>
      </c>
      <c r="O54" t="s">
        <v>42</v>
      </c>
    </row>
    <row r="55" spans="1:15" x14ac:dyDescent="0.35">
      <c r="A55" s="13">
        <v>45</v>
      </c>
      <c r="B55" s="12" t="s">
        <v>80</v>
      </c>
      <c r="C55" s="42">
        <v>1538</v>
      </c>
      <c r="D55" s="10" t="s">
        <v>668</v>
      </c>
      <c r="E55" s="9" t="str">
        <f t="shared" si="9"/>
        <v>Significantly Different</v>
      </c>
      <c r="G55">
        <f t="shared" si="10"/>
        <v>1538</v>
      </c>
      <c r="H55">
        <f t="shared" si="11"/>
        <v>5</v>
      </c>
      <c r="I55" t="str">
        <f t="shared" si="12"/>
        <v>+/-</v>
      </c>
      <c r="J55" t="str">
        <f t="shared" si="13"/>
        <v>19</v>
      </c>
      <c r="K55" s="1">
        <f t="shared" si="14"/>
        <v>11.550151975683891</v>
      </c>
      <c r="L55" s="1">
        <f t="shared" si="15"/>
        <v>497</v>
      </c>
      <c r="M55" s="1">
        <f t="shared" si="16"/>
        <v>11.803336072308571</v>
      </c>
      <c r="N55" s="1">
        <f t="shared" si="17"/>
        <v>42.106739734878495</v>
      </c>
      <c r="O55" t="s">
        <v>43</v>
      </c>
    </row>
    <row r="56" spans="1:15" x14ac:dyDescent="0.35">
      <c r="A56" s="13">
        <v>46</v>
      </c>
      <c r="B56" s="12" t="s">
        <v>68</v>
      </c>
      <c r="C56" s="42">
        <v>1500</v>
      </c>
      <c r="D56" s="10" t="s">
        <v>664</v>
      </c>
      <c r="E56" s="9" t="str">
        <f t="shared" si="9"/>
        <v>Significantly Different</v>
      </c>
      <c r="G56">
        <f t="shared" si="10"/>
        <v>1500</v>
      </c>
      <c r="H56">
        <f t="shared" si="11"/>
        <v>5</v>
      </c>
      <c r="I56" t="str">
        <f t="shared" si="12"/>
        <v>+/-</v>
      </c>
      <c r="J56" t="str">
        <f t="shared" si="13"/>
        <v>15</v>
      </c>
      <c r="K56" s="1">
        <f t="shared" si="14"/>
        <v>9.1185410334346511</v>
      </c>
      <c r="L56" s="1">
        <f t="shared" si="15"/>
        <v>535</v>
      </c>
      <c r="M56" s="1">
        <f t="shared" si="16"/>
        <v>9.4371882652036625</v>
      </c>
      <c r="N56" s="1">
        <f t="shared" si="17"/>
        <v>56.690614297971116</v>
      </c>
      <c r="O56" t="s">
        <v>41</v>
      </c>
    </row>
    <row r="57" spans="1:15" x14ac:dyDescent="0.35">
      <c r="A57" s="13">
        <v>47</v>
      </c>
      <c r="B57" s="12" t="s">
        <v>81</v>
      </c>
      <c r="C57" s="42">
        <v>1466</v>
      </c>
      <c r="D57" s="10" t="s">
        <v>667</v>
      </c>
      <c r="E57" s="9" t="str">
        <f t="shared" si="9"/>
        <v>Significantly Different</v>
      </c>
      <c r="G57">
        <f t="shared" si="10"/>
        <v>1466</v>
      </c>
      <c r="H57">
        <f t="shared" si="11"/>
        <v>5</v>
      </c>
      <c r="I57" t="str">
        <f t="shared" si="12"/>
        <v>+/-</v>
      </c>
      <c r="J57" t="str">
        <f t="shared" si="13"/>
        <v>12</v>
      </c>
      <c r="K57" s="1">
        <f t="shared" si="14"/>
        <v>7.2948328267477205</v>
      </c>
      <c r="L57" s="1">
        <f t="shared" si="15"/>
        <v>569</v>
      </c>
      <c r="M57" s="1">
        <f t="shared" si="16"/>
        <v>7.6894289608957553</v>
      </c>
      <c r="N57" s="1">
        <f t="shared" si="17"/>
        <v>73.997692532647591</v>
      </c>
      <c r="O57" t="s">
        <v>38</v>
      </c>
    </row>
    <row r="58" spans="1:15" x14ac:dyDescent="0.35">
      <c r="A58" s="13">
        <v>48</v>
      </c>
      <c r="B58" s="12" t="s">
        <v>79</v>
      </c>
      <c r="C58" s="42">
        <v>1453</v>
      </c>
      <c r="D58" s="10" t="s">
        <v>323</v>
      </c>
      <c r="E58" s="9" t="str">
        <f t="shared" si="9"/>
        <v>Significantly Different</v>
      </c>
      <c r="G58">
        <f t="shared" si="10"/>
        <v>1453</v>
      </c>
      <c r="H58">
        <f t="shared" si="11"/>
        <v>5</v>
      </c>
      <c r="I58" t="str">
        <f t="shared" si="12"/>
        <v>+/-</v>
      </c>
      <c r="J58" t="str">
        <f t="shared" si="13"/>
        <v>17</v>
      </c>
      <c r="K58" s="1">
        <f t="shared" si="14"/>
        <v>10.334346504559271</v>
      </c>
      <c r="L58" s="1">
        <f t="shared" si="15"/>
        <v>582</v>
      </c>
      <c r="M58" s="1">
        <f t="shared" si="16"/>
        <v>10.61656486113859</v>
      </c>
      <c r="N58" s="1">
        <f t="shared" si="17"/>
        <v>54.819991928875432</v>
      </c>
      <c r="O58" t="s">
        <v>35</v>
      </c>
    </row>
    <row r="59" spans="1:15" x14ac:dyDescent="0.35">
      <c r="A59" s="13">
        <v>49</v>
      </c>
      <c r="B59" s="12" t="s">
        <v>54</v>
      </c>
      <c r="C59" s="42">
        <v>1448</v>
      </c>
      <c r="D59" s="10" t="s">
        <v>666</v>
      </c>
      <c r="E59" s="9" t="str">
        <f t="shared" si="9"/>
        <v>Significantly Different</v>
      </c>
      <c r="G59">
        <f t="shared" si="10"/>
        <v>1448</v>
      </c>
      <c r="H59">
        <f t="shared" si="11"/>
        <v>5</v>
      </c>
      <c r="I59" t="str">
        <f t="shared" si="12"/>
        <v>+/-</v>
      </c>
      <c r="J59" t="str">
        <f t="shared" si="13"/>
        <v>22</v>
      </c>
      <c r="K59" s="1">
        <f t="shared" si="14"/>
        <v>13.373860182370821</v>
      </c>
      <c r="L59" s="1">
        <f t="shared" si="15"/>
        <v>587</v>
      </c>
      <c r="M59" s="1">
        <f t="shared" si="16"/>
        <v>13.59311840425404</v>
      </c>
      <c r="N59" s="1">
        <f t="shared" si="17"/>
        <v>43.183615601869192</v>
      </c>
      <c r="O59" t="s">
        <v>32</v>
      </c>
    </row>
    <row r="60" spans="1:15" x14ac:dyDescent="0.35">
      <c r="A60" s="13">
        <v>50</v>
      </c>
      <c r="B60" s="12" t="s">
        <v>73</v>
      </c>
      <c r="C60" s="42">
        <v>1375</v>
      </c>
      <c r="D60" s="10" t="s">
        <v>666</v>
      </c>
      <c r="E60" s="9" t="str">
        <f t="shared" si="9"/>
        <v>Significantly Different</v>
      </c>
      <c r="G60">
        <f t="shared" si="10"/>
        <v>1375</v>
      </c>
      <c r="H60">
        <f t="shared" si="11"/>
        <v>5</v>
      </c>
      <c r="I60" t="str">
        <f t="shared" si="12"/>
        <v>+/-</v>
      </c>
      <c r="J60" t="str">
        <f t="shared" si="13"/>
        <v>22</v>
      </c>
      <c r="K60" s="1">
        <f t="shared" si="14"/>
        <v>13.373860182370821</v>
      </c>
      <c r="L60" s="1">
        <f t="shared" si="15"/>
        <v>660</v>
      </c>
      <c r="M60" s="1">
        <f t="shared" si="16"/>
        <v>13.59311840425404</v>
      </c>
      <c r="N60" s="1">
        <f t="shared" si="17"/>
        <v>48.553980063430437</v>
      </c>
      <c r="O60" t="s">
        <v>30</v>
      </c>
    </row>
    <row r="61" spans="1:15" x14ac:dyDescent="0.35">
      <c r="A61" s="13">
        <v>51</v>
      </c>
      <c r="B61" s="12" t="s">
        <v>32</v>
      </c>
      <c r="C61" s="42">
        <v>1272</v>
      </c>
      <c r="D61" s="10" t="s">
        <v>665</v>
      </c>
      <c r="E61" s="9" t="str">
        <f t="shared" si="9"/>
        <v>Significantly Different</v>
      </c>
      <c r="G61">
        <f t="shared" si="10"/>
        <v>1272</v>
      </c>
      <c r="H61">
        <f t="shared" si="11"/>
        <v>5</v>
      </c>
      <c r="I61" t="str">
        <f t="shared" si="12"/>
        <v>+/-</v>
      </c>
      <c r="J61" t="str">
        <f t="shared" si="13"/>
        <v>24</v>
      </c>
      <c r="K61" s="1">
        <f t="shared" si="14"/>
        <v>14.589665653495441</v>
      </c>
      <c r="L61" s="1">
        <f t="shared" si="15"/>
        <v>763</v>
      </c>
      <c r="M61" s="1">
        <f t="shared" si="16"/>
        <v>14.790911927776827</v>
      </c>
      <c r="N61" s="1">
        <f t="shared" si="17"/>
        <v>51.585730732877401</v>
      </c>
      <c r="O61" t="s">
        <v>27</v>
      </c>
    </row>
    <row r="62" spans="1:15" ht="15" thickBot="1" x14ac:dyDescent="0.4">
      <c r="A62" s="8"/>
      <c r="B62" s="7" t="s">
        <v>25</v>
      </c>
      <c r="C62" s="41">
        <v>879</v>
      </c>
      <c r="D62" s="5" t="s">
        <v>664</v>
      </c>
      <c r="E62" s="4" t="str">
        <f t="shared" si="9"/>
        <v>Significantly Different</v>
      </c>
      <c r="G62">
        <f t="shared" si="10"/>
        <v>879</v>
      </c>
      <c r="H62">
        <f t="shared" si="11"/>
        <v>5</v>
      </c>
      <c r="I62" t="str">
        <f t="shared" si="12"/>
        <v>+/-</v>
      </c>
      <c r="J62" t="str">
        <f t="shared" si="13"/>
        <v>15</v>
      </c>
      <c r="K62" s="1">
        <f t="shared" si="14"/>
        <v>9.1185410334346511</v>
      </c>
      <c r="L62" s="1">
        <f t="shared" si="15"/>
        <v>1156</v>
      </c>
      <c r="M62" s="1">
        <f t="shared" si="16"/>
        <v>9.4371882652036625</v>
      </c>
      <c r="N62" s="1">
        <f t="shared" si="17"/>
        <v>122.49411238963479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9" priority="1" operator="equal">
      <formula>"OTHER ERROR"</formula>
    </cfRule>
    <cfRule type="cellIs" dxfId="38" priority="2" operator="equal">
      <formula>"Statistical Test not applicable"</formula>
    </cfRule>
    <cfRule type="cellIs" dxfId="37" priority="3" operator="equal">
      <formula>"Geography Selected"</formula>
    </cfRule>
  </conditionalFormatting>
  <conditionalFormatting sqref="E10:J62">
    <cfRule type="cellIs" dxfId="36" priority="4" operator="equal">
      <formula>"Not Significantly Different"</formula>
    </cfRule>
  </conditionalFormatting>
  <conditionalFormatting sqref="F10:J62">
    <cfRule type="cellIs" dxfId="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8A605F2-68FE-464D-91DA-B87E60848DB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148D619-0A9F-4104-A8CC-A8DE1FA4871A}"/>
    <hyperlink ref="A68" r:id="rId2" xr:uid="{934C25BD-8EE0-4742-B8B0-40712B737306}"/>
    <hyperlink ref="A66" r:id="rId3" xr:uid="{C28F4D02-AE6F-4F1E-A074-84E1B6F9ACAD}"/>
    <hyperlink ref="A67" r:id="rId4" xr:uid="{52D2FAFF-DC46-4375-9648-4C2E2069B48C}"/>
  </hyperlinks>
  <pageMargins left="0.7" right="0.7" top="0.75" bottom="0.75" header="0.3" footer="0.3"/>
  <pageSetup orientation="portrait" r:id="rId5"/>
  <drawing r:id="rId6"/>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1E47A-EBB5-4614-8297-FD42E3270F31}">
  <sheetPr codeName="Sheet8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692</v>
      </c>
    </row>
    <row r="2" spans="1:16" x14ac:dyDescent="0.35">
      <c r="A2" s="27" t="s">
        <v>109</v>
      </c>
      <c r="B2" t="s">
        <v>691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65.3</v>
      </c>
      <c r="C6" t="s">
        <v>103</v>
      </c>
      <c r="H6" s="15" t="s">
        <v>102</v>
      </c>
      <c r="I6">
        <f>VLOOKUP($B$4,$B$9:$K$62,6,FALSE)</f>
        <v>65.3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65.3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65.3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32</v>
      </c>
      <c r="C11" s="11">
        <v>75.5</v>
      </c>
      <c r="D11" s="14" t="s">
        <v>84</v>
      </c>
      <c r="E11" s="9" t="str">
        <f t="shared" si="0"/>
        <v>Significantly Different</v>
      </c>
      <c r="G11">
        <f t="shared" si="1"/>
        <v>75.5</v>
      </c>
      <c r="H11">
        <f t="shared" si="2"/>
        <v>6</v>
      </c>
      <c r="I11" t="str">
        <f t="shared" si="3"/>
        <v>+/-</v>
      </c>
      <c r="J11" t="str">
        <f t="shared" si="4"/>
        <v>0.9</v>
      </c>
      <c r="K11" s="1">
        <f t="shared" si="5"/>
        <v>0.54711246200607899</v>
      </c>
      <c r="L11" s="1">
        <f t="shared" si="6"/>
        <v>-10.200000000000003</v>
      </c>
      <c r="M11" s="1">
        <f t="shared" si="7"/>
        <v>0.55047933970440222</v>
      </c>
      <c r="N11" s="1">
        <f t="shared" si="8"/>
        <v>-18.529305760098506</v>
      </c>
      <c r="O11" t="s">
        <v>68</v>
      </c>
    </row>
    <row r="12" spans="1:16" x14ac:dyDescent="0.35">
      <c r="A12" s="13">
        <v>2</v>
      </c>
      <c r="B12" s="12" t="s">
        <v>60</v>
      </c>
      <c r="C12" s="11">
        <v>73.8</v>
      </c>
      <c r="D12" s="10" t="s">
        <v>154</v>
      </c>
      <c r="E12" s="9" t="str">
        <f t="shared" si="0"/>
        <v>Significantly Different</v>
      </c>
      <c r="G12">
        <f t="shared" si="1"/>
        <v>73.8</v>
      </c>
      <c r="H12">
        <f t="shared" si="2"/>
        <v>6</v>
      </c>
      <c r="I12" t="str">
        <f t="shared" si="3"/>
        <v>+/-</v>
      </c>
      <c r="J12" t="str">
        <f t="shared" si="4"/>
        <v>1.2</v>
      </c>
      <c r="K12" s="1">
        <f t="shared" si="5"/>
        <v>0.72948328267477203</v>
      </c>
      <c r="L12" s="1">
        <f t="shared" si="6"/>
        <v>-8.5</v>
      </c>
      <c r="M12" s="1">
        <f t="shared" si="7"/>
        <v>0.73201182849801194</v>
      </c>
      <c r="N12" s="1">
        <f t="shared" si="8"/>
        <v>-11.61183422054919</v>
      </c>
      <c r="O12" t="s">
        <v>62</v>
      </c>
    </row>
    <row r="13" spans="1:16" x14ac:dyDescent="0.35">
      <c r="A13" s="13">
        <v>3</v>
      </c>
      <c r="B13" s="12" t="s">
        <v>76</v>
      </c>
      <c r="C13" s="11">
        <v>73.5</v>
      </c>
      <c r="D13" s="10" t="s">
        <v>28</v>
      </c>
      <c r="E13" s="9" t="str">
        <f t="shared" si="0"/>
        <v>Significantly Different</v>
      </c>
      <c r="G13">
        <f t="shared" si="1"/>
        <v>73.5</v>
      </c>
      <c r="H13">
        <f t="shared" si="2"/>
        <v>6</v>
      </c>
      <c r="I13" t="str">
        <f t="shared" si="3"/>
        <v>+/-</v>
      </c>
      <c r="J13" t="str">
        <f t="shared" si="4"/>
        <v>0.3</v>
      </c>
      <c r="K13" s="1">
        <f t="shared" si="5"/>
        <v>0.18237082066869301</v>
      </c>
      <c r="L13" s="1">
        <f t="shared" si="6"/>
        <v>-8.2000000000000028</v>
      </c>
      <c r="M13" s="1">
        <f t="shared" si="7"/>
        <v>0.19223572402239389</v>
      </c>
      <c r="N13" s="1">
        <f t="shared" si="8"/>
        <v>-42.655963358011284</v>
      </c>
      <c r="O13" t="s">
        <v>58</v>
      </c>
    </row>
    <row r="14" spans="1:16" x14ac:dyDescent="0.35">
      <c r="A14" s="13">
        <v>4</v>
      </c>
      <c r="B14" s="12" t="s">
        <v>77</v>
      </c>
      <c r="C14" s="11">
        <v>73.3</v>
      </c>
      <c r="D14" s="10" t="s">
        <v>116</v>
      </c>
      <c r="E14" s="9" t="str">
        <f t="shared" si="0"/>
        <v>Significantly Different</v>
      </c>
      <c r="G14">
        <f t="shared" si="1"/>
        <v>73.3</v>
      </c>
      <c r="H14">
        <f t="shared" si="2"/>
        <v>6</v>
      </c>
      <c r="I14" t="str">
        <f t="shared" si="3"/>
        <v>+/-</v>
      </c>
      <c r="J14" t="str">
        <f t="shared" si="4"/>
        <v>0.8</v>
      </c>
      <c r="K14" s="1">
        <f t="shared" si="5"/>
        <v>0.48632218844984804</v>
      </c>
      <c r="L14" s="1">
        <f t="shared" si="6"/>
        <v>-8</v>
      </c>
      <c r="M14" s="1">
        <f t="shared" si="7"/>
        <v>0.49010685399991183</v>
      </c>
      <c r="N14" s="1">
        <f t="shared" si="8"/>
        <v>-16.322971071939833</v>
      </c>
      <c r="O14" t="s">
        <v>73</v>
      </c>
    </row>
    <row r="15" spans="1:16" x14ac:dyDescent="0.35">
      <c r="A15" s="13">
        <v>5</v>
      </c>
      <c r="B15" s="12" t="s">
        <v>41</v>
      </c>
      <c r="C15" s="11">
        <v>73.2</v>
      </c>
      <c r="D15" s="10" t="s">
        <v>134</v>
      </c>
      <c r="E15" s="9" t="str">
        <f t="shared" si="0"/>
        <v>Significantly Different</v>
      </c>
      <c r="G15">
        <f t="shared" si="1"/>
        <v>73.2</v>
      </c>
      <c r="H15">
        <f t="shared" si="2"/>
        <v>6</v>
      </c>
      <c r="I15" t="str">
        <f t="shared" si="3"/>
        <v>+/-</v>
      </c>
      <c r="J15" t="str">
        <f t="shared" si="4"/>
        <v>1.3</v>
      </c>
      <c r="K15" s="1">
        <f t="shared" si="5"/>
        <v>0.79027355623100304</v>
      </c>
      <c r="L15" s="1">
        <f t="shared" si="6"/>
        <v>-7.9000000000000057</v>
      </c>
      <c r="M15" s="1">
        <f t="shared" si="7"/>
        <v>0.79260819516141623</v>
      </c>
      <c r="N15" s="1">
        <f t="shared" si="8"/>
        <v>-9.9670935125660094</v>
      </c>
      <c r="O15" t="s">
        <v>34</v>
      </c>
    </row>
    <row r="16" spans="1:16" x14ac:dyDescent="0.35">
      <c r="A16" s="13">
        <v>6</v>
      </c>
      <c r="B16" s="12" t="s">
        <v>67</v>
      </c>
      <c r="C16" s="11">
        <v>72.599999999999994</v>
      </c>
      <c r="D16" s="10" t="s">
        <v>122</v>
      </c>
      <c r="E16" s="9" t="str">
        <f t="shared" si="0"/>
        <v>Significantly Different</v>
      </c>
      <c r="G16">
        <f t="shared" si="1"/>
        <v>72.599999999999994</v>
      </c>
      <c r="H16">
        <f t="shared" si="2"/>
        <v>6</v>
      </c>
      <c r="I16" t="str">
        <f t="shared" si="3"/>
        <v>+/-</v>
      </c>
      <c r="J16" t="str">
        <f t="shared" si="4"/>
        <v>1.0</v>
      </c>
      <c r="K16" s="1">
        <f t="shared" si="5"/>
        <v>0.60790273556231</v>
      </c>
      <c r="L16" s="1">
        <f t="shared" si="6"/>
        <v>-7.2999999999999972</v>
      </c>
      <c r="M16" s="1">
        <f t="shared" si="7"/>
        <v>0.61093468821403585</v>
      </c>
      <c r="N16" s="1">
        <f t="shared" si="8"/>
        <v>-11.94890409863665</v>
      </c>
      <c r="O16" t="s">
        <v>75</v>
      </c>
    </row>
    <row r="17" spans="1:15" x14ac:dyDescent="0.35">
      <c r="A17" s="13">
        <v>7</v>
      </c>
      <c r="B17" s="12" t="s">
        <v>51</v>
      </c>
      <c r="C17" s="11">
        <v>72.3</v>
      </c>
      <c r="D17" s="10" t="s">
        <v>26</v>
      </c>
      <c r="E17" s="9" t="str">
        <f t="shared" si="0"/>
        <v>Significantly Different</v>
      </c>
      <c r="G17">
        <f t="shared" si="1"/>
        <v>72.3</v>
      </c>
      <c r="H17">
        <f t="shared" si="2"/>
        <v>6</v>
      </c>
      <c r="I17" t="str">
        <f t="shared" si="3"/>
        <v>+/-</v>
      </c>
      <c r="J17" t="str">
        <f t="shared" si="4"/>
        <v>0.6</v>
      </c>
      <c r="K17" s="1">
        <f t="shared" si="5"/>
        <v>0.36474164133738601</v>
      </c>
      <c r="L17" s="1">
        <f t="shared" si="6"/>
        <v>-7</v>
      </c>
      <c r="M17" s="1">
        <f t="shared" si="7"/>
        <v>0.36977279819442066</v>
      </c>
      <c r="N17" s="1">
        <f t="shared" si="8"/>
        <v>-18.930543388211891</v>
      </c>
      <c r="O17" t="s">
        <v>66</v>
      </c>
    </row>
    <row r="18" spans="1:15" x14ac:dyDescent="0.35">
      <c r="A18" s="13">
        <v>8</v>
      </c>
      <c r="B18" s="12" t="s">
        <v>82</v>
      </c>
      <c r="C18" s="11">
        <v>71.7</v>
      </c>
      <c r="D18" s="10" t="s">
        <v>116</v>
      </c>
      <c r="E18" s="9" t="str">
        <f t="shared" si="0"/>
        <v>Significantly Different</v>
      </c>
      <c r="G18">
        <f t="shared" si="1"/>
        <v>71.7</v>
      </c>
      <c r="H18">
        <f t="shared" si="2"/>
        <v>6</v>
      </c>
      <c r="I18" t="str">
        <f t="shared" si="3"/>
        <v>+/-</v>
      </c>
      <c r="J18" t="str">
        <f t="shared" si="4"/>
        <v>0.8</v>
      </c>
      <c r="K18" s="1">
        <f t="shared" si="5"/>
        <v>0.48632218844984804</v>
      </c>
      <c r="L18" s="1">
        <f t="shared" si="6"/>
        <v>-6.4000000000000057</v>
      </c>
      <c r="M18" s="1">
        <f t="shared" si="7"/>
        <v>0.49010685399991183</v>
      </c>
      <c r="N18" s="1">
        <f t="shared" si="8"/>
        <v>-13.058376857551877</v>
      </c>
      <c r="O18" t="s">
        <v>60</v>
      </c>
    </row>
    <row r="19" spans="1:15" x14ac:dyDescent="0.35">
      <c r="A19" s="13">
        <v>8</v>
      </c>
      <c r="B19" s="12" t="s">
        <v>27</v>
      </c>
      <c r="C19" s="11">
        <v>71.7</v>
      </c>
      <c r="D19" s="10" t="s">
        <v>134</v>
      </c>
      <c r="E19" s="9" t="str">
        <f t="shared" si="0"/>
        <v>Significantly Different</v>
      </c>
      <c r="G19">
        <f t="shared" si="1"/>
        <v>71.7</v>
      </c>
      <c r="H19">
        <f t="shared" si="2"/>
        <v>6</v>
      </c>
      <c r="I19" t="str">
        <f t="shared" si="3"/>
        <v>+/-</v>
      </c>
      <c r="J19" t="str">
        <f t="shared" si="4"/>
        <v>1.3</v>
      </c>
      <c r="K19" s="1">
        <f t="shared" si="5"/>
        <v>0.79027355623100304</v>
      </c>
      <c r="L19" s="1">
        <f t="shared" si="6"/>
        <v>-6.4000000000000057</v>
      </c>
      <c r="M19" s="1">
        <f t="shared" si="7"/>
        <v>0.79260819516141623</v>
      </c>
      <c r="N19" s="1">
        <f t="shared" si="8"/>
        <v>-8.0746074025851229</v>
      </c>
      <c r="O19" t="s">
        <v>31</v>
      </c>
    </row>
    <row r="20" spans="1:15" x14ac:dyDescent="0.35">
      <c r="A20" s="13">
        <v>10</v>
      </c>
      <c r="B20" s="12" t="s">
        <v>74</v>
      </c>
      <c r="C20" s="11">
        <v>71.599999999999994</v>
      </c>
      <c r="D20" s="14" t="s">
        <v>83</v>
      </c>
      <c r="E20" s="9" t="str">
        <f t="shared" si="0"/>
        <v>Significantly Different</v>
      </c>
      <c r="G20">
        <f t="shared" si="1"/>
        <v>71.599999999999994</v>
      </c>
      <c r="H20">
        <f t="shared" si="2"/>
        <v>6</v>
      </c>
      <c r="I20" t="str">
        <f t="shared" si="3"/>
        <v>+/-</v>
      </c>
      <c r="J20" t="str">
        <f t="shared" si="4"/>
        <v>0.5</v>
      </c>
      <c r="K20" s="1">
        <f t="shared" si="5"/>
        <v>0.303951367781155</v>
      </c>
      <c r="L20" s="1">
        <f t="shared" si="6"/>
        <v>-6.2999999999999972</v>
      </c>
      <c r="M20" s="1">
        <f t="shared" si="7"/>
        <v>0.30997079109986531</v>
      </c>
      <c r="N20" s="1">
        <f t="shared" si="8"/>
        <v>-20.324495665045696</v>
      </c>
      <c r="O20" t="s">
        <v>50</v>
      </c>
    </row>
    <row r="21" spans="1:15" x14ac:dyDescent="0.35">
      <c r="A21" s="13">
        <v>11</v>
      </c>
      <c r="B21" s="12" t="s">
        <v>80</v>
      </c>
      <c r="C21" s="11">
        <v>71.3</v>
      </c>
      <c r="D21" s="10" t="s">
        <v>36</v>
      </c>
      <c r="E21" s="9" t="str">
        <f t="shared" si="0"/>
        <v>Significantly Different</v>
      </c>
      <c r="G21">
        <f t="shared" si="1"/>
        <v>71.3</v>
      </c>
      <c r="H21">
        <f t="shared" si="2"/>
        <v>6</v>
      </c>
      <c r="I21" t="str">
        <f t="shared" si="3"/>
        <v>+/-</v>
      </c>
      <c r="J21" t="str">
        <f t="shared" si="4"/>
        <v>0.7</v>
      </c>
      <c r="K21" s="1">
        <f t="shared" si="5"/>
        <v>0.42553191489361697</v>
      </c>
      <c r="L21" s="1">
        <f t="shared" si="6"/>
        <v>-6</v>
      </c>
      <c r="M21" s="1">
        <f t="shared" si="7"/>
        <v>0.42985214661796195</v>
      </c>
      <c r="N21" s="1">
        <f t="shared" si="8"/>
        <v>-13.95828786062245</v>
      </c>
      <c r="O21" t="s">
        <v>46</v>
      </c>
    </row>
    <row r="22" spans="1:15" x14ac:dyDescent="0.35">
      <c r="A22" s="13">
        <v>12</v>
      </c>
      <c r="B22" s="12" t="s">
        <v>37</v>
      </c>
      <c r="C22" s="11">
        <v>71.099999999999994</v>
      </c>
      <c r="D22" s="10" t="s">
        <v>84</v>
      </c>
      <c r="E22" s="9" t="str">
        <f t="shared" si="0"/>
        <v>Significantly Different</v>
      </c>
      <c r="G22">
        <f t="shared" si="1"/>
        <v>71.099999999999994</v>
      </c>
      <c r="H22">
        <f t="shared" si="2"/>
        <v>6</v>
      </c>
      <c r="I22" t="str">
        <f t="shared" si="3"/>
        <v>+/-</v>
      </c>
      <c r="J22" t="str">
        <f t="shared" si="4"/>
        <v>0.9</v>
      </c>
      <c r="K22" s="1">
        <f t="shared" si="5"/>
        <v>0.54711246200607899</v>
      </c>
      <c r="L22" s="1">
        <f t="shared" si="6"/>
        <v>-5.7999999999999972</v>
      </c>
      <c r="M22" s="1">
        <f t="shared" si="7"/>
        <v>0.55047933970440222</v>
      </c>
      <c r="N22" s="1">
        <f t="shared" si="8"/>
        <v>-10.536271902801104</v>
      </c>
      <c r="O22" t="s">
        <v>29</v>
      </c>
    </row>
    <row r="23" spans="1:15" x14ac:dyDescent="0.35">
      <c r="A23" s="13">
        <v>13</v>
      </c>
      <c r="B23" s="12" t="s">
        <v>68</v>
      </c>
      <c r="C23" s="11">
        <v>71</v>
      </c>
      <c r="D23" s="10" t="s">
        <v>83</v>
      </c>
      <c r="E23" s="9" t="str">
        <f t="shared" si="0"/>
        <v>Significantly Different</v>
      </c>
      <c r="G23">
        <f t="shared" si="1"/>
        <v>71</v>
      </c>
      <c r="H23">
        <f t="shared" si="2"/>
        <v>6</v>
      </c>
      <c r="I23" t="str">
        <f t="shared" si="3"/>
        <v>+/-</v>
      </c>
      <c r="J23" t="str">
        <f t="shared" si="4"/>
        <v>0.5</v>
      </c>
      <c r="K23" s="1">
        <f t="shared" si="5"/>
        <v>0.303951367781155</v>
      </c>
      <c r="L23" s="1">
        <f t="shared" si="6"/>
        <v>-5.7000000000000028</v>
      </c>
      <c r="M23" s="1">
        <f t="shared" si="7"/>
        <v>0.30997079109986531</v>
      </c>
      <c r="N23" s="1">
        <f t="shared" si="8"/>
        <v>-18.388829411231836</v>
      </c>
      <c r="O23" t="s">
        <v>82</v>
      </c>
    </row>
    <row r="24" spans="1:15" x14ac:dyDescent="0.35">
      <c r="A24" s="13">
        <v>14</v>
      </c>
      <c r="B24" s="12" t="s">
        <v>81</v>
      </c>
      <c r="C24" s="11">
        <v>70.7</v>
      </c>
      <c r="D24" s="10" t="s">
        <v>83</v>
      </c>
      <c r="E24" s="9" t="str">
        <f t="shared" si="0"/>
        <v>Significantly Different</v>
      </c>
      <c r="G24">
        <f t="shared" si="1"/>
        <v>70.7</v>
      </c>
      <c r="H24">
        <f t="shared" si="2"/>
        <v>6</v>
      </c>
      <c r="I24" t="str">
        <f t="shared" si="3"/>
        <v>+/-</v>
      </c>
      <c r="J24" t="str">
        <f t="shared" si="4"/>
        <v>0.5</v>
      </c>
      <c r="K24" s="1">
        <f t="shared" si="5"/>
        <v>0.303951367781155</v>
      </c>
      <c r="L24" s="1">
        <f t="shared" si="6"/>
        <v>-5.4000000000000057</v>
      </c>
      <c r="M24" s="1">
        <f t="shared" si="7"/>
        <v>0.30997079109986531</v>
      </c>
      <c r="N24" s="1">
        <f t="shared" si="8"/>
        <v>-17.420996284324907</v>
      </c>
      <c r="O24" t="s">
        <v>65</v>
      </c>
    </row>
    <row r="25" spans="1:15" x14ac:dyDescent="0.35">
      <c r="A25" s="13">
        <v>15</v>
      </c>
      <c r="B25" s="12" t="s">
        <v>54</v>
      </c>
      <c r="C25" s="11">
        <v>70.5</v>
      </c>
      <c r="D25" s="10" t="s">
        <v>116</v>
      </c>
      <c r="E25" s="9" t="str">
        <f t="shared" si="0"/>
        <v>Significantly Different</v>
      </c>
      <c r="G25">
        <f t="shared" si="1"/>
        <v>70.5</v>
      </c>
      <c r="H25">
        <f t="shared" si="2"/>
        <v>6</v>
      </c>
      <c r="I25" t="str">
        <f t="shared" si="3"/>
        <v>+/-</v>
      </c>
      <c r="J25" t="str">
        <f t="shared" si="4"/>
        <v>0.8</v>
      </c>
      <c r="K25" s="1">
        <f t="shared" si="5"/>
        <v>0.48632218844984804</v>
      </c>
      <c r="L25" s="1">
        <f t="shared" si="6"/>
        <v>-5.2000000000000028</v>
      </c>
      <c r="M25" s="1">
        <f t="shared" si="7"/>
        <v>0.49010685399991183</v>
      </c>
      <c r="N25" s="1">
        <f t="shared" si="8"/>
        <v>-10.609931196760897</v>
      </c>
      <c r="O25" t="s">
        <v>81</v>
      </c>
    </row>
    <row r="26" spans="1:15" x14ac:dyDescent="0.35">
      <c r="A26" s="13">
        <v>16</v>
      </c>
      <c r="B26" s="12" t="s">
        <v>43</v>
      </c>
      <c r="C26" s="11">
        <v>69.599999999999994</v>
      </c>
      <c r="D26" s="10" t="s">
        <v>26</v>
      </c>
      <c r="E26" s="9" t="str">
        <f t="shared" si="0"/>
        <v>Significantly Different</v>
      </c>
      <c r="G26">
        <f t="shared" si="1"/>
        <v>69.599999999999994</v>
      </c>
      <c r="H26">
        <f t="shared" si="2"/>
        <v>6</v>
      </c>
      <c r="I26" t="str">
        <f t="shared" si="3"/>
        <v>+/-</v>
      </c>
      <c r="J26" t="str">
        <f t="shared" si="4"/>
        <v>0.6</v>
      </c>
      <c r="K26" s="1">
        <f t="shared" si="5"/>
        <v>0.36474164133738601</v>
      </c>
      <c r="L26" s="1">
        <f t="shared" si="6"/>
        <v>-4.2999999999999972</v>
      </c>
      <c r="M26" s="1">
        <f t="shared" si="7"/>
        <v>0.36977279819442066</v>
      </c>
      <c r="N26" s="1">
        <f t="shared" si="8"/>
        <v>-11.628762367044439</v>
      </c>
      <c r="O26" t="s">
        <v>80</v>
      </c>
    </row>
    <row r="27" spans="1:15" x14ac:dyDescent="0.35">
      <c r="A27" s="13">
        <v>17</v>
      </c>
      <c r="B27" s="12" t="s">
        <v>55</v>
      </c>
      <c r="C27" s="11">
        <v>69.3</v>
      </c>
      <c r="D27" s="10" t="s">
        <v>28</v>
      </c>
      <c r="E27" s="9" t="str">
        <f t="shared" si="0"/>
        <v>Significantly Different</v>
      </c>
      <c r="G27">
        <f t="shared" si="1"/>
        <v>69.3</v>
      </c>
      <c r="H27">
        <f t="shared" si="2"/>
        <v>6</v>
      </c>
      <c r="I27" t="str">
        <f t="shared" si="3"/>
        <v>+/-</v>
      </c>
      <c r="J27" t="str">
        <f t="shared" si="4"/>
        <v>0.3</v>
      </c>
      <c r="K27" s="1">
        <f t="shared" si="5"/>
        <v>0.18237082066869301</v>
      </c>
      <c r="L27" s="1">
        <f t="shared" si="6"/>
        <v>-4</v>
      </c>
      <c r="M27" s="1">
        <f t="shared" si="7"/>
        <v>0.19223572402239389</v>
      </c>
      <c r="N27" s="1">
        <f t="shared" si="8"/>
        <v>-20.807787003907936</v>
      </c>
      <c r="O27" t="s">
        <v>78</v>
      </c>
    </row>
    <row r="28" spans="1:15" x14ac:dyDescent="0.35">
      <c r="A28" s="13">
        <v>18</v>
      </c>
      <c r="B28" s="12" t="s">
        <v>72</v>
      </c>
      <c r="C28" s="11">
        <v>68.599999999999994</v>
      </c>
      <c r="D28" s="10" t="s">
        <v>83</v>
      </c>
      <c r="E28" s="9" t="str">
        <f t="shared" si="0"/>
        <v>Significantly Different</v>
      </c>
      <c r="G28">
        <f t="shared" si="1"/>
        <v>68.599999999999994</v>
      </c>
      <c r="H28">
        <f t="shared" si="2"/>
        <v>6</v>
      </c>
      <c r="I28" t="str">
        <f t="shared" si="3"/>
        <v>+/-</v>
      </c>
      <c r="J28" t="str">
        <f t="shared" si="4"/>
        <v>0.5</v>
      </c>
      <c r="K28" s="1">
        <f t="shared" si="5"/>
        <v>0.303951367781155</v>
      </c>
      <c r="L28" s="1">
        <f t="shared" si="6"/>
        <v>-3.2999999999999972</v>
      </c>
      <c r="M28" s="1">
        <f t="shared" si="7"/>
        <v>0.30997079109986531</v>
      </c>
      <c r="N28" s="1">
        <f t="shared" si="8"/>
        <v>-10.646164395976312</v>
      </c>
      <c r="O28" t="s">
        <v>79</v>
      </c>
    </row>
    <row r="29" spans="1:15" x14ac:dyDescent="0.35">
      <c r="A29" s="13">
        <v>18</v>
      </c>
      <c r="B29" s="12" t="s">
        <v>70</v>
      </c>
      <c r="C29" s="11">
        <v>68.599999999999994</v>
      </c>
      <c r="D29" s="10" t="s">
        <v>122</v>
      </c>
      <c r="E29" s="9" t="str">
        <f t="shared" si="0"/>
        <v>Significantly Different</v>
      </c>
      <c r="G29">
        <f t="shared" si="1"/>
        <v>68.599999999999994</v>
      </c>
      <c r="H29">
        <f t="shared" si="2"/>
        <v>6</v>
      </c>
      <c r="I29" t="str">
        <f t="shared" si="3"/>
        <v>+/-</v>
      </c>
      <c r="J29" t="str">
        <f t="shared" si="4"/>
        <v>1.0</v>
      </c>
      <c r="K29" s="1">
        <f t="shared" si="5"/>
        <v>0.60790273556231</v>
      </c>
      <c r="L29" s="1">
        <f t="shared" si="6"/>
        <v>-3.2999999999999972</v>
      </c>
      <c r="M29" s="1">
        <f t="shared" si="7"/>
        <v>0.61093468821403585</v>
      </c>
      <c r="N29" s="1">
        <f t="shared" si="8"/>
        <v>-5.4015593870549221</v>
      </c>
      <c r="O29" t="s">
        <v>56</v>
      </c>
    </row>
    <row r="30" spans="1:15" x14ac:dyDescent="0.35">
      <c r="A30" s="13">
        <v>20</v>
      </c>
      <c r="B30" s="12" t="s">
        <v>49</v>
      </c>
      <c r="C30" s="11">
        <v>68.3</v>
      </c>
      <c r="D30" s="10" t="s">
        <v>154</v>
      </c>
      <c r="E30" s="9" t="str">
        <f t="shared" si="0"/>
        <v>Significantly Different</v>
      </c>
      <c r="G30">
        <f t="shared" si="1"/>
        <v>68.3</v>
      </c>
      <c r="H30">
        <f t="shared" si="2"/>
        <v>6</v>
      </c>
      <c r="I30" t="str">
        <f t="shared" si="3"/>
        <v>+/-</v>
      </c>
      <c r="J30" t="str">
        <f t="shared" si="4"/>
        <v>1.2</v>
      </c>
      <c r="K30" s="1">
        <f t="shared" si="5"/>
        <v>0.72948328267477203</v>
      </c>
      <c r="L30" s="1">
        <f t="shared" si="6"/>
        <v>-3</v>
      </c>
      <c r="M30" s="1">
        <f t="shared" si="7"/>
        <v>0.73201182849801194</v>
      </c>
      <c r="N30" s="1">
        <f t="shared" si="8"/>
        <v>-4.098294430782067</v>
      </c>
      <c r="O30" t="s">
        <v>77</v>
      </c>
    </row>
    <row r="31" spans="1:15" x14ac:dyDescent="0.35">
      <c r="A31" s="13">
        <v>21</v>
      </c>
      <c r="B31" s="12" t="s">
        <v>78</v>
      </c>
      <c r="C31" s="11">
        <v>68.099999999999994</v>
      </c>
      <c r="D31" s="10" t="s">
        <v>36</v>
      </c>
      <c r="E31" s="9" t="str">
        <f t="shared" si="0"/>
        <v>Significantly Different</v>
      </c>
      <c r="G31">
        <f t="shared" si="1"/>
        <v>68.099999999999994</v>
      </c>
      <c r="H31">
        <f t="shared" si="2"/>
        <v>6</v>
      </c>
      <c r="I31" t="str">
        <f t="shared" si="3"/>
        <v>+/-</v>
      </c>
      <c r="J31" t="str">
        <f t="shared" si="4"/>
        <v>0.7</v>
      </c>
      <c r="K31" s="1">
        <f t="shared" si="5"/>
        <v>0.42553191489361697</v>
      </c>
      <c r="L31" s="1">
        <f t="shared" si="6"/>
        <v>-2.7999999999999972</v>
      </c>
      <c r="M31" s="1">
        <f t="shared" si="7"/>
        <v>0.42985214661796195</v>
      </c>
      <c r="N31" s="1">
        <f t="shared" si="8"/>
        <v>-6.5138676682904704</v>
      </c>
      <c r="O31" t="s">
        <v>40</v>
      </c>
    </row>
    <row r="32" spans="1:15" x14ac:dyDescent="0.35">
      <c r="A32" s="13">
        <v>21</v>
      </c>
      <c r="B32" s="12" t="s">
        <v>79</v>
      </c>
      <c r="C32" s="11">
        <v>68.099999999999994</v>
      </c>
      <c r="D32" s="10" t="s">
        <v>26</v>
      </c>
      <c r="E32" s="9" t="str">
        <f t="shared" si="0"/>
        <v>Significantly Different</v>
      </c>
      <c r="G32">
        <f t="shared" si="1"/>
        <v>68.099999999999994</v>
      </c>
      <c r="H32">
        <f t="shared" si="2"/>
        <v>6</v>
      </c>
      <c r="I32" t="str">
        <f t="shared" si="3"/>
        <v>+/-</v>
      </c>
      <c r="J32" t="str">
        <f t="shared" si="4"/>
        <v>0.6</v>
      </c>
      <c r="K32" s="1">
        <f t="shared" si="5"/>
        <v>0.36474164133738601</v>
      </c>
      <c r="L32" s="1">
        <f t="shared" si="6"/>
        <v>-2.7999999999999972</v>
      </c>
      <c r="M32" s="1">
        <f t="shared" si="7"/>
        <v>0.36977279819442066</v>
      </c>
      <c r="N32" s="1">
        <f t="shared" si="8"/>
        <v>-7.5722173552847485</v>
      </c>
      <c r="O32" t="s">
        <v>71</v>
      </c>
    </row>
    <row r="33" spans="1:15" x14ac:dyDescent="0.35">
      <c r="A33" s="13">
        <v>21</v>
      </c>
      <c r="B33" s="12" t="s">
        <v>56</v>
      </c>
      <c r="C33" s="11">
        <v>68.099999999999994</v>
      </c>
      <c r="D33" s="10" t="s">
        <v>26</v>
      </c>
      <c r="E33" s="9" t="str">
        <f t="shared" si="0"/>
        <v>Significantly Different</v>
      </c>
      <c r="G33">
        <f t="shared" si="1"/>
        <v>68.099999999999994</v>
      </c>
      <c r="H33">
        <f t="shared" si="2"/>
        <v>6</v>
      </c>
      <c r="I33" t="str">
        <f t="shared" si="3"/>
        <v>+/-</v>
      </c>
      <c r="J33" t="str">
        <f t="shared" si="4"/>
        <v>0.6</v>
      </c>
      <c r="K33" s="1">
        <f t="shared" si="5"/>
        <v>0.36474164133738601</v>
      </c>
      <c r="L33" s="1">
        <f t="shared" si="6"/>
        <v>-2.7999999999999972</v>
      </c>
      <c r="M33" s="1">
        <f t="shared" si="7"/>
        <v>0.36977279819442066</v>
      </c>
      <c r="N33" s="1">
        <f t="shared" si="8"/>
        <v>-7.5722173552847485</v>
      </c>
      <c r="O33" t="s">
        <v>76</v>
      </c>
    </row>
    <row r="34" spans="1:15" x14ac:dyDescent="0.35">
      <c r="A34" s="13">
        <v>24</v>
      </c>
      <c r="B34" s="12" t="s">
        <v>50</v>
      </c>
      <c r="C34" s="11">
        <v>68</v>
      </c>
      <c r="D34" s="10" t="s">
        <v>28</v>
      </c>
      <c r="E34" s="9" t="str">
        <f t="shared" si="0"/>
        <v>Significantly Different</v>
      </c>
      <c r="G34">
        <f t="shared" si="1"/>
        <v>68</v>
      </c>
      <c r="H34">
        <f t="shared" si="2"/>
        <v>6</v>
      </c>
      <c r="I34" t="str">
        <f t="shared" si="3"/>
        <v>+/-</v>
      </c>
      <c r="J34" t="str">
        <f t="shared" si="4"/>
        <v>0.3</v>
      </c>
      <c r="K34" s="1">
        <f t="shared" si="5"/>
        <v>0.18237082066869301</v>
      </c>
      <c r="L34" s="1">
        <f t="shared" si="6"/>
        <v>-2.7000000000000028</v>
      </c>
      <c r="M34" s="1">
        <f t="shared" si="7"/>
        <v>0.19223572402239389</v>
      </c>
      <c r="N34" s="1">
        <f t="shared" si="8"/>
        <v>-14.045256227637871</v>
      </c>
      <c r="O34" t="s">
        <v>74</v>
      </c>
    </row>
    <row r="35" spans="1:15" x14ac:dyDescent="0.35">
      <c r="A35" s="13">
        <v>24</v>
      </c>
      <c r="B35" s="12" t="s">
        <v>61</v>
      </c>
      <c r="C35" s="11">
        <v>68</v>
      </c>
      <c r="D35" s="10" t="s">
        <v>28</v>
      </c>
      <c r="E35" s="9" t="str">
        <f t="shared" si="0"/>
        <v>Significantly Different</v>
      </c>
      <c r="G35">
        <f t="shared" si="1"/>
        <v>68</v>
      </c>
      <c r="H35">
        <f t="shared" si="2"/>
        <v>6</v>
      </c>
      <c r="I35" t="str">
        <f t="shared" si="3"/>
        <v>+/-</v>
      </c>
      <c r="J35" t="str">
        <f t="shared" si="4"/>
        <v>0.3</v>
      </c>
      <c r="K35" s="1">
        <f t="shared" si="5"/>
        <v>0.18237082066869301</v>
      </c>
      <c r="L35" s="1">
        <f t="shared" si="6"/>
        <v>-2.7000000000000028</v>
      </c>
      <c r="M35" s="1">
        <f t="shared" si="7"/>
        <v>0.19223572402239389</v>
      </c>
      <c r="N35" s="1">
        <f t="shared" si="8"/>
        <v>-14.045256227637871</v>
      </c>
      <c r="O35" t="s">
        <v>54</v>
      </c>
    </row>
    <row r="36" spans="1:15" x14ac:dyDescent="0.35">
      <c r="A36" s="13">
        <v>24</v>
      </c>
      <c r="B36" s="12" t="s">
        <v>30</v>
      </c>
      <c r="C36" s="11">
        <v>68</v>
      </c>
      <c r="D36" s="10" t="s">
        <v>83</v>
      </c>
      <c r="E36" s="9" t="str">
        <f t="shared" si="0"/>
        <v>Significantly Different</v>
      </c>
      <c r="G36">
        <f t="shared" si="1"/>
        <v>68</v>
      </c>
      <c r="H36">
        <f t="shared" si="2"/>
        <v>6</v>
      </c>
      <c r="I36" t="str">
        <f t="shared" si="3"/>
        <v>+/-</v>
      </c>
      <c r="J36" t="str">
        <f t="shared" si="4"/>
        <v>0.5</v>
      </c>
      <c r="K36" s="1">
        <f t="shared" si="5"/>
        <v>0.303951367781155</v>
      </c>
      <c r="L36" s="1">
        <f t="shared" si="6"/>
        <v>-2.7000000000000028</v>
      </c>
      <c r="M36" s="1">
        <f t="shared" si="7"/>
        <v>0.30997079109986531</v>
      </c>
      <c r="N36" s="1">
        <f t="shared" si="8"/>
        <v>-8.7104981421624537</v>
      </c>
      <c r="O36" t="s">
        <v>72</v>
      </c>
    </row>
    <row r="37" spans="1:15" x14ac:dyDescent="0.35">
      <c r="A37" s="13">
        <v>27</v>
      </c>
      <c r="B37" s="12" t="s">
        <v>58</v>
      </c>
      <c r="C37" s="11">
        <v>67.8</v>
      </c>
      <c r="D37" s="10" t="s">
        <v>83</v>
      </c>
      <c r="E37" s="9" t="str">
        <f t="shared" si="0"/>
        <v>Significantly Different</v>
      </c>
      <c r="G37">
        <f t="shared" si="1"/>
        <v>67.8</v>
      </c>
      <c r="H37">
        <f t="shared" si="2"/>
        <v>6</v>
      </c>
      <c r="I37" t="str">
        <f t="shared" si="3"/>
        <v>+/-</v>
      </c>
      <c r="J37" t="str">
        <f t="shared" si="4"/>
        <v>0.5</v>
      </c>
      <c r="K37" s="1">
        <f t="shared" si="5"/>
        <v>0.303951367781155</v>
      </c>
      <c r="L37" s="1">
        <f t="shared" si="6"/>
        <v>-2.5</v>
      </c>
      <c r="M37" s="1">
        <f t="shared" si="7"/>
        <v>0.30997079109986531</v>
      </c>
      <c r="N37" s="1">
        <f t="shared" si="8"/>
        <v>-8.0652760575578188</v>
      </c>
      <c r="O37" t="s">
        <v>70</v>
      </c>
    </row>
    <row r="38" spans="1:15" x14ac:dyDescent="0.35">
      <c r="A38" s="13">
        <v>27</v>
      </c>
      <c r="B38" s="12" t="s">
        <v>40</v>
      </c>
      <c r="C38" s="11">
        <v>67.8</v>
      </c>
      <c r="D38" s="10" t="s">
        <v>26</v>
      </c>
      <c r="E38" s="9" t="str">
        <f t="shared" si="0"/>
        <v>Significantly Different</v>
      </c>
      <c r="G38">
        <f t="shared" si="1"/>
        <v>67.8</v>
      </c>
      <c r="H38">
        <f t="shared" si="2"/>
        <v>6</v>
      </c>
      <c r="I38" t="str">
        <f t="shared" si="3"/>
        <v>+/-</v>
      </c>
      <c r="J38" t="str">
        <f t="shared" si="4"/>
        <v>0.6</v>
      </c>
      <c r="K38" s="1">
        <f t="shared" si="5"/>
        <v>0.36474164133738601</v>
      </c>
      <c r="L38" s="1">
        <f t="shared" si="6"/>
        <v>-2.5</v>
      </c>
      <c r="M38" s="1">
        <f t="shared" si="7"/>
        <v>0.36977279819442066</v>
      </c>
      <c r="N38" s="1">
        <f t="shared" si="8"/>
        <v>-6.7609083529328187</v>
      </c>
      <c r="O38" t="s">
        <v>69</v>
      </c>
    </row>
    <row r="39" spans="1:15" x14ac:dyDescent="0.35">
      <c r="A39" s="13">
        <v>29</v>
      </c>
      <c r="B39" s="12" t="s">
        <v>65</v>
      </c>
      <c r="C39" s="11">
        <v>67.599999999999994</v>
      </c>
      <c r="D39" s="10" t="s">
        <v>44</v>
      </c>
      <c r="E39" s="9" t="str">
        <f t="shared" si="0"/>
        <v>Significantly Different</v>
      </c>
      <c r="G39">
        <f t="shared" si="1"/>
        <v>67.599999999999994</v>
      </c>
      <c r="H39">
        <f t="shared" si="2"/>
        <v>6</v>
      </c>
      <c r="I39" t="str">
        <f t="shared" si="3"/>
        <v>+/-</v>
      </c>
      <c r="J39" t="str">
        <f t="shared" si="4"/>
        <v>0.4</v>
      </c>
      <c r="K39" s="1">
        <f t="shared" si="5"/>
        <v>0.24316109422492402</v>
      </c>
      <c r="L39" s="1">
        <f t="shared" si="6"/>
        <v>-2.2999999999999972</v>
      </c>
      <c r="M39" s="1">
        <f t="shared" si="7"/>
        <v>0.25064471888253259</v>
      </c>
      <c r="N39" s="1">
        <f t="shared" si="8"/>
        <v>-9.1763353732496462</v>
      </c>
      <c r="O39" t="s">
        <v>45</v>
      </c>
    </row>
    <row r="40" spans="1:15" x14ac:dyDescent="0.35">
      <c r="A40" s="13">
        <v>30</v>
      </c>
      <c r="B40" s="12" t="s">
        <v>73</v>
      </c>
      <c r="C40" s="11">
        <v>67.099999999999994</v>
      </c>
      <c r="D40" s="10" t="s">
        <v>116</v>
      </c>
      <c r="E40" s="9" t="str">
        <f t="shared" si="0"/>
        <v>Significantly Different</v>
      </c>
      <c r="G40">
        <f t="shared" si="1"/>
        <v>67.099999999999994</v>
      </c>
      <c r="H40">
        <f t="shared" si="2"/>
        <v>6</v>
      </c>
      <c r="I40" t="str">
        <f t="shared" si="3"/>
        <v>+/-</v>
      </c>
      <c r="J40" t="str">
        <f t="shared" si="4"/>
        <v>0.8</v>
      </c>
      <c r="K40" s="1">
        <f t="shared" si="5"/>
        <v>0.48632218844984804</v>
      </c>
      <c r="L40" s="1">
        <f t="shared" si="6"/>
        <v>-1.7999999999999972</v>
      </c>
      <c r="M40" s="1">
        <f t="shared" si="7"/>
        <v>0.49010685399991183</v>
      </c>
      <c r="N40" s="1">
        <f t="shared" si="8"/>
        <v>-3.6726684911864567</v>
      </c>
      <c r="O40" t="s">
        <v>67</v>
      </c>
    </row>
    <row r="41" spans="1:15" x14ac:dyDescent="0.35">
      <c r="A41" s="13">
        <v>30</v>
      </c>
      <c r="B41" s="12" t="s">
        <v>38</v>
      </c>
      <c r="C41" s="11">
        <v>67.099999999999994</v>
      </c>
      <c r="D41" s="10" t="s">
        <v>83</v>
      </c>
      <c r="E41" s="9" t="str">
        <f t="shared" si="0"/>
        <v>Significantly Different</v>
      </c>
      <c r="G41">
        <f t="shared" si="1"/>
        <v>67.099999999999994</v>
      </c>
      <c r="H41">
        <f t="shared" si="2"/>
        <v>6</v>
      </c>
      <c r="I41" t="str">
        <f t="shared" si="3"/>
        <v>+/-</v>
      </c>
      <c r="J41" t="str">
        <f t="shared" si="4"/>
        <v>0.5</v>
      </c>
      <c r="K41" s="1">
        <f t="shared" si="5"/>
        <v>0.303951367781155</v>
      </c>
      <c r="L41" s="1">
        <f t="shared" si="6"/>
        <v>-1.7999999999999972</v>
      </c>
      <c r="M41" s="1">
        <f t="shared" si="7"/>
        <v>0.30997079109986531</v>
      </c>
      <c r="N41" s="1">
        <f t="shared" si="8"/>
        <v>-5.806998761441621</v>
      </c>
      <c r="O41" t="s">
        <v>48</v>
      </c>
    </row>
    <row r="42" spans="1:15" x14ac:dyDescent="0.35">
      <c r="A42" s="13">
        <v>32</v>
      </c>
      <c r="B42" s="12" t="s">
        <v>64</v>
      </c>
      <c r="C42" s="11">
        <v>66.8</v>
      </c>
      <c r="D42" s="10" t="s">
        <v>83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66.8</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-1.5</v>
      </c>
      <c r="M42" s="1">
        <f t="shared" ref="M42:M62" si="16">IF(AND(ISNUMBER(K42),ISNUMBER($I$7)),SQRT(K42^2+($I$7)^2),"N/A")</f>
        <v>0.30997079109986531</v>
      </c>
      <c r="N42" s="1">
        <f t="shared" ref="N42:N73" si="17">IF(AND(ISNUMBER(L42),ISNUMBER(M42),M42&lt;&gt;0),L42/M42,"NA")</f>
        <v>-4.8391656345346918</v>
      </c>
      <c r="O42" t="s">
        <v>37</v>
      </c>
    </row>
    <row r="43" spans="1:15" x14ac:dyDescent="0.35">
      <c r="A43" s="13">
        <v>32</v>
      </c>
      <c r="B43" s="12" t="s">
        <v>47</v>
      </c>
      <c r="C43" s="11">
        <v>66.8</v>
      </c>
      <c r="D43" s="10" t="s">
        <v>83</v>
      </c>
      <c r="E43" s="9" t="str">
        <f t="shared" si="9"/>
        <v>Significantly Different</v>
      </c>
      <c r="G43">
        <f t="shared" si="10"/>
        <v>66.8</v>
      </c>
      <c r="H43">
        <f t="shared" si="11"/>
        <v>6</v>
      </c>
      <c r="I43" t="str">
        <f t="shared" si="12"/>
        <v>+/-</v>
      </c>
      <c r="J43" t="str">
        <f t="shared" si="13"/>
        <v>0.5</v>
      </c>
      <c r="K43" s="1">
        <f t="shared" si="14"/>
        <v>0.303951367781155</v>
      </c>
      <c r="L43" s="1">
        <f t="shared" si="15"/>
        <v>-1.5</v>
      </c>
      <c r="M43" s="1">
        <f t="shared" si="16"/>
        <v>0.30997079109986531</v>
      </c>
      <c r="N43" s="1">
        <f t="shared" si="17"/>
        <v>-4.8391656345346918</v>
      </c>
      <c r="O43" t="s">
        <v>52</v>
      </c>
    </row>
    <row r="44" spans="1:15" x14ac:dyDescent="0.35">
      <c r="A44" s="13">
        <v>34</v>
      </c>
      <c r="B44" s="12" t="s">
        <v>66</v>
      </c>
      <c r="C44" s="11">
        <v>66.7</v>
      </c>
      <c r="D44" s="10" t="s">
        <v>26</v>
      </c>
      <c r="E44" s="9" t="str">
        <f t="shared" si="9"/>
        <v>Significantly Different</v>
      </c>
      <c r="G44">
        <f t="shared" si="10"/>
        <v>66.7</v>
      </c>
      <c r="H44">
        <f t="shared" si="11"/>
        <v>6</v>
      </c>
      <c r="I44" t="str">
        <f t="shared" si="12"/>
        <v>+/-</v>
      </c>
      <c r="J44" t="str">
        <f t="shared" si="13"/>
        <v>0.6</v>
      </c>
      <c r="K44" s="1">
        <f t="shared" si="14"/>
        <v>0.36474164133738601</v>
      </c>
      <c r="L44" s="1">
        <f t="shared" si="15"/>
        <v>-1.4000000000000057</v>
      </c>
      <c r="M44" s="1">
        <f t="shared" si="16"/>
        <v>0.36977279819442066</v>
      </c>
      <c r="N44" s="1">
        <f t="shared" si="17"/>
        <v>-3.7861086776423938</v>
      </c>
      <c r="O44" t="s">
        <v>64</v>
      </c>
    </row>
    <row r="45" spans="1:15" x14ac:dyDescent="0.35">
      <c r="A45" s="13">
        <v>34</v>
      </c>
      <c r="B45" s="12" t="s">
        <v>69</v>
      </c>
      <c r="C45" s="11">
        <v>66.7</v>
      </c>
      <c r="D45" s="10" t="s">
        <v>116</v>
      </c>
      <c r="E45" s="9" t="str">
        <f t="shared" si="9"/>
        <v>Significantly Different</v>
      </c>
      <c r="G45">
        <f t="shared" si="10"/>
        <v>66.7</v>
      </c>
      <c r="H45">
        <f t="shared" si="11"/>
        <v>6</v>
      </c>
      <c r="I45" t="str">
        <f t="shared" si="12"/>
        <v>+/-</v>
      </c>
      <c r="J45" t="str">
        <f t="shared" si="13"/>
        <v>0.8</v>
      </c>
      <c r="K45" s="1">
        <f t="shared" si="14"/>
        <v>0.48632218844984804</v>
      </c>
      <c r="L45" s="1">
        <f t="shared" si="15"/>
        <v>-1.4000000000000057</v>
      </c>
      <c r="M45" s="1">
        <f t="shared" si="16"/>
        <v>0.49010685399991183</v>
      </c>
      <c r="N45" s="1">
        <f t="shared" si="17"/>
        <v>-2.8565199375894825</v>
      </c>
      <c r="O45" t="s">
        <v>63</v>
      </c>
    </row>
    <row r="46" spans="1:15" x14ac:dyDescent="0.35">
      <c r="A46" s="13">
        <v>36</v>
      </c>
      <c r="B46" s="12" t="s">
        <v>62</v>
      </c>
      <c r="C46" s="11">
        <v>66.5</v>
      </c>
      <c r="D46" s="10" t="s">
        <v>137</v>
      </c>
      <c r="E46" s="9" t="str">
        <f t="shared" si="9"/>
        <v>Not Significantly Different</v>
      </c>
      <c r="G46">
        <f t="shared" si="10"/>
        <v>66.5</v>
      </c>
      <c r="H46">
        <f t="shared" si="11"/>
        <v>6</v>
      </c>
      <c r="I46" t="str">
        <f t="shared" si="12"/>
        <v>+/-</v>
      </c>
      <c r="J46" t="str">
        <f t="shared" si="13"/>
        <v>1.6</v>
      </c>
      <c r="K46" s="1">
        <f t="shared" si="14"/>
        <v>0.97264437689969607</v>
      </c>
      <c r="L46" s="1">
        <f t="shared" si="15"/>
        <v>-1.2000000000000028</v>
      </c>
      <c r="M46" s="1">
        <f t="shared" si="16"/>
        <v>0.97454222139096647</v>
      </c>
      <c r="N46" s="1">
        <f t="shared" si="17"/>
        <v>-1.2313473687032666</v>
      </c>
      <c r="O46" t="s">
        <v>61</v>
      </c>
    </row>
    <row r="47" spans="1:15" x14ac:dyDescent="0.35">
      <c r="A47" s="13">
        <v>37</v>
      </c>
      <c r="B47" s="12" t="s">
        <v>46</v>
      </c>
      <c r="C47" s="11">
        <v>66.3</v>
      </c>
      <c r="D47" s="10" t="s">
        <v>83</v>
      </c>
      <c r="E47" s="9" t="str">
        <f t="shared" si="9"/>
        <v>Significantly Different</v>
      </c>
      <c r="G47">
        <f t="shared" si="10"/>
        <v>66.3</v>
      </c>
      <c r="H47">
        <f t="shared" si="11"/>
        <v>6</v>
      </c>
      <c r="I47" t="str">
        <f t="shared" si="12"/>
        <v>+/-</v>
      </c>
      <c r="J47" t="str">
        <f t="shared" si="13"/>
        <v>0.5</v>
      </c>
      <c r="K47" s="1">
        <f t="shared" si="14"/>
        <v>0.303951367781155</v>
      </c>
      <c r="L47" s="1">
        <f t="shared" si="15"/>
        <v>-1</v>
      </c>
      <c r="M47" s="1">
        <f t="shared" si="16"/>
        <v>0.30997079109986531</v>
      </c>
      <c r="N47" s="1">
        <f t="shared" si="17"/>
        <v>-3.2261104230231274</v>
      </c>
      <c r="O47" t="s">
        <v>59</v>
      </c>
    </row>
    <row r="48" spans="1:15" x14ac:dyDescent="0.35">
      <c r="A48" s="13">
        <v>38</v>
      </c>
      <c r="B48" s="12" t="s">
        <v>75</v>
      </c>
      <c r="C48" s="11">
        <v>65.900000000000006</v>
      </c>
      <c r="D48" s="10" t="s">
        <v>83</v>
      </c>
      <c r="E48" s="9" t="str">
        <f t="shared" si="9"/>
        <v>Significantly Different</v>
      </c>
      <c r="G48">
        <f t="shared" si="10"/>
        <v>65.900000000000006</v>
      </c>
      <c r="H48">
        <f t="shared" si="11"/>
        <v>6</v>
      </c>
      <c r="I48" t="str">
        <f t="shared" si="12"/>
        <v>+/-</v>
      </c>
      <c r="J48" t="str">
        <f t="shared" si="13"/>
        <v>0.5</v>
      </c>
      <c r="K48" s="1">
        <f t="shared" si="14"/>
        <v>0.303951367781155</v>
      </c>
      <c r="L48" s="1">
        <f t="shared" si="15"/>
        <v>-0.60000000000000853</v>
      </c>
      <c r="M48" s="1">
        <f t="shared" si="16"/>
        <v>0.30997079109986531</v>
      </c>
      <c r="N48" s="1">
        <f t="shared" si="17"/>
        <v>-1.935666253813904</v>
      </c>
      <c r="O48" t="s">
        <v>57</v>
      </c>
    </row>
    <row r="49" spans="1:15" x14ac:dyDescent="0.35">
      <c r="A49" s="13">
        <v>39</v>
      </c>
      <c r="B49" s="12" t="s">
        <v>59</v>
      </c>
      <c r="C49" s="11">
        <v>65.7</v>
      </c>
      <c r="D49" s="10" t="s">
        <v>83</v>
      </c>
      <c r="E49" s="9" t="str">
        <f t="shared" si="9"/>
        <v>Not Significantly Different</v>
      </c>
      <c r="G49">
        <f t="shared" si="10"/>
        <v>65.7</v>
      </c>
      <c r="H49">
        <f t="shared" si="11"/>
        <v>6</v>
      </c>
      <c r="I49" t="str">
        <f t="shared" si="12"/>
        <v>+/-</v>
      </c>
      <c r="J49" t="str">
        <f t="shared" si="13"/>
        <v>0.5</v>
      </c>
      <c r="K49" s="1">
        <f t="shared" si="14"/>
        <v>0.303951367781155</v>
      </c>
      <c r="L49" s="1">
        <f t="shared" si="15"/>
        <v>-0.40000000000000568</v>
      </c>
      <c r="M49" s="1">
        <f t="shared" si="16"/>
        <v>0.30997079109986531</v>
      </c>
      <c r="N49" s="1">
        <f t="shared" si="17"/>
        <v>-1.2904441692092694</v>
      </c>
      <c r="O49" t="s">
        <v>55</v>
      </c>
    </row>
    <row r="50" spans="1:15" x14ac:dyDescent="0.35">
      <c r="A50" s="13">
        <v>40</v>
      </c>
      <c r="B50" s="12" t="s">
        <v>48</v>
      </c>
      <c r="C50" s="11">
        <v>63.9</v>
      </c>
      <c r="D50" s="10" t="s">
        <v>44</v>
      </c>
      <c r="E50" s="9" t="str">
        <f t="shared" si="9"/>
        <v>Significantly Different</v>
      </c>
      <c r="G50">
        <f t="shared" si="10"/>
        <v>63.9</v>
      </c>
      <c r="H50">
        <f t="shared" si="11"/>
        <v>6</v>
      </c>
      <c r="I50" t="str">
        <f t="shared" si="12"/>
        <v>+/-</v>
      </c>
      <c r="J50" t="str">
        <f t="shared" si="13"/>
        <v>0.4</v>
      </c>
      <c r="K50" s="1">
        <f t="shared" si="14"/>
        <v>0.24316109422492402</v>
      </c>
      <c r="L50" s="1">
        <f t="shared" si="15"/>
        <v>1.3999999999999986</v>
      </c>
      <c r="M50" s="1">
        <f t="shared" si="16"/>
        <v>0.25064471888253259</v>
      </c>
      <c r="N50" s="1">
        <f t="shared" si="17"/>
        <v>5.5855954445867422</v>
      </c>
      <c r="O50" t="s">
        <v>53</v>
      </c>
    </row>
    <row r="51" spans="1:15" x14ac:dyDescent="0.35">
      <c r="A51" s="13">
        <v>41</v>
      </c>
      <c r="B51" s="12" t="s">
        <v>53</v>
      </c>
      <c r="C51" s="11">
        <v>63.5</v>
      </c>
      <c r="D51" s="10" t="s">
        <v>134</v>
      </c>
      <c r="E51" s="9" t="str">
        <f t="shared" si="9"/>
        <v>Significantly Different</v>
      </c>
      <c r="G51">
        <f t="shared" si="10"/>
        <v>63.5</v>
      </c>
      <c r="H51">
        <f t="shared" si="11"/>
        <v>6</v>
      </c>
      <c r="I51" t="str">
        <f t="shared" si="12"/>
        <v>+/-</v>
      </c>
      <c r="J51" t="str">
        <f t="shared" si="13"/>
        <v>1.3</v>
      </c>
      <c r="K51" s="1">
        <f t="shared" si="14"/>
        <v>0.79027355623100304</v>
      </c>
      <c r="L51" s="1">
        <f t="shared" si="15"/>
        <v>1.7999999999999972</v>
      </c>
      <c r="M51" s="1">
        <f t="shared" si="16"/>
        <v>0.79260819516141623</v>
      </c>
      <c r="N51" s="1">
        <f t="shared" si="17"/>
        <v>2.2709833319770603</v>
      </c>
      <c r="O51" t="s">
        <v>51</v>
      </c>
    </row>
    <row r="52" spans="1:15" x14ac:dyDescent="0.35">
      <c r="A52" s="13">
        <v>42</v>
      </c>
      <c r="B52" s="12" t="s">
        <v>57</v>
      </c>
      <c r="C52" s="11">
        <v>63.1</v>
      </c>
      <c r="D52" s="10" t="s">
        <v>26</v>
      </c>
      <c r="E52" s="9" t="str">
        <f t="shared" si="9"/>
        <v>Significantly Different</v>
      </c>
      <c r="G52">
        <f t="shared" si="10"/>
        <v>63.1</v>
      </c>
      <c r="H52">
        <f t="shared" si="11"/>
        <v>6</v>
      </c>
      <c r="I52" t="str">
        <f t="shared" si="12"/>
        <v>+/-</v>
      </c>
      <c r="J52" t="str">
        <f t="shared" si="13"/>
        <v>0.6</v>
      </c>
      <c r="K52" s="1">
        <f t="shared" si="14"/>
        <v>0.36474164133738601</v>
      </c>
      <c r="L52" s="1">
        <f t="shared" si="15"/>
        <v>2.1999999999999957</v>
      </c>
      <c r="M52" s="1">
        <f t="shared" si="16"/>
        <v>0.36977279819442066</v>
      </c>
      <c r="N52" s="1">
        <f t="shared" si="17"/>
        <v>5.9495993505808684</v>
      </c>
      <c r="O52" t="s">
        <v>49</v>
      </c>
    </row>
    <row r="53" spans="1:15" x14ac:dyDescent="0.35">
      <c r="A53" s="13">
        <v>43</v>
      </c>
      <c r="B53" s="12" t="s">
        <v>35</v>
      </c>
      <c r="C53" s="11">
        <v>62.9</v>
      </c>
      <c r="D53" s="10" t="s">
        <v>83</v>
      </c>
      <c r="E53" s="9" t="str">
        <f t="shared" si="9"/>
        <v>Significantly Different</v>
      </c>
      <c r="G53">
        <f t="shared" si="10"/>
        <v>62.9</v>
      </c>
      <c r="H53">
        <f t="shared" si="11"/>
        <v>6</v>
      </c>
      <c r="I53" t="str">
        <f t="shared" si="12"/>
        <v>+/-</v>
      </c>
      <c r="J53" t="str">
        <f t="shared" si="13"/>
        <v>0.5</v>
      </c>
      <c r="K53" s="1">
        <f t="shared" si="14"/>
        <v>0.303951367781155</v>
      </c>
      <c r="L53" s="1">
        <f t="shared" si="15"/>
        <v>2.3999999999999986</v>
      </c>
      <c r="M53" s="1">
        <f t="shared" si="16"/>
        <v>0.30997079109986531</v>
      </c>
      <c r="N53" s="1">
        <f t="shared" si="17"/>
        <v>7.7426650152555014</v>
      </c>
      <c r="O53" t="s">
        <v>47</v>
      </c>
    </row>
    <row r="54" spans="1:15" x14ac:dyDescent="0.35">
      <c r="A54" s="13">
        <v>44</v>
      </c>
      <c r="B54" s="12" t="s">
        <v>71</v>
      </c>
      <c r="C54" s="11">
        <v>62.4</v>
      </c>
      <c r="D54" s="10" t="s">
        <v>83</v>
      </c>
      <c r="E54" s="9" t="str">
        <f t="shared" si="9"/>
        <v>Significantly Different</v>
      </c>
      <c r="G54">
        <f t="shared" si="10"/>
        <v>62.4</v>
      </c>
      <c r="H54">
        <f t="shared" si="11"/>
        <v>6</v>
      </c>
      <c r="I54" t="str">
        <f t="shared" si="12"/>
        <v>+/-</v>
      </c>
      <c r="J54" t="str">
        <f t="shared" si="13"/>
        <v>0.5</v>
      </c>
      <c r="K54" s="1">
        <f t="shared" si="14"/>
        <v>0.303951367781155</v>
      </c>
      <c r="L54" s="1">
        <f t="shared" si="15"/>
        <v>2.8999999999999986</v>
      </c>
      <c r="M54" s="1">
        <f t="shared" si="16"/>
        <v>0.30997079109986531</v>
      </c>
      <c r="N54" s="1">
        <f t="shared" si="17"/>
        <v>9.3557202267670654</v>
      </c>
      <c r="O54" t="s">
        <v>42</v>
      </c>
    </row>
    <row r="55" spans="1:15" x14ac:dyDescent="0.35">
      <c r="A55" s="13">
        <v>45</v>
      </c>
      <c r="B55" s="12" t="s">
        <v>42</v>
      </c>
      <c r="C55" s="11">
        <v>62.3</v>
      </c>
      <c r="D55" s="10" t="s">
        <v>28</v>
      </c>
      <c r="E55" s="9" t="str">
        <f t="shared" si="9"/>
        <v>Significantly Different</v>
      </c>
      <c r="G55">
        <f t="shared" si="10"/>
        <v>62.3</v>
      </c>
      <c r="H55">
        <f t="shared" si="11"/>
        <v>6</v>
      </c>
      <c r="I55" t="str">
        <f t="shared" si="12"/>
        <v>+/-</v>
      </c>
      <c r="J55" t="str">
        <f t="shared" si="13"/>
        <v>0.3</v>
      </c>
      <c r="K55" s="1">
        <f t="shared" si="14"/>
        <v>0.18237082066869301</v>
      </c>
      <c r="L55" s="1">
        <f t="shared" si="15"/>
        <v>3</v>
      </c>
      <c r="M55" s="1">
        <f t="shared" si="16"/>
        <v>0.19223572402239389</v>
      </c>
      <c r="N55" s="1">
        <f t="shared" si="17"/>
        <v>15.605840252930951</v>
      </c>
      <c r="O55" t="s">
        <v>43</v>
      </c>
    </row>
    <row r="56" spans="1:15" x14ac:dyDescent="0.35">
      <c r="A56" s="13">
        <v>46</v>
      </c>
      <c r="B56" s="12" t="s">
        <v>29</v>
      </c>
      <c r="C56" s="11">
        <v>61.6</v>
      </c>
      <c r="D56" s="10" t="s">
        <v>122</v>
      </c>
      <c r="E56" s="9" t="str">
        <f t="shared" si="9"/>
        <v>Significantly Different</v>
      </c>
      <c r="G56">
        <f t="shared" si="10"/>
        <v>61.6</v>
      </c>
      <c r="H56">
        <f t="shared" si="11"/>
        <v>6</v>
      </c>
      <c r="I56" t="str">
        <f t="shared" si="12"/>
        <v>+/-</v>
      </c>
      <c r="J56" t="str">
        <f t="shared" si="13"/>
        <v>1.0</v>
      </c>
      <c r="K56" s="1">
        <f t="shared" si="14"/>
        <v>0.60790273556231</v>
      </c>
      <c r="L56" s="1">
        <f t="shared" si="15"/>
        <v>3.6999999999999957</v>
      </c>
      <c r="M56" s="1">
        <f t="shared" si="16"/>
        <v>0.61093468821403585</v>
      </c>
      <c r="N56" s="1">
        <f t="shared" si="17"/>
        <v>6.0562938582130919</v>
      </c>
      <c r="O56" t="s">
        <v>41</v>
      </c>
    </row>
    <row r="57" spans="1:15" x14ac:dyDescent="0.35">
      <c r="A57" s="13">
        <v>47</v>
      </c>
      <c r="B57" s="12" t="s">
        <v>63</v>
      </c>
      <c r="C57" s="11">
        <v>61.2</v>
      </c>
      <c r="D57" s="10" t="s">
        <v>121</v>
      </c>
      <c r="E57" s="9" t="str">
        <f t="shared" si="9"/>
        <v>Significantly Different</v>
      </c>
      <c r="G57">
        <f t="shared" si="10"/>
        <v>61.2</v>
      </c>
      <c r="H57">
        <f t="shared" si="11"/>
        <v>6</v>
      </c>
      <c r="I57" t="str">
        <f t="shared" si="12"/>
        <v>+/-</v>
      </c>
      <c r="J57" t="str">
        <f t="shared" si="13"/>
        <v>1.1</v>
      </c>
      <c r="K57" s="1">
        <f t="shared" si="14"/>
        <v>0.66869300911854113</v>
      </c>
      <c r="L57" s="1">
        <f t="shared" si="15"/>
        <v>4.0999999999999943</v>
      </c>
      <c r="M57" s="1">
        <f t="shared" si="16"/>
        <v>0.67145051776214359</v>
      </c>
      <c r="N57" s="1">
        <f t="shared" si="17"/>
        <v>6.1061833918376527</v>
      </c>
      <c r="O57" t="s">
        <v>38</v>
      </c>
    </row>
    <row r="58" spans="1:15" x14ac:dyDescent="0.35">
      <c r="A58" s="13">
        <v>48</v>
      </c>
      <c r="B58" s="12" t="s">
        <v>45</v>
      </c>
      <c r="C58" s="11">
        <v>60.1</v>
      </c>
      <c r="D58" s="10" t="s">
        <v>116</v>
      </c>
      <c r="E58" s="9" t="str">
        <f t="shared" si="9"/>
        <v>Significantly Different</v>
      </c>
      <c r="G58">
        <f t="shared" si="10"/>
        <v>60.1</v>
      </c>
      <c r="H58">
        <f t="shared" si="11"/>
        <v>6</v>
      </c>
      <c r="I58" t="str">
        <f t="shared" si="12"/>
        <v>+/-</v>
      </c>
      <c r="J58" t="str">
        <f t="shared" si="13"/>
        <v>0.8</v>
      </c>
      <c r="K58" s="1">
        <f t="shared" si="14"/>
        <v>0.48632218844984804</v>
      </c>
      <c r="L58" s="1">
        <f t="shared" si="15"/>
        <v>5.1999999999999957</v>
      </c>
      <c r="M58" s="1">
        <f t="shared" si="16"/>
        <v>0.49010685399991183</v>
      </c>
      <c r="N58" s="1">
        <f t="shared" si="17"/>
        <v>10.609931196760883</v>
      </c>
      <c r="O58" t="s">
        <v>35</v>
      </c>
    </row>
    <row r="59" spans="1:15" x14ac:dyDescent="0.35">
      <c r="A59" s="13">
        <v>49</v>
      </c>
      <c r="B59" s="12" t="s">
        <v>34</v>
      </c>
      <c r="C59" s="11">
        <v>55.8</v>
      </c>
      <c r="D59" s="10" t="s">
        <v>39</v>
      </c>
      <c r="E59" s="9" t="str">
        <f t="shared" si="9"/>
        <v>Significantly Different</v>
      </c>
      <c r="G59">
        <f t="shared" si="10"/>
        <v>55.8</v>
      </c>
      <c r="H59">
        <f t="shared" si="11"/>
        <v>6</v>
      </c>
      <c r="I59" t="str">
        <f t="shared" si="12"/>
        <v>+/-</v>
      </c>
      <c r="J59" t="str">
        <f t="shared" si="13"/>
        <v>0.2</v>
      </c>
      <c r="K59" s="1">
        <f t="shared" si="14"/>
        <v>0.12158054711246201</v>
      </c>
      <c r="L59" s="1">
        <f t="shared" si="15"/>
        <v>9.5</v>
      </c>
      <c r="M59" s="1">
        <f t="shared" si="16"/>
        <v>0.1359311840425404</v>
      </c>
      <c r="N59" s="1">
        <f t="shared" si="17"/>
        <v>69.888304636755933</v>
      </c>
      <c r="O59" t="s">
        <v>32</v>
      </c>
    </row>
    <row r="60" spans="1:15" x14ac:dyDescent="0.35">
      <c r="A60" s="13">
        <v>50</v>
      </c>
      <c r="B60" s="12" t="s">
        <v>52</v>
      </c>
      <c r="C60" s="11">
        <v>54.3</v>
      </c>
      <c r="D60" s="10" t="s">
        <v>28</v>
      </c>
      <c r="E60" s="9" t="str">
        <f t="shared" si="9"/>
        <v>Significantly Different</v>
      </c>
      <c r="G60">
        <f t="shared" si="10"/>
        <v>54.3</v>
      </c>
      <c r="H60">
        <f t="shared" si="11"/>
        <v>6</v>
      </c>
      <c r="I60" t="str">
        <f t="shared" si="12"/>
        <v>+/-</v>
      </c>
      <c r="J60" t="str">
        <f t="shared" si="13"/>
        <v>0.3</v>
      </c>
      <c r="K60" s="1">
        <f t="shared" si="14"/>
        <v>0.18237082066869301</v>
      </c>
      <c r="L60" s="1">
        <f t="shared" si="15"/>
        <v>11</v>
      </c>
      <c r="M60" s="1">
        <f t="shared" si="16"/>
        <v>0.19223572402239389</v>
      </c>
      <c r="N60" s="1">
        <f t="shared" si="17"/>
        <v>57.221414260746819</v>
      </c>
      <c r="O60" t="s">
        <v>30</v>
      </c>
    </row>
    <row r="61" spans="1:15" x14ac:dyDescent="0.35">
      <c r="A61" s="13">
        <v>51</v>
      </c>
      <c r="B61" s="12" t="s">
        <v>31</v>
      </c>
      <c r="C61" s="11">
        <v>40.9</v>
      </c>
      <c r="D61" s="10" t="s">
        <v>138</v>
      </c>
      <c r="E61" s="9" t="str">
        <f t="shared" si="9"/>
        <v>Significantly Different</v>
      </c>
      <c r="G61">
        <f t="shared" si="10"/>
        <v>40.9</v>
      </c>
      <c r="H61">
        <f t="shared" si="11"/>
        <v>6</v>
      </c>
      <c r="I61" t="str">
        <f t="shared" si="12"/>
        <v>+/-</v>
      </c>
      <c r="J61" t="str">
        <f t="shared" si="13"/>
        <v>1.5</v>
      </c>
      <c r="K61" s="1">
        <f t="shared" si="14"/>
        <v>0.91185410334346506</v>
      </c>
      <c r="L61" s="1">
        <f t="shared" si="15"/>
        <v>24.4</v>
      </c>
      <c r="M61" s="1">
        <f t="shared" si="16"/>
        <v>0.91387819929318592</v>
      </c>
      <c r="N61" s="1">
        <f t="shared" si="17"/>
        <v>26.699400444032378</v>
      </c>
      <c r="O61" t="s">
        <v>27</v>
      </c>
    </row>
    <row r="62" spans="1:15" ht="15" thickBot="1" x14ac:dyDescent="0.4">
      <c r="A62" s="8"/>
      <c r="B62" s="7" t="s">
        <v>25</v>
      </c>
      <c r="C62" s="6">
        <v>69.3</v>
      </c>
      <c r="D62" s="5" t="s">
        <v>116</v>
      </c>
      <c r="E62" s="4" t="str">
        <f t="shared" si="9"/>
        <v>Significantly Different</v>
      </c>
      <c r="G62">
        <f t="shared" si="10"/>
        <v>69.3</v>
      </c>
      <c r="H62">
        <f t="shared" si="11"/>
        <v>6</v>
      </c>
      <c r="I62" t="str">
        <f t="shared" si="12"/>
        <v>+/-</v>
      </c>
      <c r="J62" t="str">
        <f t="shared" si="13"/>
        <v>0.8</v>
      </c>
      <c r="K62" s="1">
        <f t="shared" si="14"/>
        <v>0.48632218844984804</v>
      </c>
      <c r="L62" s="1">
        <f t="shared" si="15"/>
        <v>-4</v>
      </c>
      <c r="M62" s="1">
        <f t="shared" si="16"/>
        <v>0.49010685399991183</v>
      </c>
      <c r="N62" s="1">
        <f t="shared" si="17"/>
        <v>-8.1614855359699163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4" priority="1" operator="equal">
      <formula>"OTHER ERROR"</formula>
    </cfRule>
    <cfRule type="cellIs" dxfId="33" priority="2" operator="equal">
      <formula>"Statistical Test not applicable"</formula>
    </cfRule>
    <cfRule type="cellIs" dxfId="32" priority="3" operator="equal">
      <formula>"Geography Selected"</formula>
    </cfRule>
  </conditionalFormatting>
  <conditionalFormatting sqref="E10:J62">
    <cfRule type="cellIs" dxfId="31" priority="4" operator="equal">
      <formula>"Not Significantly Different"</formula>
    </cfRule>
  </conditionalFormatting>
  <conditionalFormatting sqref="F10:J62">
    <cfRule type="cellIs" dxfId="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6C0B6AA-B8D1-4AE1-BC11-2BFF8A50F7D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807E9E9-5377-4A42-B4E5-7705B8776AC6}"/>
    <hyperlink ref="A68" r:id="rId2" xr:uid="{54178E71-22A6-422D-A07A-1DB3DA9E22CA}"/>
    <hyperlink ref="A66" r:id="rId3" xr:uid="{70CFA01C-D711-4811-B40B-B166544EB925}"/>
    <hyperlink ref="A67" r:id="rId4" xr:uid="{CADB8836-6994-4649-A2D5-7DD2633F2D51}"/>
  </hyperlinks>
  <pageMargins left="0.7" right="0.7" top="0.75" bottom="0.75" header="0.3" footer="0.3"/>
  <pageSetup orientation="portrait" r:id="rId5"/>
  <drawing r:id="rId6"/>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27CF-F07E-4453-BC5B-D627A6EC724F}">
  <sheetPr codeName="Sheet8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694</v>
      </c>
    </row>
    <row r="2" spans="1:16" x14ac:dyDescent="0.35">
      <c r="A2" s="27" t="s">
        <v>109</v>
      </c>
      <c r="B2" t="s">
        <v>693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29.3</v>
      </c>
      <c r="C6" t="s">
        <v>103</v>
      </c>
      <c r="H6" s="15" t="s">
        <v>102</v>
      </c>
      <c r="I6">
        <f>VLOOKUP($B$4,$B$9:$K$62,6,FALSE)</f>
        <v>29.3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39.5</v>
      </c>
      <c r="D11" s="14" t="s">
        <v>136</v>
      </c>
      <c r="E11" s="9" t="str">
        <f t="shared" si="0"/>
        <v>Significantly Different</v>
      </c>
      <c r="G11">
        <f t="shared" si="1"/>
        <v>39.5</v>
      </c>
      <c r="H11">
        <f t="shared" si="2"/>
        <v>6</v>
      </c>
      <c r="I11" t="str">
        <f t="shared" si="3"/>
        <v>+/-</v>
      </c>
      <c r="J11" t="str">
        <f t="shared" si="4"/>
        <v>1.9</v>
      </c>
      <c r="K11" s="1">
        <f t="shared" si="5"/>
        <v>1.1550151975683889</v>
      </c>
      <c r="L11" s="1">
        <f t="shared" si="6"/>
        <v>-10.199999999999999</v>
      </c>
      <c r="M11" s="1">
        <f t="shared" si="7"/>
        <v>1.1566138352851334</v>
      </c>
      <c r="N11" s="1">
        <f t="shared" si="8"/>
        <v>-8.8188466096685172</v>
      </c>
      <c r="O11" t="s">
        <v>68</v>
      </c>
    </row>
    <row r="12" spans="1:16" x14ac:dyDescent="0.35">
      <c r="A12" s="13">
        <v>2</v>
      </c>
      <c r="B12" s="12" t="s">
        <v>34</v>
      </c>
      <c r="C12" s="11">
        <v>39.200000000000003</v>
      </c>
      <c r="D12" s="10" t="s">
        <v>44</v>
      </c>
      <c r="E12" s="9" t="str">
        <f t="shared" si="0"/>
        <v>Significantly Different</v>
      </c>
      <c r="G12">
        <f t="shared" si="1"/>
        <v>39.200000000000003</v>
      </c>
      <c r="H12">
        <f t="shared" si="2"/>
        <v>6</v>
      </c>
      <c r="I12" t="str">
        <f t="shared" si="3"/>
        <v>+/-</v>
      </c>
      <c r="J12" t="str">
        <f t="shared" si="4"/>
        <v>0.4</v>
      </c>
      <c r="K12" s="1">
        <f t="shared" si="5"/>
        <v>0.24316109422492402</v>
      </c>
      <c r="L12" s="1">
        <f t="shared" si="6"/>
        <v>-9.9000000000000021</v>
      </c>
      <c r="M12" s="1">
        <f t="shared" si="7"/>
        <v>0.25064471888253259</v>
      </c>
      <c r="N12" s="1">
        <f t="shared" si="8"/>
        <v>-39.498139215292007</v>
      </c>
      <c r="O12" t="s">
        <v>62</v>
      </c>
    </row>
    <row r="13" spans="1:16" x14ac:dyDescent="0.35">
      <c r="A13" s="13">
        <v>3</v>
      </c>
      <c r="B13" s="12" t="s">
        <v>50</v>
      </c>
      <c r="C13" s="11">
        <v>38.1</v>
      </c>
      <c r="D13" s="10" t="s">
        <v>83</v>
      </c>
      <c r="E13" s="9" t="str">
        <f t="shared" si="0"/>
        <v>Significantly Different</v>
      </c>
      <c r="G13">
        <f t="shared" si="1"/>
        <v>38.1</v>
      </c>
      <c r="H13">
        <f t="shared" si="2"/>
        <v>6</v>
      </c>
      <c r="I13" t="str">
        <f t="shared" si="3"/>
        <v>+/-</v>
      </c>
      <c r="J13" t="str">
        <f t="shared" si="4"/>
        <v>0.5</v>
      </c>
      <c r="K13" s="1">
        <f t="shared" si="5"/>
        <v>0.303951367781155</v>
      </c>
      <c r="L13" s="1">
        <f t="shared" si="6"/>
        <v>-8.8000000000000007</v>
      </c>
      <c r="M13" s="1">
        <f t="shared" si="7"/>
        <v>0.30997079109986531</v>
      </c>
      <c r="N13" s="1">
        <f t="shared" si="8"/>
        <v>-28.389771722603527</v>
      </c>
      <c r="O13" t="s">
        <v>58</v>
      </c>
    </row>
    <row r="14" spans="1:16" x14ac:dyDescent="0.35">
      <c r="A14" s="13">
        <v>4</v>
      </c>
      <c r="B14" s="12" t="s">
        <v>53</v>
      </c>
      <c r="C14" s="11">
        <v>33.799999999999997</v>
      </c>
      <c r="D14" s="10" t="s">
        <v>157</v>
      </c>
      <c r="E14" s="9" t="str">
        <f t="shared" si="0"/>
        <v>Significantly Different</v>
      </c>
      <c r="G14">
        <f t="shared" si="1"/>
        <v>33.799999999999997</v>
      </c>
      <c r="H14">
        <f t="shared" si="2"/>
        <v>6</v>
      </c>
      <c r="I14" t="str">
        <f t="shared" si="3"/>
        <v>+/-</v>
      </c>
      <c r="J14" t="str">
        <f t="shared" si="4"/>
        <v>2.1</v>
      </c>
      <c r="K14" s="1">
        <f t="shared" si="5"/>
        <v>1.2765957446808511</v>
      </c>
      <c r="L14" s="1">
        <f t="shared" si="6"/>
        <v>-4.4999999999999964</v>
      </c>
      <c r="M14" s="1">
        <f t="shared" si="7"/>
        <v>1.2780423125610114</v>
      </c>
      <c r="N14" s="1">
        <f t="shared" si="8"/>
        <v>-3.5210101854786395</v>
      </c>
      <c r="O14" t="s">
        <v>73</v>
      </c>
    </row>
    <row r="15" spans="1:16" x14ac:dyDescent="0.35">
      <c r="A15" s="13">
        <v>5</v>
      </c>
      <c r="B15" s="12" t="s">
        <v>52</v>
      </c>
      <c r="C15" s="11">
        <v>33.4</v>
      </c>
      <c r="D15" s="10" t="s">
        <v>26</v>
      </c>
      <c r="E15" s="9" t="str">
        <f t="shared" si="0"/>
        <v>Significantly Different</v>
      </c>
      <c r="G15">
        <f t="shared" si="1"/>
        <v>33.4</v>
      </c>
      <c r="H15">
        <f t="shared" si="2"/>
        <v>6</v>
      </c>
      <c r="I15" t="str">
        <f t="shared" si="3"/>
        <v>+/-</v>
      </c>
      <c r="J15" t="str">
        <f t="shared" si="4"/>
        <v>0.6</v>
      </c>
      <c r="K15" s="1">
        <f t="shared" si="5"/>
        <v>0.36474164133738601</v>
      </c>
      <c r="L15" s="1">
        <f t="shared" si="6"/>
        <v>-4.0999999999999979</v>
      </c>
      <c r="M15" s="1">
        <f t="shared" si="7"/>
        <v>0.36977279819442066</v>
      </c>
      <c r="N15" s="1">
        <f t="shared" si="8"/>
        <v>-11.087889698809816</v>
      </c>
      <c r="O15" t="s">
        <v>34</v>
      </c>
    </row>
    <row r="16" spans="1:16" x14ac:dyDescent="0.35">
      <c r="A16" s="13">
        <v>6</v>
      </c>
      <c r="B16" s="12" t="s">
        <v>45</v>
      </c>
      <c r="C16" s="11">
        <v>32.9</v>
      </c>
      <c r="D16" s="10" t="s">
        <v>139</v>
      </c>
      <c r="E16" s="9" t="str">
        <f t="shared" si="0"/>
        <v>Significantly Different</v>
      </c>
      <c r="G16">
        <f t="shared" si="1"/>
        <v>32.9</v>
      </c>
      <c r="H16">
        <f t="shared" si="2"/>
        <v>6</v>
      </c>
      <c r="I16" t="str">
        <f t="shared" si="3"/>
        <v>+/-</v>
      </c>
      <c r="J16" t="str">
        <f t="shared" si="4"/>
        <v>1.4</v>
      </c>
      <c r="K16" s="1">
        <f t="shared" si="5"/>
        <v>0.85106382978723394</v>
      </c>
      <c r="L16" s="1">
        <f t="shared" si="6"/>
        <v>-3.5999999999999979</v>
      </c>
      <c r="M16" s="1">
        <f t="shared" si="7"/>
        <v>0.85323214879137987</v>
      </c>
      <c r="N16" s="1">
        <f t="shared" si="8"/>
        <v>-4.2192503002840072</v>
      </c>
      <c r="O16" t="s">
        <v>75</v>
      </c>
    </row>
    <row r="17" spans="1:15" x14ac:dyDescent="0.35">
      <c r="A17" s="13">
        <v>7</v>
      </c>
      <c r="B17" s="12" t="s">
        <v>70</v>
      </c>
      <c r="C17" s="11">
        <v>32</v>
      </c>
      <c r="D17" s="10" t="s">
        <v>157</v>
      </c>
      <c r="E17" s="9" t="str">
        <f t="shared" si="0"/>
        <v>Significantly Different</v>
      </c>
      <c r="G17">
        <f t="shared" si="1"/>
        <v>32</v>
      </c>
      <c r="H17">
        <f t="shared" si="2"/>
        <v>6</v>
      </c>
      <c r="I17" t="str">
        <f t="shared" si="3"/>
        <v>+/-</v>
      </c>
      <c r="J17" t="str">
        <f t="shared" si="4"/>
        <v>2.1</v>
      </c>
      <c r="K17" s="1">
        <f t="shared" si="5"/>
        <v>1.2765957446808511</v>
      </c>
      <c r="L17" s="1">
        <f t="shared" si="6"/>
        <v>-2.6999999999999993</v>
      </c>
      <c r="M17" s="1">
        <f t="shared" si="7"/>
        <v>1.2780423125610114</v>
      </c>
      <c r="N17" s="1">
        <f t="shared" si="8"/>
        <v>-2.1126061112871848</v>
      </c>
      <c r="O17" t="s">
        <v>66</v>
      </c>
    </row>
    <row r="18" spans="1:15" x14ac:dyDescent="0.35">
      <c r="A18" s="13">
        <v>8</v>
      </c>
      <c r="B18" s="12" t="s">
        <v>48</v>
      </c>
      <c r="C18" s="11">
        <v>31.9</v>
      </c>
      <c r="D18" s="10" t="s">
        <v>116</v>
      </c>
      <c r="E18" s="9" t="str">
        <f t="shared" si="0"/>
        <v>Significantly Different</v>
      </c>
      <c r="G18">
        <f t="shared" si="1"/>
        <v>31.9</v>
      </c>
      <c r="H18">
        <f t="shared" si="2"/>
        <v>6</v>
      </c>
      <c r="I18" t="str">
        <f t="shared" si="3"/>
        <v>+/-</v>
      </c>
      <c r="J18" t="str">
        <f t="shared" si="4"/>
        <v>0.8</v>
      </c>
      <c r="K18" s="1">
        <f t="shared" si="5"/>
        <v>0.48632218844984804</v>
      </c>
      <c r="L18" s="1">
        <f t="shared" si="6"/>
        <v>-2.5999999999999979</v>
      </c>
      <c r="M18" s="1">
        <f t="shared" si="7"/>
        <v>0.49010685399991183</v>
      </c>
      <c r="N18" s="1">
        <f t="shared" si="8"/>
        <v>-5.3049655983804413</v>
      </c>
      <c r="O18" t="s">
        <v>60</v>
      </c>
    </row>
    <row r="19" spans="1:15" x14ac:dyDescent="0.35">
      <c r="A19" s="13">
        <v>9</v>
      </c>
      <c r="B19" s="12" t="s">
        <v>75</v>
      </c>
      <c r="C19" s="11">
        <v>31.8</v>
      </c>
      <c r="D19" s="10" t="s">
        <v>84</v>
      </c>
      <c r="E19" s="9" t="str">
        <f t="shared" si="0"/>
        <v>Significantly Different</v>
      </c>
      <c r="G19">
        <f t="shared" si="1"/>
        <v>31.8</v>
      </c>
      <c r="H19">
        <f t="shared" si="2"/>
        <v>6</v>
      </c>
      <c r="I19" t="str">
        <f t="shared" si="3"/>
        <v>+/-</v>
      </c>
      <c r="J19" t="str">
        <f t="shared" si="4"/>
        <v>0.9</v>
      </c>
      <c r="K19" s="1">
        <f t="shared" si="5"/>
        <v>0.54711246200607899</v>
      </c>
      <c r="L19" s="1">
        <f t="shared" si="6"/>
        <v>-2.5</v>
      </c>
      <c r="M19" s="1">
        <f t="shared" si="7"/>
        <v>0.55047933970440222</v>
      </c>
      <c r="N19" s="1">
        <f t="shared" si="8"/>
        <v>-4.5414965098280646</v>
      </c>
      <c r="O19" t="s">
        <v>31</v>
      </c>
    </row>
    <row r="20" spans="1:15" x14ac:dyDescent="0.35">
      <c r="A20" s="13">
        <v>10</v>
      </c>
      <c r="B20" s="12" t="s">
        <v>57</v>
      </c>
      <c r="C20" s="11">
        <v>31.3</v>
      </c>
      <c r="D20" s="14" t="s">
        <v>122</v>
      </c>
      <c r="E20" s="9" t="str">
        <f t="shared" si="0"/>
        <v>Significantly Different</v>
      </c>
      <c r="G20">
        <f t="shared" si="1"/>
        <v>31.3</v>
      </c>
      <c r="H20">
        <f t="shared" si="2"/>
        <v>6</v>
      </c>
      <c r="I20" t="str">
        <f t="shared" si="3"/>
        <v>+/-</v>
      </c>
      <c r="J20" t="str">
        <f t="shared" si="4"/>
        <v>1.0</v>
      </c>
      <c r="K20" s="1">
        <f t="shared" si="5"/>
        <v>0.60790273556231</v>
      </c>
      <c r="L20" s="1">
        <f t="shared" si="6"/>
        <v>-2</v>
      </c>
      <c r="M20" s="1">
        <f t="shared" si="7"/>
        <v>0.61093468821403585</v>
      </c>
      <c r="N20" s="1">
        <f t="shared" si="8"/>
        <v>-3.2736723557908642</v>
      </c>
      <c r="O20" t="s">
        <v>50</v>
      </c>
    </row>
    <row r="21" spans="1:15" x14ac:dyDescent="0.35">
      <c r="A21" s="13">
        <v>11</v>
      </c>
      <c r="B21" s="12" t="s">
        <v>42</v>
      </c>
      <c r="C21" s="11">
        <v>30.7</v>
      </c>
      <c r="D21" s="10" t="s">
        <v>44</v>
      </c>
      <c r="E21" s="9" t="str">
        <f t="shared" si="0"/>
        <v>Significantly Different</v>
      </c>
      <c r="G21">
        <f t="shared" si="1"/>
        <v>30.7</v>
      </c>
      <c r="H21">
        <f t="shared" si="2"/>
        <v>6</v>
      </c>
      <c r="I21" t="str">
        <f t="shared" si="3"/>
        <v>+/-</v>
      </c>
      <c r="J21" t="str">
        <f t="shared" si="4"/>
        <v>0.4</v>
      </c>
      <c r="K21" s="1">
        <f t="shared" si="5"/>
        <v>0.24316109422492402</v>
      </c>
      <c r="L21" s="1">
        <f t="shared" si="6"/>
        <v>-1.3999999999999986</v>
      </c>
      <c r="M21" s="1">
        <f t="shared" si="7"/>
        <v>0.25064471888253259</v>
      </c>
      <c r="N21" s="1">
        <f t="shared" si="8"/>
        <v>-5.5855954445867422</v>
      </c>
      <c r="O21" t="s">
        <v>46</v>
      </c>
    </row>
    <row r="22" spans="1:15" x14ac:dyDescent="0.35">
      <c r="A22" s="13">
        <v>11</v>
      </c>
      <c r="B22" s="12" t="s">
        <v>35</v>
      </c>
      <c r="C22" s="11">
        <v>30.7</v>
      </c>
      <c r="D22" s="10" t="s">
        <v>83</v>
      </c>
      <c r="E22" s="9" t="str">
        <f t="shared" si="0"/>
        <v>Significantly Different</v>
      </c>
      <c r="G22">
        <f t="shared" si="1"/>
        <v>30.7</v>
      </c>
      <c r="H22">
        <f t="shared" si="2"/>
        <v>6</v>
      </c>
      <c r="I22" t="str">
        <f t="shared" si="3"/>
        <v>+/-</v>
      </c>
      <c r="J22" t="str">
        <f t="shared" si="4"/>
        <v>0.5</v>
      </c>
      <c r="K22" s="1">
        <f t="shared" si="5"/>
        <v>0.303951367781155</v>
      </c>
      <c r="L22" s="1">
        <f t="shared" si="6"/>
        <v>-1.3999999999999986</v>
      </c>
      <c r="M22" s="1">
        <f t="shared" si="7"/>
        <v>0.30997079109986531</v>
      </c>
      <c r="N22" s="1">
        <f t="shared" si="8"/>
        <v>-4.5165545922323744</v>
      </c>
      <c r="O22" t="s">
        <v>29</v>
      </c>
    </row>
    <row r="23" spans="1:15" x14ac:dyDescent="0.35">
      <c r="A23" s="13">
        <v>13</v>
      </c>
      <c r="B23" s="12" t="s">
        <v>71</v>
      </c>
      <c r="C23" s="11">
        <v>30.6</v>
      </c>
      <c r="D23" s="10" t="s">
        <v>116</v>
      </c>
      <c r="E23" s="9" t="str">
        <f t="shared" si="0"/>
        <v>Significantly Different</v>
      </c>
      <c r="G23">
        <f t="shared" si="1"/>
        <v>30.6</v>
      </c>
      <c r="H23">
        <f t="shared" si="2"/>
        <v>6</v>
      </c>
      <c r="I23" t="str">
        <f t="shared" si="3"/>
        <v>+/-</v>
      </c>
      <c r="J23" t="str">
        <f t="shared" si="4"/>
        <v>0.8</v>
      </c>
      <c r="K23" s="1">
        <f t="shared" si="5"/>
        <v>0.48632218844984804</v>
      </c>
      <c r="L23" s="1">
        <f t="shared" si="6"/>
        <v>-1.3000000000000007</v>
      </c>
      <c r="M23" s="1">
        <f t="shared" si="7"/>
        <v>0.49010685399991183</v>
      </c>
      <c r="N23" s="1">
        <f t="shared" si="8"/>
        <v>-2.6524827991902242</v>
      </c>
      <c r="O23" t="s">
        <v>82</v>
      </c>
    </row>
    <row r="24" spans="1:15" x14ac:dyDescent="0.35">
      <c r="A24" s="13">
        <v>14</v>
      </c>
      <c r="B24" s="12" t="s">
        <v>66</v>
      </c>
      <c r="C24" s="11">
        <v>30.2</v>
      </c>
      <c r="D24" s="10" t="s">
        <v>121</v>
      </c>
      <c r="E24" s="9" t="str">
        <f t="shared" si="0"/>
        <v>Not Significantly Different</v>
      </c>
      <c r="G24">
        <f t="shared" si="1"/>
        <v>30.2</v>
      </c>
      <c r="H24">
        <f t="shared" si="2"/>
        <v>6</v>
      </c>
      <c r="I24" t="str">
        <f t="shared" si="3"/>
        <v>+/-</v>
      </c>
      <c r="J24" t="str">
        <f t="shared" si="4"/>
        <v>1.1</v>
      </c>
      <c r="K24" s="1">
        <f t="shared" si="5"/>
        <v>0.66869300911854113</v>
      </c>
      <c r="L24" s="1">
        <f t="shared" si="6"/>
        <v>-0.89999999999999858</v>
      </c>
      <c r="M24" s="1">
        <f t="shared" si="7"/>
        <v>0.67145051776214359</v>
      </c>
      <c r="N24" s="1">
        <f t="shared" si="8"/>
        <v>-1.3403817201594845</v>
      </c>
      <c r="O24" t="s">
        <v>65</v>
      </c>
    </row>
    <row r="25" spans="1:15" x14ac:dyDescent="0.35">
      <c r="A25" s="13">
        <v>15</v>
      </c>
      <c r="B25" s="12" t="s">
        <v>58</v>
      </c>
      <c r="C25" s="11">
        <v>29.9</v>
      </c>
      <c r="D25" s="10" t="s">
        <v>36</v>
      </c>
      <c r="E25" s="9" t="str">
        <f t="shared" si="0"/>
        <v>Not Significantly Different</v>
      </c>
      <c r="G25">
        <f t="shared" si="1"/>
        <v>29.9</v>
      </c>
      <c r="H25">
        <f t="shared" si="2"/>
        <v>6</v>
      </c>
      <c r="I25" t="str">
        <f t="shared" si="3"/>
        <v>+/-</v>
      </c>
      <c r="J25" t="str">
        <f t="shared" si="4"/>
        <v>0.7</v>
      </c>
      <c r="K25" s="1">
        <f t="shared" si="5"/>
        <v>0.42553191489361697</v>
      </c>
      <c r="L25" s="1">
        <f t="shared" si="6"/>
        <v>-0.59999999999999787</v>
      </c>
      <c r="M25" s="1">
        <f t="shared" si="7"/>
        <v>0.42985214661796195</v>
      </c>
      <c r="N25" s="1">
        <f t="shared" si="8"/>
        <v>-1.39582878606224</v>
      </c>
      <c r="O25" t="s">
        <v>81</v>
      </c>
    </row>
    <row r="26" spans="1:15" x14ac:dyDescent="0.35">
      <c r="A26" s="13">
        <v>15</v>
      </c>
      <c r="B26" s="12" t="s">
        <v>27</v>
      </c>
      <c r="C26" s="11">
        <v>29.9</v>
      </c>
      <c r="D26" s="10" t="s">
        <v>170</v>
      </c>
      <c r="E26" s="9" t="str">
        <f t="shared" si="0"/>
        <v>Not Significantly Different</v>
      </c>
      <c r="G26">
        <f t="shared" si="1"/>
        <v>29.9</v>
      </c>
      <c r="H26">
        <f t="shared" si="2"/>
        <v>6</v>
      </c>
      <c r="I26" t="str">
        <f t="shared" si="3"/>
        <v>+/-</v>
      </c>
      <c r="J26" t="str">
        <f t="shared" si="4"/>
        <v>3.0</v>
      </c>
      <c r="K26" s="1">
        <f t="shared" si="5"/>
        <v>1.8237082066869301</v>
      </c>
      <c r="L26" s="1">
        <f t="shared" si="6"/>
        <v>-0.59999999999999787</v>
      </c>
      <c r="M26" s="1">
        <f t="shared" si="7"/>
        <v>1.8247210966326608</v>
      </c>
      <c r="N26" s="1">
        <f t="shared" si="8"/>
        <v>-0.32881737439614062</v>
      </c>
      <c r="O26" t="s">
        <v>80</v>
      </c>
    </row>
    <row r="27" spans="1:15" x14ac:dyDescent="0.35">
      <c r="A27" s="13">
        <v>17</v>
      </c>
      <c r="B27" s="12" t="s">
        <v>56</v>
      </c>
      <c r="C27" s="11">
        <v>29.7</v>
      </c>
      <c r="D27" s="10" t="s">
        <v>154</v>
      </c>
      <c r="E27" s="9" t="str">
        <f t="shared" si="0"/>
        <v>Not Significantly Different</v>
      </c>
      <c r="G27">
        <f t="shared" si="1"/>
        <v>29.7</v>
      </c>
      <c r="H27">
        <f t="shared" si="2"/>
        <v>6</v>
      </c>
      <c r="I27" t="str">
        <f t="shared" si="3"/>
        <v>+/-</v>
      </c>
      <c r="J27" t="str">
        <f t="shared" si="4"/>
        <v>1.2</v>
      </c>
      <c r="K27" s="1">
        <f t="shared" si="5"/>
        <v>0.72948328267477203</v>
      </c>
      <c r="L27" s="1">
        <f t="shared" si="6"/>
        <v>-0.39999999999999858</v>
      </c>
      <c r="M27" s="1">
        <f t="shared" si="7"/>
        <v>0.73201182849801194</v>
      </c>
      <c r="N27" s="1">
        <f t="shared" si="8"/>
        <v>-0.54643925743760702</v>
      </c>
      <c r="O27" t="s">
        <v>78</v>
      </c>
    </row>
    <row r="28" spans="1:15" x14ac:dyDescent="0.35">
      <c r="A28" s="13">
        <v>18</v>
      </c>
      <c r="B28" s="12" t="s">
        <v>46</v>
      </c>
      <c r="C28" s="11">
        <v>28.6</v>
      </c>
      <c r="D28" s="10" t="s">
        <v>26</v>
      </c>
      <c r="E28" s="9" t="str">
        <f t="shared" si="0"/>
        <v>Significantly Different</v>
      </c>
      <c r="G28">
        <f t="shared" si="1"/>
        <v>28.6</v>
      </c>
      <c r="H28">
        <f t="shared" si="2"/>
        <v>6</v>
      </c>
      <c r="I28" t="str">
        <f t="shared" si="3"/>
        <v>+/-</v>
      </c>
      <c r="J28" t="str">
        <f t="shared" si="4"/>
        <v>0.6</v>
      </c>
      <c r="K28" s="1">
        <f t="shared" si="5"/>
        <v>0.36474164133738601</v>
      </c>
      <c r="L28" s="1">
        <f t="shared" si="6"/>
        <v>0.69999999999999929</v>
      </c>
      <c r="M28" s="1">
        <f t="shared" si="7"/>
        <v>0.36977279819442066</v>
      </c>
      <c r="N28" s="1">
        <f t="shared" si="8"/>
        <v>1.8930543388211871</v>
      </c>
      <c r="O28" t="s">
        <v>79</v>
      </c>
    </row>
    <row r="29" spans="1:15" x14ac:dyDescent="0.35">
      <c r="A29" s="13">
        <v>19</v>
      </c>
      <c r="B29" s="12" t="s">
        <v>41</v>
      </c>
      <c r="C29" s="11">
        <v>28.5</v>
      </c>
      <c r="D29" s="10" t="s">
        <v>152</v>
      </c>
      <c r="E29" s="9" t="str">
        <f t="shared" si="0"/>
        <v>Not Significantly Different</v>
      </c>
      <c r="G29">
        <f t="shared" si="1"/>
        <v>28.5</v>
      </c>
      <c r="H29">
        <f t="shared" si="2"/>
        <v>6</v>
      </c>
      <c r="I29" t="str">
        <f t="shared" si="3"/>
        <v>+/-</v>
      </c>
      <c r="J29" t="str">
        <f t="shared" si="4"/>
        <v>2.0</v>
      </c>
      <c r="K29" s="1">
        <f t="shared" si="5"/>
        <v>1.21580547112462</v>
      </c>
      <c r="L29" s="1">
        <f t="shared" si="6"/>
        <v>0.80000000000000071</v>
      </c>
      <c r="M29" s="1">
        <f t="shared" si="7"/>
        <v>1.2173242793009595</v>
      </c>
      <c r="N29" s="1">
        <f t="shared" si="8"/>
        <v>0.65717903898162244</v>
      </c>
      <c r="O29" t="s">
        <v>56</v>
      </c>
    </row>
    <row r="30" spans="1:15" x14ac:dyDescent="0.35">
      <c r="A30" s="13">
        <v>20</v>
      </c>
      <c r="B30" s="12" t="s">
        <v>40</v>
      </c>
      <c r="C30" s="11">
        <v>28.1</v>
      </c>
      <c r="D30" s="10" t="s">
        <v>84</v>
      </c>
      <c r="E30" s="9" t="str">
        <f t="shared" si="0"/>
        <v>Significantly Different</v>
      </c>
      <c r="G30">
        <f t="shared" si="1"/>
        <v>28.1</v>
      </c>
      <c r="H30">
        <f t="shared" si="2"/>
        <v>6</v>
      </c>
      <c r="I30" t="str">
        <f t="shared" si="3"/>
        <v>+/-</v>
      </c>
      <c r="J30" t="str">
        <f t="shared" si="4"/>
        <v>0.9</v>
      </c>
      <c r="K30" s="1">
        <f t="shared" si="5"/>
        <v>0.54711246200607899</v>
      </c>
      <c r="L30" s="1">
        <f t="shared" si="6"/>
        <v>1.1999999999999993</v>
      </c>
      <c r="M30" s="1">
        <f t="shared" si="7"/>
        <v>0.55047933970440222</v>
      </c>
      <c r="N30" s="1">
        <f t="shared" si="8"/>
        <v>2.1799183247174696</v>
      </c>
      <c r="O30" t="s">
        <v>77</v>
      </c>
    </row>
    <row r="31" spans="1:15" x14ac:dyDescent="0.35">
      <c r="A31" s="13">
        <v>21</v>
      </c>
      <c r="B31" s="12" t="s">
        <v>82</v>
      </c>
      <c r="C31" s="11">
        <v>28</v>
      </c>
      <c r="D31" s="10" t="s">
        <v>134</v>
      </c>
      <c r="E31" s="9" t="str">
        <f t="shared" si="0"/>
        <v>Not Significantly Different</v>
      </c>
      <c r="G31">
        <f t="shared" si="1"/>
        <v>28</v>
      </c>
      <c r="H31">
        <f t="shared" si="2"/>
        <v>6</v>
      </c>
      <c r="I31" t="str">
        <f t="shared" si="3"/>
        <v>+/-</v>
      </c>
      <c r="J31" t="str">
        <f t="shared" si="4"/>
        <v>1.3</v>
      </c>
      <c r="K31" s="1">
        <f t="shared" si="5"/>
        <v>0.79027355623100304</v>
      </c>
      <c r="L31" s="1">
        <f t="shared" si="6"/>
        <v>1.3000000000000007</v>
      </c>
      <c r="M31" s="1">
        <f t="shared" si="7"/>
        <v>0.79260819516141623</v>
      </c>
      <c r="N31" s="1">
        <f t="shared" si="8"/>
        <v>1.6401546286501025</v>
      </c>
      <c r="O31" t="s">
        <v>40</v>
      </c>
    </row>
    <row r="32" spans="1:15" x14ac:dyDescent="0.35">
      <c r="A32" s="13">
        <v>22</v>
      </c>
      <c r="B32" s="12" t="s">
        <v>67</v>
      </c>
      <c r="C32" s="11">
        <v>27.9</v>
      </c>
      <c r="D32" s="10" t="s">
        <v>164</v>
      </c>
      <c r="E32" s="9" t="str">
        <f t="shared" si="0"/>
        <v>Not Significantly Different</v>
      </c>
      <c r="G32">
        <f t="shared" si="1"/>
        <v>27.9</v>
      </c>
      <c r="H32">
        <f t="shared" si="2"/>
        <v>6</v>
      </c>
      <c r="I32" t="str">
        <f t="shared" si="3"/>
        <v>+/-</v>
      </c>
      <c r="J32" t="str">
        <f t="shared" si="4"/>
        <v>1.8</v>
      </c>
      <c r="K32" s="1">
        <f t="shared" si="5"/>
        <v>1.094224924012158</v>
      </c>
      <c r="L32" s="1">
        <f t="shared" si="6"/>
        <v>1.4000000000000021</v>
      </c>
      <c r="M32" s="1">
        <f t="shared" si="7"/>
        <v>1.0959122417823675</v>
      </c>
      <c r="N32" s="1">
        <f t="shared" si="8"/>
        <v>1.2774745519067048</v>
      </c>
      <c r="O32" t="s">
        <v>71</v>
      </c>
    </row>
    <row r="33" spans="1:15" x14ac:dyDescent="0.35">
      <c r="A33" s="13">
        <v>23</v>
      </c>
      <c r="B33" s="12" t="s">
        <v>37</v>
      </c>
      <c r="C33" s="11">
        <v>27.8</v>
      </c>
      <c r="D33" s="10" t="s">
        <v>137</v>
      </c>
      <c r="E33" s="9" t="str">
        <f t="shared" si="0"/>
        <v>Not Significantly Different</v>
      </c>
      <c r="G33">
        <f t="shared" si="1"/>
        <v>27.8</v>
      </c>
      <c r="H33">
        <f t="shared" si="2"/>
        <v>6</v>
      </c>
      <c r="I33" t="str">
        <f t="shared" si="3"/>
        <v>+/-</v>
      </c>
      <c r="J33" t="str">
        <f t="shared" si="4"/>
        <v>1.6</v>
      </c>
      <c r="K33" s="1">
        <f t="shared" si="5"/>
        <v>0.97264437689969607</v>
      </c>
      <c r="L33" s="1">
        <f t="shared" si="6"/>
        <v>1.5</v>
      </c>
      <c r="M33" s="1">
        <f t="shared" si="7"/>
        <v>0.97454222139096647</v>
      </c>
      <c r="N33" s="1">
        <f t="shared" si="8"/>
        <v>1.5391842108790796</v>
      </c>
      <c r="O33" t="s">
        <v>76</v>
      </c>
    </row>
    <row r="34" spans="1:15" x14ac:dyDescent="0.35">
      <c r="A34" s="13">
        <v>24</v>
      </c>
      <c r="B34" s="12" t="s">
        <v>43</v>
      </c>
      <c r="C34" s="11">
        <v>27.5</v>
      </c>
      <c r="D34" s="10" t="s">
        <v>122</v>
      </c>
      <c r="E34" s="9" t="str">
        <f t="shared" si="0"/>
        <v>Significantly Different</v>
      </c>
      <c r="G34">
        <f t="shared" si="1"/>
        <v>27.5</v>
      </c>
      <c r="H34">
        <f t="shared" si="2"/>
        <v>6</v>
      </c>
      <c r="I34" t="str">
        <f t="shared" si="3"/>
        <v>+/-</v>
      </c>
      <c r="J34" t="str">
        <f t="shared" si="4"/>
        <v>1.0</v>
      </c>
      <c r="K34" s="1">
        <f t="shared" si="5"/>
        <v>0.60790273556231</v>
      </c>
      <c r="L34" s="1">
        <f t="shared" si="6"/>
        <v>1.8000000000000007</v>
      </c>
      <c r="M34" s="1">
        <f t="shared" si="7"/>
        <v>0.61093468821403585</v>
      </c>
      <c r="N34" s="1">
        <f t="shared" si="8"/>
        <v>2.9463051202117794</v>
      </c>
      <c r="O34" t="s">
        <v>74</v>
      </c>
    </row>
    <row r="35" spans="1:15" x14ac:dyDescent="0.35">
      <c r="A35" s="13">
        <v>25</v>
      </c>
      <c r="B35" s="12" t="s">
        <v>60</v>
      </c>
      <c r="C35" s="11">
        <v>27.2</v>
      </c>
      <c r="D35" s="10" t="s">
        <v>157</v>
      </c>
      <c r="E35" s="9" t="str">
        <f t="shared" si="0"/>
        <v>Not Significantly Different</v>
      </c>
      <c r="G35">
        <f t="shared" si="1"/>
        <v>27.2</v>
      </c>
      <c r="H35">
        <f t="shared" si="2"/>
        <v>6</v>
      </c>
      <c r="I35" t="str">
        <f t="shared" si="3"/>
        <v>+/-</v>
      </c>
      <c r="J35" t="str">
        <f t="shared" si="4"/>
        <v>2.1</v>
      </c>
      <c r="K35" s="1">
        <f t="shared" si="5"/>
        <v>1.2765957446808511</v>
      </c>
      <c r="L35" s="1">
        <f t="shared" si="6"/>
        <v>2.1000000000000014</v>
      </c>
      <c r="M35" s="1">
        <f t="shared" si="7"/>
        <v>1.2780423125610114</v>
      </c>
      <c r="N35" s="1">
        <f t="shared" si="8"/>
        <v>1.6431380865567009</v>
      </c>
      <c r="O35" t="s">
        <v>54</v>
      </c>
    </row>
    <row r="36" spans="1:15" x14ac:dyDescent="0.35">
      <c r="A36" s="13">
        <v>25</v>
      </c>
      <c r="B36" s="12" t="s">
        <v>65</v>
      </c>
      <c r="C36" s="11">
        <v>27.2</v>
      </c>
      <c r="D36" s="10" t="s">
        <v>83</v>
      </c>
      <c r="E36" s="9" t="str">
        <f t="shared" si="0"/>
        <v>Significantly Different</v>
      </c>
      <c r="G36">
        <f t="shared" si="1"/>
        <v>27.2</v>
      </c>
      <c r="H36">
        <f t="shared" si="2"/>
        <v>6</v>
      </c>
      <c r="I36" t="str">
        <f t="shared" si="3"/>
        <v>+/-</v>
      </c>
      <c r="J36" t="str">
        <f t="shared" si="4"/>
        <v>0.5</v>
      </c>
      <c r="K36" s="1">
        <f t="shared" si="5"/>
        <v>0.303951367781155</v>
      </c>
      <c r="L36" s="1">
        <f t="shared" si="6"/>
        <v>2.1000000000000014</v>
      </c>
      <c r="M36" s="1">
        <f t="shared" si="7"/>
        <v>0.30997079109986531</v>
      </c>
      <c r="N36" s="1">
        <f t="shared" si="8"/>
        <v>6.7748318883485723</v>
      </c>
      <c r="O36" t="s">
        <v>72</v>
      </c>
    </row>
    <row r="37" spans="1:15" x14ac:dyDescent="0.35">
      <c r="A37" s="13">
        <v>25</v>
      </c>
      <c r="B37" s="12" t="s">
        <v>51</v>
      </c>
      <c r="C37" s="11">
        <v>27.2</v>
      </c>
      <c r="D37" s="10" t="s">
        <v>84</v>
      </c>
      <c r="E37" s="9" t="str">
        <f t="shared" si="0"/>
        <v>Significantly Different</v>
      </c>
      <c r="G37">
        <f t="shared" si="1"/>
        <v>27.2</v>
      </c>
      <c r="H37">
        <f t="shared" si="2"/>
        <v>6</v>
      </c>
      <c r="I37" t="str">
        <f t="shared" si="3"/>
        <v>+/-</v>
      </c>
      <c r="J37" t="str">
        <f t="shared" si="4"/>
        <v>0.9</v>
      </c>
      <c r="K37" s="1">
        <f t="shared" si="5"/>
        <v>0.54711246200607899</v>
      </c>
      <c r="L37" s="1">
        <f t="shared" si="6"/>
        <v>2.1000000000000014</v>
      </c>
      <c r="M37" s="1">
        <f t="shared" si="7"/>
        <v>0.55047933970440222</v>
      </c>
      <c r="N37" s="1">
        <f t="shared" si="8"/>
        <v>3.8148570682555767</v>
      </c>
      <c r="O37" t="s">
        <v>70</v>
      </c>
    </row>
    <row r="38" spans="1:15" x14ac:dyDescent="0.35">
      <c r="A38" s="13">
        <v>28</v>
      </c>
      <c r="B38" s="12" t="s">
        <v>62</v>
      </c>
      <c r="C38" s="11">
        <v>26.8</v>
      </c>
      <c r="D38" s="10" t="s">
        <v>153</v>
      </c>
      <c r="E38" s="9" t="str">
        <f t="shared" si="0"/>
        <v>Significantly Different</v>
      </c>
      <c r="G38">
        <f t="shared" si="1"/>
        <v>26.8</v>
      </c>
      <c r="H38">
        <f t="shared" si="2"/>
        <v>6</v>
      </c>
      <c r="I38" t="str">
        <f t="shared" si="3"/>
        <v>+/-</v>
      </c>
      <c r="J38" t="str">
        <f t="shared" si="4"/>
        <v>2.3</v>
      </c>
      <c r="K38" s="1">
        <f t="shared" si="5"/>
        <v>1.3981762917933129</v>
      </c>
      <c r="L38" s="1">
        <f t="shared" si="6"/>
        <v>2.5</v>
      </c>
      <c r="M38" s="1">
        <f t="shared" si="7"/>
        <v>1.3994971955284299</v>
      </c>
      <c r="N38" s="1">
        <f t="shared" si="8"/>
        <v>1.7863558483631232</v>
      </c>
      <c r="O38" t="s">
        <v>69</v>
      </c>
    </row>
    <row r="39" spans="1:15" x14ac:dyDescent="0.35">
      <c r="A39" s="13">
        <v>29</v>
      </c>
      <c r="B39" s="12" t="s">
        <v>77</v>
      </c>
      <c r="C39" s="11">
        <v>26.6</v>
      </c>
      <c r="D39" s="10" t="s">
        <v>138</v>
      </c>
      <c r="E39" s="9" t="str">
        <f t="shared" si="0"/>
        <v>Significantly Different</v>
      </c>
      <c r="G39">
        <f t="shared" si="1"/>
        <v>26.6</v>
      </c>
      <c r="H39">
        <f t="shared" si="2"/>
        <v>6</v>
      </c>
      <c r="I39" t="str">
        <f t="shared" si="3"/>
        <v>+/-</v>
      </c>
      <c r="J39" t="str">
        <f t="shared" si="4"/>
        <v>1.5</v>
      </c>
      <c r="K39" s="1">
        <f t="shared" si="5"/>
        <v>0.91185410334346506</v>
      </c>
      <c r="L39" s="1">
        <f t="shared" si="6"/>
        <v>2.6999999999999993</v>
      </c>
      <c r="M39" s="1">
        <f t="shared" si="7"/>
        <v>0.91387819929318592</v>
      </c>
      <c r="N39" s="1">
        <f t="shared" si="8"/>
        <v>2.9544418524134182</v>
      </c>
      <c r="O39" t="s">
        <v>45</v>
      </c>
    </row>
    <row r="40" spans="1:15" x14ac:dyDescent="0.35">
      <c r="A40" s="13">
        <v>30</v>
      </c>
      <c r="B40" s="12" t="s">
        <v>64</v>
      </c>
      <c r="C40" s="11">
        <v>26.3</v>
      </c>
      <c r="D40" s="10" t="s">
        <v>83</v>
      </c>
      <c r="E40" s="9" t="str">
        <f t="shared" si="0"/>
        <v>Significantly Different</v>
      </c>
      <c r="G40">
        <f t="shared" si="1"/>
        <v>26.3</v>
      </c>
      <c r="H40">
        <f t="shared" si="2"/>
        <v>6</v>
      </c>
      <c r="I40" t="str">
        <f t="shared" si="3"/>
        <v>+/-</v>
      </c>
      <c r="J40" t="str">
        <f t="shared" si="4"/>
        <v>0.5</v>
      </c>
      <c r="K40" s="1">
        <f t="shared" si="5"/>
        <v>0.303951367781155</v>
      </c>
      <c r="L40" s="1">
        <f t="shared" si="6"/>
        <v>3</v>
      </c>
      <c r="M40" s="1">
        <f t="shared" si="7"/>
        <v>0.30997079109986531</v>
      </c>
      <c r="N40" s="1">
        <f t="shared" si="8"/>
        <v>9.6783312690693837</v>
      </c>
      <c r="O40" t="s">
        <v>67</v>
      </c>
    </row>
    <row r="41" spans="1:15" x14ac:dyDescent="0.35">
      <c r="A41" s="13">
        <v>31</v>
      </c>
      <c r="B41" s="12" t="s">
        <v>38</v>
      </c>
      <c r="C41" s="11">
        <v>26.2</v>
      </c>
      <c r="D41" s="10" t="s">
        <v>26</v>
      </c>
      <c r="E41" s="9" t="str">
        <f t="shared" si="0"/>
        <v>Significantly Different</v>
      </c>
      <c r="G41">
        <f t="shared" si="1"/>
        <v>26.2</v>
      </c>
      <c r="H41">
        <f t="shared" si="2"/>
        <v>6</v>
      </c>
      <c r="I41" t="str">
        <f t="shared" si="3"/>
        <v>+/-</v>
      </c>
      <c r="J41" t="str">
        <f t="shared" si="4"/>
        <v>0.6</v>
      </c>
      <c r="K41" s="1">
        <f t="shared" si="5"/>
        <v>0.36474164133738601</v>
      </c>
      <c r="L41" s="1">
        <f t="shared" si="6"/>
        <v>3.1000000000000014</v>
      </c>
      <c r="M41" s="1">
        <f t="shared" si="7"/>
        <v>0.36977279819442066</v>
      </c>
      <c r="N41" s="1">
        <f t="shared" si="8"/>
        <v>8.3835263576366987</v>
      </c>
      <c r="O41" t="s">
        <v>48</v>
      </c>
    </row>
    <row r="42" spans="1:15" x14ac:dyDescent="0.35">
      <c r="A42" s="13">
        <v>32</v>
      </c>
      <c r="B42" s="12" t="s">
        <v>54</v>
      </c>
      <c r="C42" s="11">
        <v>26</v>
      </c>
      <c r="D42" s="10" t="s">
        <v>134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26</v>
      </c>
      <c r="H42">
        <f t="shared" ref="H42:H62" si="11">LEN(TRIM(D42))</f>
        <v>6</v>
      </c>
      <c r="I42" t="str">
        <f t="shared" ref="I42:I73" si="12">IF(H42&gt;=3,MID(TRIM(D42),1,3),"NO")</f>
        <v>+/-</v>
      </c>
      <c r="J42" t="str">
        <f t="shared" ref="J42:J73" si="13">IF(TRIM(I42)="+/-",MID(TRIM(D42),4,H42-3),D42)</f>
        <v>1.3</v>
      </c>
      <c r="K42" s="1">
        <f t="shared" ref="K42:K73" si="14">IF(TRIM(J42)="*****",0,IF(ISERROR(VALUE(J42)),"NA",VALUE(J42/$I$4)))</f>
        <v>0.79027355623100304</v>
      </c>
      <c r="L42" s="1">
        <f t="shared" ref="L42:L62" si="15">IF(AND(ISNUMBER(G42),ISNUMBER($I$6)),$I$6-G42,"N/A")</f>
        <v>3.3000000000000007</v>
      </c>
      <c r="M42" s="1">
        <f t="shared" ref="M42:M62" si="16">IF(AND(ISNUMBER(K42),ISNUMBER($I$7)),SQRT(K42^2+($I$7)^2),"N/A")</f>
        <v>0.79260819516141623</v>
      </c>
      <c r="N42" s="1">
        <f t="shared" ref="N42:N73" si="17">IF(AND(ISNUMBER(L42),ISNUMBER(M42),M42&lt;&gt;0),L42/M42,"NA")</f>
        <v>4.1634694419579512</v>
      </c>
      <c r="O42" t="s">
        <v>37</v>
      </c>
    </row>
    <row r="43" spans="1:15" x14ac:dyDescent="0.35">
      <c r="A43" s="13">
        <v>33</v>
      </c>
      <c r="B43" s="12" t="s">
        <v>31</v>
      </c>
      <c r="C43" s="11">
        <v>25.6</v>
      </c>
      <c r="D43" s="10" t="s">
        <v>204</v>
      </c>
      <c r="E43" s="9" t="str">
        <f t="shared" si="9"/>
        <v>Significantly Different</v>
      </c>
      <c r="G43">
        <f t="shared" si="10"/>
        <v>25.6</v>
      </c>
      <c r="H43">
        <f t="shared" si="11"/>
        <v>6</v>
      </c>
      <c r="I43" t="str">
        <f t="shared" si="12"/>
        <v>+/-</v>
      </c>
      <c r="J43" t="str">
        <f t="shared" si="13"/>
        <v>2.6</v>
      </c>
      <c r="K43" s="1">
        <f t="shared" si="14"/>
        <v>1.5805471124620061</v>
      </c>
      <c r="L43" s="1">
        <f t="shared" si="15"/>
        <v>3.6999999999999993</v>
      </c>
      <c r="M43" s="1">
        <f t="shared" si="16"/>
        <v>1.5817157241650683</v>
      </c>
      <c r="N43" s="1">
        <f t="shared" si="17"/>
        <v>2.3392319766898049</v>
      </c>
      <c r="O43" t="s">
        <v>52</v>
      </c>
    </row>
    <row r="44" spans="1:15" x14ac:dyDescent="0.35">
      <c r="A44" s="13">
        <v>34</v>
      </c>
      <c r="B44" s="12" t="s">
        <v>59</v>
      </c>
      <c r="C44" s="11">
        <v>25.5</v>
      </c>
      <c r="D44" s="10" t="s">
        <v>116</v>
      </c>
      <c r="E44" s="9" t="str">
        <f t="shared" si="9"/>
        <v>Significantly Different</v>
      </c>
      <c r="G44">
        <f t="shared" si="10"/>
        <v>25.5</v>
      </c>
      <c r="H44">
        <f t="shared" si="11"/>
        <v>6</v>
      </c>
      <c r="I44" t="str">
        <f t="shared" si="12"/>
        <v>+/-</v>
      </c>
      <c r="J44" t="str">
        <f t="shared" si="13"/>
        <v>0.8</v>
      </c>
      <c r="K44" s="1">
        <f t="shared" si="14"/>
        <v>0.48632218844984804</v>
      </c>
      <c r="L44" s="1">
        <f t="shared" si="15"/>
        <v>3.8000000000000007</v>
      </c>
      <c r="M44" s="1">
        <f t="shared" si="16"/>
        <v>0.49010685399991183</v>
      </c>
      <c r="N44" s="1">
        <f t="shared" si="17"/>
        <v>7.7534112591714219</v>
      </c>
      <c r="O44" t="s">
        <v>64</v>
      </c>
    </row>
    <row r="45" spans="1:15" x14ac:dyDescent="0.35">
      <c r="A45" s="13">
        <v>35</v>
      </c>
      <c r="B45" s="12" t="s">
        <v>68</v>
      </c>
      <c r="C45" s="11">
        <v>25.4</v>
      </c>
      <c r="D45" s="10" t="s">
        <v>116</v>
      </c>
      <c r="E45" s="9" t="str">
        <f t="shared" si="9"/>
        <v>Significantly Different</v>
      </c>
      <c r="G45">
        <f t="shared" si="10"/>
        <v>25.4</v>
      </c>
      <c r="H45">
        <f t="shared" si="11"/>
        <v>6</v>
      </c>
      <c r="I45" t="str">
        <f t="shared" si="12"/>
        <v>+/-</v>
      </c>
      <c r="J45" t="str">
        <f t="shared" si="13"/>
        <v>0.8</v>
      </c>
      <c r="K45" s="1">
        <f t="shared" si="14"/>
        <v>0.48632218844984804</v>
      </c>
      <c r="L45" s="1">
        <f t="shared" si="15"/>
        <v>3.9000000000000021</v>
      </c>
      <c r="M45" s="1">
        <f t="shared" si="16"/>
        <v>0.49010685399991183</v>
      </c>
      <c r="N45" s="1">
        <f t="shared" si="17"/>
        <v>7.9574483975706727</v>
      </c>
      <c r="O45" t="s">
        <v>63</v>
      </c>
    </row>
    <row r="46" spans="1:15" x14ac:dyDescent="0.35">
      <c r="A46" s="13">
        <v>36</v>
      </c>
      <c r="B46" s="12" t="s">
        <v>47</v>
      </c>
      <c r="C46" s="11">
        <v>25.3</v>
      </c>
      <c r="D46" s="10" t="s">
        <v>116</v>
      </c>
      <c r="E46" s="9" t="str">
        <f t="shared" si="9"/>
        <v>Significantly Different</v>
      </c>
      <c r="G46">
        <f t="shared" si="10"/>
        <v>25.3</v>
      </c>
      <c r="H46">
        <f t="shared" si="11"/>
        <v>6</v>
      </c>
      <c r="I46" t="str">
        <f t="shared" si="12"/>
        <v>+/-</v>
      </c>
      <c r="J46" t="str">
        <f t="shared" si="13"/>
        <v>0.8</v>
      </c>
      <c r="K46" s="1">
        <f t="shared" si="14"/>
        <v>0.48632218844984804</v>
      </c>
      <c r="L46" s="1">
        <f t="shared" si="15"/>
        <v>4</v>
      </c>
      <c r="M46" s="1">
        <f t="shared" si="16"/>
        <v>0.49010685399991183</v>
      </c>
      <c r="N46" s="1">
        <f t="shared" si="17"/>
        <v>8.1614855359699163</v>
      </c>
      <c r="O46" t="s">
        <v>61</v>
      </c>
    </row>
    <row r="47" spans="1:15" x14ac:dyDescent="0.35">
      <c r="A47" s="13">
        <v>37</v>
      </c>
      <c r="B47" s="12" t="s">
        <v>74</v>
      </c>
      <c r="C47" s="11">
        <v>24.6</v>
      </c>
      <c r="D47" s="10" t="s">
        <v>26</v>
      </c>
      <c r="E47" s="9" t="str">
        <f t="shared" si="9"/>
        <v>Significantly Different</v>
      </c>
      <c r="G47">
        <f t="shared" si="10"/>
        <v>24.6</v>
      </c>
      <c r="H47">
        <f t="shared" si="11"/>
        <v>6</v>
      </c>
      <c r="I47" t="str">
        <f t="shared" si="12"/>
        <v>+/-</v>
      </c>
      <c r="J47" t="str">
        <f t="shared" si="13"/>
        <v>0.6</v>
      </c>
      <c r="K47" s="1">
        <f t="shared" si="14"/>
        <v>0.36474164133738601</v>
      </c>
      <c r="L47" s="1">
        <f t="shared" si="15"/>
        <v>4.6999999999999993</v>
      </c>
      <c r="M47" s="1">
        <f t="shared" si="16"/>
        <v>0.36977279819442066</v>
      </c>
      <c r="N47" s="1">
        <f t="shared" si="17"/>
        <v>12.710507703513697</v>
      </c>
      <c r="O47" t="s">
        <v>59</v>
      </c>
    </row>
    <row r="48" spans="1:15" x14ac:dyDescent="0.35">
      <c r="A48" s="13">
        <v>38</v>
      </c>
      <c r="B48" s="12" t="s">
        <v>69</v>
      </c>
      <c r="C48" s="11">
        <v>24.4</v>
      </c>
      <c r="D48" s="10" t="s">
        <v>121</v>
      </c>
      <c r="E48" s="9" t="str">
        <f t="shared" si="9"/>
        <v>Significantly Different</v>
      </c>
      <c r="G48">
        <f t="shared" si="10"/>
        <v>24.4</v>
      </c>
      <c r="H48">
        <f t="shared" si="11"/>
        <v>6</v>
      </c>
      <c r="I48" t="str">
        <f t="shared" si="12"/>
        <v>+/-</v>
      </c>
      <c r="J48" t="str">
        <f t="shared" si="13"/>
        <v>1.1</v>
      </c>
      <c r="K48" s="1">
        <f t="shared" si="14"/>
        <v>0.66869300911854113</v>
      </c>
      <c r="L48" s="1">
        <f t="shared" si="15"/>
        <v>4.9000000000000021</v>
      </c>
      <c r="M48" s="1">
        <f t="shared" si="16"/>
        <v>0.67145051776214359</v>
      </c>
      <c r="N48" s="1">
        <f t="shared" si="17"/>
        <v>7.2976338097572082</v>
      </c>
      <c r="O48" t="s">
        <v>57</v>
      </c>
    </row>
    <row r="49" spans="1:15" x14ac:dyDescent="0.35">
      <c r="A49" s="13">
        <v>39</v>
      </c>
      <c r="B49" s="12" t="s">
        <v>55</v>
      </c>
      <c r="C49" s="11">
        <v>24</v>
      </c>
      <c r="D49" s="10" t="s">
        <v>26</v>
      </c>
      <c r="E49" s="9" t="str">
        <f t="shared" si="9"/>
        <v>Significantly Different</v>
      </c>
      <c r="G49">
        <f t="shared" si="10"/>
        <v>24</v>
      </c>
      <c r="H49">
        <f t="shared" si="11"/>
        <v>6</v>
      </c>
      <c r="I49" t="str">
        <f t="shared" si="12"/>
        <v>+/-</v>
      </c>
      <c r="J49" t="str">
        <f t="shared" si="13"/>
        <v>0.6</v>
      </c>
      <c r="K49" s="1">
        <f t="shared" si="14"/>
        <v>0.36474164133738601</v>
      </c>
      <c r="L49" s="1">
        <f t="shared" si="15"/>
        <v>5.3000000000000007</v>
      </c>
      <c r="M49" s="1">
        <f t="shared" si="16"/>
        <v>0.36977279819442066</v>
      </c>
      <c r="N49" s="1">
        <f t="shared" si="17"/>
        <v>14.333125708217576</v>
      </c>
      <c r="O49" t="s">
        <v>55</v>
      </c>
    </row>
    <row r="50" spans="1:15" x14ac:dyDescent="0.35">
      <c r="A50" s="13">
        <v>40</v>
      </c>
      <c r="B50" s="12" t="s">
        <v>76</v>
      </c>
      <c r="C50" s="11">
        <v>23.9</v>
      </c>
      <c r="D50" s="10" t="s">
        <v>83</v>
      </c>
      <c r="E50" s="9" t="str">
        <f t="shared" si="9"/>
        <v>Significantly Different</v>
      </c>
      <c r="G50">
        <f t="shared" si="10"/>
        <v>23.9</v>
      </c>
      <c r="H50">
        <f t="shared" si="11"/>
        <v>6</v>
      </c>
      <c r="I50" t="str">
        <f t="shared" si="12"/>
        <v>+/-</v>
      </c>
      <c r="J50" t="str">
        <f t="shared" si="13"/>
        <v>0.5</v>
      </c>
      <c r="K50" s="1">
        <f t="shared" si="14"/>
        <v>0.303951367781155</v>
      </c>
      <c r="L50" s="1">
        <f t="shared" si="15"/>
        <v>5.4000000000000021</v>
      </c>
      <c r="M50" s="1">
        <f t="shared" si="16"/>
        <v>0.30997079109986531</v>
      </c>
      <c r="N50" s="1">
        <f t="shared" si="17"/>
        <v>17.420996284324897</v>
      </c>
      <c r="O50" t="s">
        <v>53</v>
      </c>
    </row>
    <row r="51" spans="1:15" x14ac:dyDescent="0.35">
      <c r="A51" s="13">
        <v>40</v>
      </c>
      <c r="B51" s="12" t="s">
        <v>49</v>
      </c>
      <c r="C51" s="11">
        <v>23.9</v>
      </c>
      <c r="D51" s="10" t="s">
        <v>152</v>
      </c>
      <c r="E51" s="9" t="str">
        <f t="shared" si="9"/>
        <v>Significantly Different</v>
      </c>
      <c r="G51">
        <f t="shared" si="10"/>
        <v>23.9</v>
      </c>
      <c r="H51">
        <f t="shared" si="11"/>
        <v>6</v>
      </c>
      <c r="I51" t="str">
        <f t="shared" si="12"/>
        <v>+/-</v>
      </c>
      <c r="J51" t="str">
        <f t="shared" si="13"/>
        <v>2.0</v>
      </c>
      <c r="K51" s="1">
        <f t="shared" si="14"/>
        <v>1.21580547112462</v>
      </c>
      <c r="L51" s="1">
        <f t="shared" si="15"/>
        <v>5.4000000000000021</v>
      </c>
      <c r="M51" s="1">
        <f t="shared" si="16"/>
        <v>1.2173242793009595</v>
      </c>
      <c r="N51" s="1">
        <f t="shared" si="17"/>
        <v>4.4359585131259491</v>
      </c>
      <c r="O51" t="s">
        <v>51</v>
      </c>
    </row>
    <row r="52" spans="1:15" x14ac:dyDescent="0.35">
      <c r="A52" s="13">
        <v>42</v>
      </c>
      <c r="B52" s="12" t="s">
        <v>72</v>
      </c>
      <c r="C52" s="11">
        <v>23.4</v>
      </c>
      <c r="D52" s="10" t="s">
        <v>36</v>
      </c>
      <c r="E52" s="9" t="str">
        <f t="shared" si="9"/>
        <v>Significantly Different</v>
      </c>
      <c r="G52">
        <f t="shared" si="10"/>
        <v>23.4</v>
      </c>
      <c r="H52">
        <f t="shared" si="11"/>
        <v>6</v>
      </c>
      <c r="I52" t="str">
        <f t="shared" si="12"/>
        <v>+/-</v>
      </c>
      <c r="J52" t="str">
        <f t="shared" si="13"/>
        <v>0.7</v>
      </c>
      <c r="K52" s="1">
        <f t="shared" si="14"/>
        <v>0.42553191489361697</v>
      </c>
      <c r="L52" s="1">
        <f t="shared" si="15"/>
        <v>5.9000000000000021</v>
      </c>
      <c r="M52" s="1">
        <f t="shared" si="16"/>
        <v>0.42985214661796195</v>
      </c>
      <c r="N52" s="1">
        <f t="shared" si="17"/>
        <v>13.725649729612082</v>
      </c>
      <c r="O52" t="s">
        <v>49</v>
      </c>
    </row>
    <row r="53" spans="1:15" x14ac:dyDescent="0.35">
      <c r="A53" s="13">
        <v>43</v>
      </c>
      <c r="B53" s="12" t="s">
        <v>78</v>
      </c>
      <c r="C53" s="11">
        <v>23.1</v>
      </c>
      <c r="D53" s="10" t="s">
        <v>122</v>
      </c>
      <c r="E53" s="9" t="str">
        <f t="shared" si="9"/>
        <v>Significantly Different</v>
      </c>
      <c r="G53">
        <f t="shared" si="10"/>
        <v>23.1</v>
      </c>
      <c r="H53">
        <f t="shared" si="11"/>
        <v>6</v>
      </c>
      <c r="I53" t="str">
        <f t="shared" si="12"/>
        <v>+/-</v>
      </c>
      <c r="J53" t="str">
        <f t="shared" si="13"/>
        <v>1.0</v>
      </c>
      <c r="K53" s="1">
        <f t="shared" si="14"/>
        <v>0.60790273556231</v>
      </c>
      <c r="L53" s="1">
        <f t="shared" si="15"/>
        <v>6.1999999999999993</v>
      </c>
      <c r="M53" s="1">
        <f t="shared" si="16"/>
        <v>0.61093468821403585</v>
      </c>
      <c r="N53" s="1">
        <f t="shared" si="17"/>
        <v>10.148384302951678</v>
      </c>
      <c r="O53" t="s">
        <v>47</v>
      </c>
    </row>
    <row r="54" spans="1:15" x14ac:dyDescent="0.35">
      <c r="A54" s="13">
        <v>44</v>
      </c>
      <c r="B54" s="12" t="s">
        <v>30</v>
      </c>
      <c r="C54" s="11">
        <v>23</v>
      </c>
      <c r="D54" s="10" t="s">
        <v>26</v>
      </c>
      <c r="E54" s="9" t="str">
        <f t="shared" si="9"/>
        <v>Significantly Different</v>
      </c>
      <c r="G54">
        <f t="shared" si="10"/>
        <v>23</v>
      </c>
      <c r="H54">
        <f t="shared" si="11"/>
        <v>6</v>
      </c>
      <c r="I54" t="str">
        <f t="shared" si="12"/>
        <v>+/-</v>
      </c>
      <c r="J54" t="str">
        <f t="shared" si="13"/>
        <v>0.6</v>
      </c>
      <c r="K54" s="1">
        <f t="shared" si="14"/>
        <v>0.36474164133738601</v>
      </c>
      <c r="L54" s="1">
        <f t="shared" si="15"/>
        <v>6.3000000000000007</v>
      </c>
      <c r="M54" s="1">
        <f t="shared" si="16"/>
        <v>0.36977279819442066</v>
      </c>
      <c r="N54" s="1">
        <f t="shared" si="17"/>
        <v>17.037489049390704</v>
      </c>
      <c r="O54" t="s">
        <v>42</v>
      </c>
    </row>
    <row r="55" spans="1:15" x14ac:dyDescent="0.35">
      <c r="A55" s="13">
        <v>45</v>
      </c>
      <c r="B55" s="12" t="s">
        <v>73</v>
      </c>
      <c r="C55" s="11">
        <v>22.9</v>
      </c>
      <c r="D55" s="10" t="s">
        <v>121</v>
      </c>
      <c r="E55" s="9" t="str">
        <f t="shared" si="9"/>
        <v>Significantly Different</v>
      </c>
      <c r="G55">
        <f t="shared" si="10"/>
        <v>22.9</v>
      </c>
      <c r="H55">
        <f t="shared" si="11"/>
        <v>6</v>
      </c>
      <c r="I55" t="str">
        <f t="shared" si="12"/>
        <v>+/-</v>
      </c>
      <c r="J55" t="str">
        <f t="shared" si="13"/>
        <v>1.1</v>
      </c>
      <c r="K55" s="1">
        <f t="shared" si="14"/>
        <v>0.66869300911854113</v>
      </c>
      <c r="L55" s="1">
        <f t="shared" si="15"/>
        <v>6.4000000000000021</v>
      </c>
      <c r="M55" s="1">
        <f t="shared" si="16"/>
        <v>0.67145051776214359</v>
      </c>
      <c r="N55" s="1">
        <f t="shared" si="17"/>
        <v>9.5316033433563536</v>
      </c>
      <c r="O55" t="s">
        <v>43</v>
      </c>
    </row>
    <row r="56" spans="1:15" x14ac:dyDescent="0.35">
      <c r="A56" s="13">
        <v>46</v>
      </c>
      <c r="B56" s="12" t="s">
        <v>79</v>
      </c>
      <c r="C56" s="11">
        <v>22.8</v>
      </c>
      <c r="D56" s="10" t="s">
        <v>116</v>
      </c>
      <c r="E56" s="9" t="str">
        <f t="shared" si="9"/>
        <v>Significantly Different</v>
      </c>
      <c r="G56">
        <f t="shared" si="10"/>
        <v>22.8</v>
      </c>
      <c r="H56">
        <f t="shared" si="11"/>
        <v>6</v>
      </c>
      <c r="I56" t="str">
        <f t="shared" si="12"/>
        <v>+/-</v>
      </c>
      <c r="J56" t="str">
        <f t="shared" si="13"/>
        <v>0.8</v>
      </c>
      <c r="K56" s="1">
        <f t="shared" si="14"/>
        <v>0.48632218844984804</v>
      </c>
      <c r="L56" s="1">
        <f t="shared" si="15"/>
        <v>6.5</v>
      </c>
      <c r="M56" s="1">
        <f t="shared" si="16"/>
        <v>0.49010685399991183</v>
      </c>
      <c r="N56" s="1">
        <f t="shared" si="17"/>
        <v>13.262413995951114</v>
      </c>
      <c r="O56" t="s">
        <v>41</v>
      </c>
    </row>
    <row r="57" spans="1:15" x14ac:dyDescent="0.35">
      <c r="A57" s="13">
        <v>47</v>
      </c>
      <c r="B57" s="12" t="s">
        <v>61</v>
      </c>
      <c r="C57" s="11">
        <v>22.5</v>
      </c>
      <c r="D57" s="10" t="s">
        <v>26</v>
      </c>
      <c r="E57" s="9" t="str">
        <f t="shared" si="9"/>
        <v>Significantly Different</v>
      </c>
      <c r="G57">
        <f t="shared" si="10"/>
        <v>22.5</v>
      </c>
      <c r="H57">
        <f t="shared" si="11"/>
        <v>6</v>
      </c>
      <c r="I57" t="str">
        <f t="shared" si="12"/>
        <v>+/-</v>
      </c>
      <c r="J57" t="str">
        <f t="shared" si="13"/>
        <v>0.6</v>
      </c>
      <c r="K57" s="1">
        <f t="shared" si="14"/>
        <v>0.36474164133738601</v>
      </c>
      <c r="L57" s="1">
        <f t="shared" si="15"/>
        <v>6.8000000000000007</v>
      </c>
      <c r="M57" s="1">
        <f t="shared" si="16"/>
        <v>0.36977279819442066</v>
      </c>
      <c r="N57" s="1">
        <f t="shared" si="17"/>
        <v>18.389670719977268</v>
      </c>
      <c r="O57" t="s">
        <v>38</v>
      </c>
    </row>
    <row r="58" spans="1:15" x14ac:dyDescent="0.35">
      <c r="A58" s="13">
        <v>48</v>
      </c>
      <c r="B58" s="12" t="s">
        <v>81</v>
      </c>
      <c r="C58" s="11">
        <v>22</v>
      </c>
      <c r="D58" s="10" t="s">
        <v>36</v>
      </c>
      <c r="E58" s="9" t="str">
        <f t="shared" si="9"/>
        <v>Significantly Different</v>
      </c>
      <c r="G58">
        <f t="shared" si="10"/>
        <v>22</v>
      </c>
      <c r="H58">
        <f t="shared" si="11"/>
        <v>6</v>
      </c>
      <c r="I58" t="str">
        <f t="shared" si="12"/>
        <v>+/-</v>
      </c>
      <c r="J58" t="str">
        <f t="shared" si="13"/>
        <v>0.7</v>
      </c>
      <c r="K58" s="1">
        <f t="shared" si="14"/>
        <v>0.42553191489361697</v>
      </c>
      <c r="L58" s="1">
        <f t="shared" si="15"/>
        <v>7.3000000000000007</v>
      </c>
      <c r="M58" s="1">
        <f t="shared" si="16"/>
        <v>0.42985214661796195</v>
      </c>
      <c r="N58" s="1">
        <f t="shared" si="17"/>
        <v>16.982583563757316</v>
      </c>
      <c r="O58" t="s">
        <v>35</v>
      </c>
    </row>
    <row r="59" spans="1:15" x14ac:dyDescent="0.35">
      <c r="A59" s="13">
        <v>49</v>
      </c>
      <c r="B59" s="12" t="s">
        <v>80</v>
      </c>
      <c r="C59" s="11">
        <v>21.1</v>
      </c>
      <c r="D59" s="10" t="s">
        <v>84</v>
      </c>
      <c r="E59" s="9" t="str">
        <f t="shared" si="9"/>
        <v>Significantly Different</v>
      </c>
      <c r="G59">
        <f t="shared" si="10"/>
        <v>21.1</v>
      </c>
      <c r="H59">
        <f t="shared" si="11"/>
        <v>6</v>
      </c>
      <c r="I59" t="str">
        <f t="shared" si="12"/>
        <v>+/-</v>
      </c>
      <c r="J59" t="str">
        <f t="shared" si="13"/>
        <v>0.9</v>
      </c>
      <c r="K59" s="1">
        <f t="shared" si="14"/>
        <v>0.54711246200607899</v>
      </c>
      <c r="L59" s="1">
        <f t="shared" si="15"/>
        <v>8.1999999999999993</v>
      </c>
      <c r="M59" s="1">
        <f t="shared" si="16"/>
        <v>0.55047933970440222</v>
      </c>
      <c r="N59" s="1">
        <f t="shared" si="17"/>
        <v>14.896108552236049</v>
      </c>
      <c r="O59" t="s">
        <v>32</v>
      </c>
    </row>
    <row r="60" spans="1:15" x14ac:dyDescent="0.35">
      <c r="A60" s="13">
        <v>50</v>
      </c>
      <c r="B60" s="12" t="s">
        <v>63</v>
      </c>
      <c r="C60" s="11">
        <v>20.2</v>
      </c>
      <c r="D60" s="10" t="s">
        <v>152</v>
      </c>
      <c r="E60" s="9" t="str">
        <f t="shared" si="9"/>
        <v>Significantly Different</v>
      </c>
      <c r="G60">
        <f t="shared" si="10"/>
        <v>20.2</v>
      </c>
      <c r="H60">
        <f t="shared" si="11"/>
        <v>6</v>
      </c>
      <c r="I60" t="str">
        <f t="shared" si="12"/>
        <v>+/-</v>
      </c>
      <c r="J60" t="str">
        <f t="shared" si="13"/>
        <v>2.0</v>
      </c>
      <c r="K60" s="1">
        <f t="shared" si="14"/>
        <v>1.21580547112462</v>
      </c>
      <c r="L60" s="1">
        <f t="shared" si="15"/>
        <v>9.1000000000000014</v>
      </c>
      <c r="M60" s="1">
        <f t="shared" si="16"/>
        <v>1.2173242793009595</v>
      </c>
      <c r="N60" s="1">
        <f t="shared" si="17"/>
        <v>7.4754115684159492</v>
      </c>
      <c r="O60" t="s">
        <v>30</v>
      </c>
    </row>
    <row r="61" spans="1:15" x14ac:dyDescent="0.35">
      <c r="A61" s="13">
        <v>51</v>
      </c>
      <c r="B61" s="12" t="s">
        <v>32</v>
      </c>
      <c r="C61" s="11">
        <v>19.399999999999999</v>
      </c>
      <c r="D61" s="10" t="s">
        <v>139</v>
      </c>
      <c r="E61" s="9" t="str">
        <f t="shared" si="9"/>
        <v>Significantly Different</v>
      </c>
      <c r="G61">
        <f t="shared" si="10"/>
        <v>19.399999999999999</v>
      </c>
      <c r="H61">
        <f t="shared" si="11"/>
        <v>6</v>
      </c>
      <c r="I61" t="str">
        <f t="shared" si="12"/>
        <v>+/-</v>
      </c>
      <c r="J61" t="str">
        <f t="shared" si="13"/>
        <v>1.4</v>
      </c>
      <c r="K61" s="1">
        <f t="shared" si="14"/>
        <v>0.85106382978723394</v>
      </c>
      <c r="L61" s="1">
        <f t="shared" si="15"/>
        <v>9.9000000000000021</v>
      </c>
      <c r="M61" s="1">
        <f t="shared" si="16"/>
        <v>0.85323214879137987</v>
      </c>
      <c r="N61" s="1">
        <f t="shared" si="17"/>
        <v>11.602938325781029</v>
      </c>
      <c r="O61" t="s">
        <v>27</v>
      </c>
    </row>
    <row r="62" spans="1:15" ht="15" thickBot="1" x14ac:dyDescent="0.4">
      <c r="A62" s="8"/>
      <c r="B62" s="7" t="s">
        <v>25</v>
      </c>
      <c r="C62" s="6">
        <v>32.1</v>
      </c>
      <c r="D62" s="5" t="s">
        <v>138</v>
      </c>
      <c r="E62" s="4" t="str">
        <f t="shared" si="9"/>
        <v>Significantly Different</v>
      </c>
      <c r="G62">
        <f t="shared" si="10"/>
        <v>32.1</v>
      </c>
      <c r="H62">
        <f t="shared" si="11"/>
        <v>6</v>
      </c>
      <c r="I62" t="str">
        <f t="shared" si="12"/>
        <v>+/-</v>
      </c>
      <c r="J62" t="str">
        <f t="shared" si="13"/>
        <v>1.5</v>
      </c>
      <c r="K62" s="1">
        <f t="shared" si="14"/>
        <v>0.91185410334346506</v>
      </c>
      <c r="L62" s="1">
        <f t="shared" si="15"/>
        <v>-2.8000000000000007</v>
      </c>
      <c r="M62" s="1">
        <f t="shared" si="16"/>
        <v>0.91387819929318592</v>
      </c>
      <c r="N62" s="1">
        <f t="shared" si="17"/>
        <v>-3.063865624725028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9" priority="1" operator="equal">
      <formula>"OTHER ERROR"</formula>
    </cfRule>
    <cfRule type="cellIs" dxfId="28" priority="2" operator="equal">
      <formula>"Statistical Test not applicable"</formula>
    </cfRule>
    <cfRule type="cellIs" dxfId="27" priority="3" operator="equal">
      <formula>"Geography Selected"</formula>
    </cfRule>
  </conditionalFormatting>
  <conditionalFormatting sqref="E10:J62">
    <cfRule type="cellIs" dxfId="26" priority="4" operator="equal">
      <formula>"Not Significantly Different"</formula>
    </cfRule>
  </conditionalFormatting>
  <conditionalFormatting sqref="F10:J62">
    <cfRule type="cellIs" dxfId="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4ED3304-1FEF-4C67-985C-765E48470FA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CC274A2-2F27-40A8-9522-451FF18979D8}"/>
    <hyperlink ref="A68" r:id="rId2" xr:uid="{0E9C1979-A999-4595-81D9-4C9B573F94A8}"/>
    <hyperlink ref="A66" r:id="rId3" xr:uid="{1DB64940-FB6B-446F-BC2F-C155972C7A33}"/>
    <hyperlink ref="A67" r:id="rId4" xr:uid="{496A3408-142D-4F38-9C44-E7EC164C3365}"/>
  </hyperlinks>
  <pageMargins left="0.7" right="0.7" top="0.75" bottom="0.75" header="0.3" footer="0.3"/>
  <pageSetup orientation="portrait" r:id="rId5"/>
  <drawing r:id="rId6"/>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C235-1CC3-4615-B8B9-64EE82B6D6F3}">
  <sheetPr codeName="Sheet8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703</v>
      </c>
    </row>
    <row r="2" spans="1:16" x14ac:dyDescent="0.35">
      <c r="A2" s="27" t="s">
        <v>109</v>
      </c>
      <c r="B2" t="s">
        <v>702</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1487</v>
      </c>
      <c r="C6" s="40" t="s">
        <v>103</v>
      </c>
      <c r="H6" s="15" t="s">
        <v>102</v>
      </c>
      <c r="I6">
        <f>VLOOKUP($B$4,$B$9:$K$62,6,FALSE)</f>
        <v>1487</v>
      </c>
      <c r="K6" s="16"/>
    </row>
    <row r="7" spans="1:16" ht="15" thickBot="1" x14ac:dyDescent="0.4">
      <c r="A7" s="22" t="s">
        <v>101</v>
      </c>
      <c r="B7" s="21" t="str">
        <f>VLOOKUP($B$4,$B$10:$D$62,3,FALSE)</f>
        <v>+/-3</v>
      </c>
      <c r="C7" s="40" t="s">
        <v>100</v>
      </c>
      <c r="H7" s="15" t="s">
        <v>99</v>
      </c>
      <c r="I7" s="20">
        <f>VLOOKUP($B$4,$B$9:$K$62,10,FALSE)</f>
        <v>1.8237082066869301</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1487</v>
      </c>
      <c r="D10" s="10" t="s">
        <v>267</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1487</v>
      </c>
      <c r="H10">
        <f t="shared" ref="H10:H41" si="2">LEN(TRIM(D10))</f>
        <v>4</v>
      </c>
      <c r="I10" t="str">
        <f t="shared" ref="I10:I41" si="3">IF(H10&gt;=3,MID(TRIM(D10),1,3),"NO")</f>
        <v>+/-</v>
      </c>
      <c r="J10" t="str">
        <f t="shared" ref="J10:J41" si="4">IF(TRIM(I10)="+/-",MID(TRIM(D10),4,H10-3),D10)</f>
        <v>3</v>
      </c>
      <c r="K10" s="1">
        <f t="shared" ref="K10:K41" si="5">IF(TRIM(J10)="*****",0,IF(ISERROR(VALUE(J10)),"NA",VALUE(J10/$I$4)))</f>
        <v>1.8237082066869301</v>
      </c>
      <c r="L10" s="1">
        <f t="shared" ref="L10:L41" si="6">IF(AND(ISNUMBER(G10),ISNUMBER($I$6)),$I$6-G10,"N/A")</f>
        <v>0</v>
      </c>
      <c r="M10" s="1">
        <f t="shared" ref="M10:M41" si="7">IF(AND(ISNUMBER(K10),ISNUMBER($I$7)),SQRT(K10^2+($I$7)^2),"N/A")</f>
        <v>2.5791128797077723</v>
      </c>
      <c r="N10" s="1">
        <f t="shared" ref="N10:N41" si="8">IF(AND(ISNUMBER(L10),ISNUMBER(M10),M10&lt;&gt;0),L10/M10,"NA")</f>
        <v>0</v>
      </c>
      <c r="O10" t="s">
        <v>85</v>
      </c>
    </row>
    <row r="11" spans="1:16" x14ac:dyDescent="0.35">
      <c r="A11" s="13">
        <v>1</v>
      </c>
      <c r="B11" s="12" t="s">
        <v>34</v>
      </c>
      <c r="C11" s="42">
        <v>2104</v>
      </c>
      <c r="D11" s="14" t="s">
        <v>264</v>
      </c>
      <c r="E11" s="9" t="str">
        <f t="shared" si="0"/>
        <v>Significantly Different</v>
      </c>
      <c r="G11">
        <f t="shared" si="1"/>
        <v>2104</v>
      </c>
      <c r="H11">
        <f t="shared" si="2"/>
        <v>4</v>
      </c>
      <c r="I11" t="str">
        <f t="shared" si="3"/>
        <v>+/-</v>
      </c>
      <c r="J11" t="str">
        <f t="shared" si="4"/>
        <v>9</v>
      </c>
      <c r="K11" s="1">
        <f t="shared" si="5"/>
        <v>5.4711246200607899</v>
      </c>
      <c r="L11" s="1">
        <f t="shared" si="6"/>
        <v>-617</v>
      </c>
      <c r="M11" s="1">
        <f t="shared" si="7"/>
        <v>5.7670717206718161</v>
      </c>
      <c r="N11" s="1">
        <f t="shared" si="8"/>
        <v>-106.98670484509331</v>
      </c>
      <c r="O11" t="s">
        <v>68</v>
      </c>
    </row>
    <row r="12" spans="1:16" x14ac:dyDescent="0.35">
      <c r="A12" s="13">
        <v>2</v>
      </c>
      <c r="B12" s="12" t="s">
        <v>29</v>
      </c>
      <c r="C12" s="42">
        <v>1942</v>
      </c>
      <c r="D12" s="10" t="s">
        <v>677</v>
      </c>
      <c r="E12" s="9" t="str">
        <f t="shared" si="0"/>
        <v>Significantly Different</v>
      </c>
      <c r="G12">
        <f t="shared" si="1"/>
        <v>1942</v>
      </c>
      <c r="H12">
        <f t="shared" si="2"/>
        <v>5</v>
      </c>
      <c r="I12" t="str">
        <f t="shared" si="3"/>
        <v>+/-</v>
      </c>
      <c r="J12" t="str">
        <f t="shared" si="4"/>
        <v>36</v>
      </c>
      <c r="K12" s="1">
        <f t="shared" si="5"/>
        <v>21.88449848024316</v>
      </c>
      <c r="L12" s="1">
        <f t="shared" si="6"/>
        <v>-455</v>
      </c>
      <c r="M12" s="1">
        <f t="shared" si="7"/>
        <v>21.960354854940356</v>
      </c>
      <c r="N12" s="1">
        <f t="shared" si="8"/>
        <v>-20.719155177842676</v>
      </c>
      <c r="O12" t="s">
        <v>62</v>
      </c>
    </row>
    <row r="13" spans="1:16" x14ac:dyDescent="0.35">
      <c r="A13" s="13">
        <v>3</v>
      </c>
      <c r="B13" s="12" t="s">
        <v>31</v>
      </c>
      <c r="C13" s="42">
        <v>1931</v>
      </c>
      <c r="D13" s="10" t="s">
        <v>701</v>
      </c>
      <c r="E13" s="9" t="str">
        <f t="shared" si="0"/>
        <v>Significantly Different</v>
      </c>
      <c r="G13">
        <f t="shared" si="1"/>
        <v>1931</v>
      </c>
      <c r="H13">
        <f t="shared" si="2"/>
        <v>5</v>
      </c>
      <c r="I13" t="str">
        <f t="shared" si="3"/>
        <v>+/-</v>
      </c>
      <c r="J13" t="str">
        <f t="shared" si="4"/>
        <v>43</v>
      </c>
      <c r="K13" s="1">
        <f t="shared" si="5"/>
        <v>26.13981762917933</v>
      </c>
      <c r="L13" s="1">
        <f t="shared" si="6"/>
        <v>-444</v>
      </c>
      <c r="M13" s="1">
        <f t="shared" si="7"/>
        <v>26.203358130397937</v>
      </c>
      <c r="N13" s="1">
        <f t="shared" si="8"/>
        <v>-16.944393073226955</v>
      </c>
      <c r="O13" t="s">
        <v>58</v>
      </c>
    </row>
    <row r="14" spans="1:16" x14ac:dyDescent="0.35">
      <c r="A14" s="13">
        <v>4</v>
      </c>
      <c r="B14" s="12" t="s">
        <v>71</v>
      </c>
      <c r="C14" s="42">
        <v>1848</v>
      </c>
      <c r="D14" s="10" t="s">
        <v>665</v>
      </c>
      <c r="E14" s="9" t="str">
        <f t="shared" si="0"/>
        <v>Significantly Different</v>
      </c>
      <c r="G14">
        <f t="shared" si="1"/>
        <v>1848</v>
      </c>
      <c r="H14">
        <f t="shared" si="2"/>
        <v>5</v>
      </c>
      <c r="I14" t="str">
        <f t="shared" si="3"/>
        <v>+/-</v>
      </c>
      <c r="J14" t="str">
        <f t="shared" si="4"/>
        <v>24</v>
      </c>
      <c r="K14" s="1">
        <f t="shared" si="5"/>
        <v>14.589665653495441</v>
      </c>
      <c r="L14" s="1">
        <f t="shared" si="6"/>
        <v>-361</v>
      </c>
      <c r="M14" s="1">
        <f t="shared" si="7"/>
        <v>14.703205619997355</v>
      </c>
      <c r="N14" s="1">
        <f t="shared" si="8"/>
        <v>-24.552468987376166</v>
      </c>
      <c r="O14" t="s">
        <v>73</v>
      </c>
    </row>
    <row r="15" spans="1:16" x14ac:dyDescent="0.35">
      <c r="A15" s="13">
        <v>5</v>
      </c>
      <c r="B15" s="12" t="s">
        <v>35</v>
      </c>
      <c r="C15" s="42">
        <v>1824</v>
      </c>
      <c r="D15" s="10" t="s">
        <v>669</v>
      </c>
      <c r="E15" s="9" t="str">
        <f t="shared" si="0"/>
        <v>Significantly Different</v>
      </c>
      <c r="G15">
        <f t="shared" si="1"/>
        <v>1824</v>
      </c>
      <c r="H15">
        <f t="shared" si="2"/>
        <v>5</v>
      </c>
      <c r="I15" t="str">
        <f t="shared" si="3"/>
        <v>+/-</v>
      </c>
      <c r="J15" t="str">
        <f t="shared" si="4"/>
        <v>14</v>
      </c>
      <c r="K15" s="1">
        <f t="shared" si="5"/>
        <v>8.5106382978723403</v>
      </c>
      <c r="L15" s="1">
        <f t="shared" si="6"/>
        <v>-337</v>
      </c>
      <c r="M15" s="1">
        <f t="shared" si="7"/>
        <v>8.7038425916573576</v>
      </c>
      <c r="N15" s="1">
        <f t="shared" si="8"/>
        <v>-38.718531091430222</v>
      </c>
      <c r="O15" t="s">
        <v>34</v>
      </c>
    </row>
    <row r="16" spans="1:16" x14ac:dyDescent="0.35">
      <c r="A16" s="13">
        <v>6</v>
      </c>
      <c r="B16" s="12" t="s">
        <v>75</v>
      </c>
      <c r="C16" s="42">
        <v>1822</v>
      </c>
      <c r="D16" s="10" t="s">
        <v>664</v>
      </c>
      <c r="E16" s="9" t="str">
        <f t="shared" si="0"/>
        <v>Significantly Different</v>
      </c>
      <c r="G16">
        <f t="shared" si="1"/>
        <v>1822</v>
      </c>
      <c r="H16">
        <f t="shared" si="2"/>
        <v>5</v>
      </c>
      <c r="I16" t="str">
        <f t="shared" si="3"/>
        <v>+/-</v>
      </c>
      <c r="J16" t="str">
        <f t="shared" si="4"/>
        <v>15</v>
      </c>
      <c r="K16" s="1">
        <f t="shared" si="5"/>
        <v>9.1185410334346511</v>
      </c>
      <c r="L16" s="1">
        <f t="shared" si="6"/>
        <v>-335</v>
      </c>
      <c r="M16" s="1">
        <f t="shared" si="7"/>
        <v>9.2991237329959606</v>
      </c>
      <c r="N16" s="1">
        <f t="shared" si="8"/>
        <v>-36.024899723758253</v>
      </c>
      <c r="O16" t="s">
        <v>75</v>
      </c>
    </row>
    <row r="17" spans="1:15" x14ac:dyDescent="0.35">
      <c r="A17" s="13">
        <v>7</v>
      </c>
      <c r="B17" s="12" t="s">
        <v>50</v>
      </c>
      <c r="C17" s="42">
        <v>1812</v>
      </c>
      <c r="D17" s="10" t="s">
        <v>264</v>
      </c>
      <c r="E17" s="9" t="str">
        <f t="shared" si="0"/>
        <v>Significantly Different</v>
      </c>
      <c r="G17">
        <f t="shared" si="1"/>
        <v>1812</v>
      </c>
      <c r="H17">
        <f t="shared" si="2"/>
        <v>4</v>
      </c>
      <c r="I17" t="str">
        <f t="shared" si="3"/>
        <v>+/-</v>
      </c>
      <c r="J17" t="str">
        <f t="shared" si="4"/>
        <v>9</v>
      </c>
      <c r="K17" s="1">
        <f t="shared" si="5"/>
        <v>5.4711246200607899</v>
      </c>
      <c r="L17" s="1">
        <f t="shared" si="6"/>
        <v>-325</v>
      </c>
      <c r="M17" s="1">
        <f t="shared" si="7"/>
        <v>5.7670717206718161</v>
      </c>
      <c r="N17" s="1">
        <f t="shared" si="8"/>
        <v>-56.354423135584</v>
      </c>
      <c r="O17" t="s">
        <v>66</v>
      </c>
    </row>
    <row r="18" spans="1:15" x14ac:dyDescent="0.35">
      <c r="A18" s="13">
        <v>8</v>
      </c>
      <c r="B18" s="12" t="s">
        <v>48</v>
      </c>
      <c r="C18" s="42">
        <v>1800</v>
      </c>
      <c r="D18" s="10" t="s">
        <v>664</v>
      </c>
      <c r="E18" s="9" t="str">
        <f t="shared" si="0"/>
        <v>Significantly Different</v>
      </c>
      <c r="G18">
        <f t="shared" si="1"/>
        <v>1800</v>
      </c>
      <c r="H18">
        <f t="shared" si="2"/>
        <v>5</v>
      </c>
      <c r="I18" t="str">
        <f t="shared" si="3"/>
        <v>+/-</v>
      </c>
      <c r="J18" t="str">
        <f t="shared" si="4"/>
        <v>15</v>
      </c>
      <c r="K18" s="1">
        <f t="shared" si="5"/>
        <v>9.1185410334346511</v>
      </c>
      <c r="L18" s="1">
        <f t="shared" si="6"/>
        <v>-313</v>
      </c>
      <c r="M18" s="1">
        <f t="shared" si="7"/>
        <v>9.2991237329959606</v>
      </c>
      <c r="N18" s="1">
        <f t="shared" si="8"/>
        <v>-33.659085413541291</v>
      </c>
      <c r="O18" t="s">
        <v>60</v>
      </c>
    </row>
    <row r="19" spans="1:15" x14ac:dyDescent="0.35">
      <c r="A19" s="13">
        <v>9</v>
      </c>
      <c r="B19" s="12" t="s">
        <v>40</v>
      </c>
      <c r="C19" s="42">
        <v>1721</v>
      </c>
      <c r="D19" s="10" t="s">
        <v>669</v>
      </c>
      <c r="E19" s="9" t="str">
        <f t="shared" si="0"/>
        <v>Significantly Different</v>
      </c>
      <c r="G19">
        <f t="shared" si="1"/>
        <v>1721</v>
      </c>
      <c r="H19">
        <f t="shared" si="2"/>
        <v>5</v>
      </c>
      <c r="I19" t="str">
        <f t="shared" si="3"/>
        <v>+/-</v>
      </c>
      <c r="J19" t="str">
        <f t="shared" si="4"/>
        <v>14</v>
      </c>
      <c r="K19" s="1">
        <f t="shared" si="5"/>
        <v>8.5106382978723403</v>
      </c>
      <c r="L19" s="1">
        <f t="shared" si="6"/>
        <v>-234</v>
      </c>
      <c r="M19" s="1">
        <f t="shared" si="7"/>
        <v>8.7038425916573576</v>
      </c>
      <c r="N19" s="1">
        <f t="shared" si="8"/>
        <v>-26.884677375058374</v>
      </c>
      <c r="O19" t="s">
        <v>31</v>
      </c>
    </row>
    <row r="20" spans="1:15" x14ac:dyDescent="0.35">
      <c r="A20" s="13">
        <v>10</v>
      </c>
      <c r="B20" s="12" t="s">
        <v>45</v>
      </c>
      <c r="C20" s="42">
        <v>1709</v>
      </c>
      <c r="D20" s="14" t="s">
        <v>671</v>
      </c>
      <c r="E20" s="9" t="str">
        <f t="shared" si="0"/>
        <v>Significantly Different</v>
      </c>
      <c r="G20">
        <f t="shared" si="1"/>
        <v>1709</v>
      </c>
      <c r="H20">
        <f t="shared" si="2"/>
        <v>5</v>
      </c>
      <c r="I20" t="str">
        <f t="shared" si="3"/>
        <v>+/-</v>
      </c>
      <c r="J20" t="str">
        <f t="shared" si="4"/>
        <v>16</v>
      </c>
      <c r="K20" s="1">
        <f t="shared" si="5"/>
        <v>9.7264437689969601</v>
      </c>
      <c r="L20" s="1">
        <f t="shared" si="6"/>
        <v>-222</v>
      </c>
      <c r="M20" s="1">
        <f t="shared" si="7"/>
        <v>9.8959395720970864</v>
      </c>
      <c r="N20" s="1">
        <f t="shared" si="8"/>
        <v>-22.433443371659063</v>
      </c>
      <c r="O20" t="s">
        <v>50</v>
      </c>
    </row>
    <row r="21" spans="1:15" x14ac:dyDescent="0.35">
      <c r="A21" s="13">
        <v>11</v>
      </c>
      <c r="B21" s="12" t="s">
        <v>58</v>
      </c>
      <c r="C21" s="42">
        <v>1672</v>
      </c>
      <c r="D21" s="10" t="s">
        <v>668</v>
      </c>
      <c r="E21" s="9" t="str">
        <f t="shared" si="0"/>
        <v>Significantly Different</v>
      </c>
      <c r="G21">
        <f t="shared" si="1"/>
        <v>1672</v>
      </c>
      <c r="H21">
        <f t="shared" si="2"/>
        <v>5</v>
      </c>
      <c r="I21" t="str">
        <f t="shared" si="3"/>
        <v>+/-</v>
      </c>
      <c r="J21" t="str">
        <f t="shared" si="4"/>
        <v>19</v>
      </c>
      <c r="K21" s="1">
        <f t="shared" si="5"/>
        <v>11.550151975683891</v>
      </c>
      <c r="L21" s="1">
        <f t="shared" si="6"/>
        <v>-185</v>
      </c>
      <c r="M21" s="1">
        <f t="shared" si="7"/>
        <v>11.693242590681667</v>
      </c>
      <c r="N21" s="1">
        <f t="shared" si="8"/>
        <v>-15.821103390724684</v>
      </c>
      <c r="O21" t="s">
        <v>46</v>
      </c>
    </row>
    <row r="22" spans="1:15" x14ac:dyDescent="0.35">
      <c r="A22" s="13">
        <v>12</v>
      </c>
      <c r="B22" s="12" t="s">
        <v>38</v>
      </c>
      <c r="C22" s="42">
        <v>1646</v>
      </c>
      <c r="D22" s="10" t="s">
        <v>671</v>
      </c>
      <c r="E22" s="9" t="str">
        <f t="shared" si="0"/>
        <v>Significantly Different</v>
      </c>
      <c r="G22">
        <f t="shared" si="1"/>
        <v>1646</v>
      </c>
      <c r="H22">
        <f t="shared" si="2"/>
        <v>5</v>
      </c>
      <c r="I22" t="str">
        <f t="shared" si="3"/>
        <v>+/-</v>
      </c>
      <c r="J22" t="str">
        <f t="shared" si="4"/>
        <v>16</v>
      </c>
      <c r="K22" s="1">
        <f t="shared" si="5"/>
        <v>9.7264437689969601</v>
      </c>
      <c r="L22" s="1">
        <f t="shared" si="6"/>
        <v>-159</v>
      </c>
      <c r="M22" s="1">
        <f t="shared" si="7"/>
        <v>9.8959395720970864</v>
      </c>
      <c r="N22" s="1">
        <f t="shared" si="8"/>
        <v>-16.067195928350408</v>
      </c>
      <c r="O22" t="s">
        <v>29</v>
      </c>
    </row>
    <row r="23" spans="1:15" x14ac:dyDescent="0.35">
      <c r="A23" s="13">
        <v>13</v>
      </c>
      <c r="B23" s="12" t="s">
        <v>52</v>
      </c>
      <c r="C23" s="42">
        <v>1634</v>
      </c>
      <c r="D23" s="10" t="s">
        <v>272</v>
      </c>
      <c r="E23" s="9" t="str">
        <f t="shared" si="0"/>
        <v>Significantly Different</v>
      </c>
      <c r="G23">
        <f t="shared" si="1"/>
        <v>1634</v>
      </c>
      <c r="H23">
        <f t="shared" si="2"/>
        <v>5</v>
      </c>
      <c r="I23" t="str">
        <f t="shared" si="3"/>
        <v>+/-</v>
      </c>
      <c r="J23" t="str">
        <f t="shared" si="4"/>
        <v>11</v>
      </c>
      <c r="K23" s="1">
        <f t="shared" si="5"/>
        <v>6.6869300911854106</v>
      </c>
      <c r="L23" s="1">
        <f t="shared" si="6"/>
        <v>-147</v>
      </c>
      <c r="M23" s="1">
        <f t="shared" si="7"/>
        <v>6.9311575993868573</v>
      </c>
      <c r="N23" s="1">
        <f t="shared" si="8"/>
        <v>-21.208578493872928</v>
      </c>
      <c r="O23" t="s">
        <v>82</v>
      </c>
    </row>
    <row r="24" spans="1:15" x14ac:dyDescent="0.35">
      <c r="A24" s="13">
        <v>14</v>
      </c>
      <c r="B24" s="12" t="s">
        <v>57</v>
      </c>
      <c r="C24" s="42">
        <v>1597</v>
      </c>
      <c r="D24" s="10" t="s">
        <v>323</v>
      </c>
      <c r="E24" s="9" t="str">
        <f t="shared" si="0"/>
        <v>Significantly Different</v>
      </c>
      <c r="G24">
        <f t="shared" si="1"/>
        <v>1597</v>
      </c>
      <c r="H24">
        <f t="shared" si="2"/>
        <v>5</v>
      </c>
      <c r="I24" t="str">
        <f t="shared" si="3"/>
        <v>+/-</v>
      </c>
      <c r="J24" t="str">
        <f t="shared" si="4"/>
        <v>17</v>
      </c>
      <c r="K24" s="1">
        <f t="shared" si="5"/>
        <v>10.334346504559271</v>
      </c>
      <c r="L24" s="1">
        <f t="shared" si="6"/>
        <v>-110</v>
      </c>
      <c r="M24" s="1">
        <f t="shared" si="7"/>
        <v>10.494028268469343</v>
      </c>
      <c r="N24" s="1">
        <f t="shared" si="8"/>
        <v>-10.482152056947392</v>
      </c>
      <c r="O24" t="s">
        <v>65</v>
      </c>
    </row>
    <row r="25" spans="1:15" x14ac:dyDescent="0.35">
      <c r="A25" s="13">
        <v>15</v>
      </c>
      <c r="B25" s="12" t="s">
        <v>43</v>
      </c>
      <c r="C25" s="42">
        <v>1593</v>
      </c>
      <c r="D25" s="10" t="s">
        <v>700</v>
      </c>
      <c r="E25" s="9" t="str">
        <f t="shared" si="0"/>
        <v>Significantly Different</v>
      </c>
      <c r="G25">
        <f t="shared" si="1"/>
        <v>1593</v>
      </c>
      <c r="H25">
        <f t="shared" si="2"/>
        <v>5</v>
      </c>
      <c r="I25" t="str">
        <f t="shared" si="3"/>
        <v>+/-</v>
      </c>
      <c r="J25" t="str">
        <f t="shared" si="4"/>
        <v>27</v>
      </c>
      <c r="K25" s="1">
        <f t="shared" si="5"/>
        <v>16.413373860182372</v>
      </c>
      <c r="L25" s="1">
        <f t="shared" si="6"/>
        <v>-106</v>
      </c>
      <c r="M25" s="1">
        <f t="shared" si="7"/>
        <v>16.514380191132066</v>
      </c>
      <c r="N25" s="1">
        <f t="shared" si="8"/>
        <v>-6.4186484005569975</v>
      </c>
      <c r="O25" t="s">
        <v>81</v>
      </c>
    </row>
    <row r="26" spans="1:15" x14ac:dyDescent="0.35">
      <c r="A26" s="13">
        <v>16</v>
      </c>
      <c r="B26" s="12" t="s">
        <v>67</v>
      </c>
      <c r="C26" s="42">
        <v>1558</v>
      </c>
      <c r="D26" s="10" t="s">
        <v>686</v>
      </c>
      <c r="E26" s="9" t="str">
        <f t="shared" si="0"/>
        <v>Significantly Different</v>
      </c>
      <c r="G26">
        <f t="shared" si="1"/>
        <v>1558</v>
      </c>
      <c r="H26">
        <f t="shared" si="2"/>
        <v>5</v>
      </c>
      <c r="I26" t="str">
        <f t="shared" si="3"/>
        <v>+/-</v>
      </c>
      <c r="J26" t="str">
        <f t="shared" si="4"/>
        <v>46</v>
      </c>
      <c r="K26" s="1">
        <f t="shared" si="5"/>
        <v>27.96352583586626</v>
      </c>
      <c r="L26" s="1">
        <f t="shared" si="6"/>
        <v>-71</v>
      </c>
      <c r="M26" s="1">
        <f t="shared" si="7"/>
        <v>28.022931481133394</v>
      </c>
      <c r="N26" s="1">
        <f t="shared" si="8"/>
        <v>-2.5336392820929947</v>
      </c>
      <c r="O26" t="s">
        <v>80</v>
      </c>
    </row>
    <row r="27" spans="1:15" x14ac:dyDescent="0.35">
      <c r="A27" s="13">
        <v>17</v>
      </c>
      <c r="B27" s="12" t="s">
        <v>66</v>
      </c>
      <c r="C27" s="42">
        <v>1550</v>
      </c>
      <c r="D27" s="10" t="s">
        <v>665</v>
      </c>
      <c r="E27" s="9" t="str">
        <f t="shared" si="0"/>
        <v>Significantly Different</v>
      </c>
      <c r="G27">
        <f t="shared" si="1"/>
        <v>1550</v>
      </c>
      <c r="H27">
        <f t="shared" si="2"/>
        <v>5</v>
      </c>
      <c r="I27" t="str">
        <f t="shared" si="3"/>
        <v>+/-</v>
      </c>
      <c r="J27" t="str">
        <f t="shared" si="4"/>
        <v>24</v>
      </c>
      <c r="K27" s="1">
        <f t="shared" si="5"/>
        <v>14.589665653495441</v>
      </c>
      <c r="L27" s="1">
        <f t="shared" si="6"/>
        <v>-63</v>
      </c>
      <c r="M27" s="1">
        <f t="shared" si="7"/>
        <v>14.703205619997355</v>
      </c>
      <c r="N27" s="1">
        <f t="shared" si="8"/>
        <v>-4.2847799063842062</v>
      </c>
      <c r="O27" t="s">
        <v>78</v>
      </c>
    </row>
    <row r="28" spans="1:15" x14ac:dyDescent="0.35">
      <c r="A28" s="13">
        <v>18</v>
      </c>
      <c r="B28" s="12" t="s">
        <v>60</v>
      </c>
      <c r="C28" s="42">
        <v>1530</v>
      </c>
      <c r="D28" s="10" t="s">
        <v>699</v>
      </c>
      <c r="E28" s="9" t="str">
        <f t="shared" si="0"/>
        <v>Not Significantly Different</v>
      </c>
      <c r="G28">
        <f t="shared" si="1"/>
        <v>1530</v>
      </c>
      <c r="H28">
        <f t="shared" si="2"/>
        <v>5</v>
      </c>
      <c r="I28" t="str">
        <f t="shared" si="3"/>
        <v>+/-</v>
      </c>
      <c r="J28" t="str">
        <f t="shared" si="4"/>
        <v>47</v>
      </c>
      <c r="K28" s="1">
        <f t="shared" si="5"/>
        <v>28.571428571428569</v>
      </c>
      <c r="L28" s="1">
        <f t="shared" si="6"/>
        <v>-43</v>
      </c>
      <c r="M28" s="1">
        <f t="shared" si="7"/>
        <v>28.62957286156016</v>
      </c>
      <c r="N28" s="1">
        <f t="shared" si="8"/>
        <v>-1.5019434697097582</v>
      </c>
      <c r="O28" t="s">
        <v>79</v>
      </c>
    </row>
    <row r="29" spans="1:15" x14ac:dyDescent="0.35">
      <c r="A29" s="13">
        <v>19</v>
      </c>
      <c r="B29" s="12" t="s">
        <v>46</v>
      </c>
      <c r="C29" s="42">
        <v>1506</v>
      </c>
      <c r="D29" s="10" t="s">
        <v>683</v>
      </c>
      <c r="E29" s="9" t="str">
        <f t="shared" si="0"/>
        <v>Significantly Different</v>
      </c>
      <c r="G29">
        <f t="shared" si="1"/>
        <v>1506</v>
      </c>
      <c r="H29">
        <f t="shared" si="2"/>
        <v>5</v>
      </c>
      <c r="I29" t="str">
        <f t="shared" si="3"/>
        <v>+/-</v>
      </c>
      <c r="J29" t="str">
        <f t="shared" si="4"/>
        <v>18</v>
      </c>
      <c r="K29" s="1">
        <f t="shared" si="5"/>
        <v>10.94224924012158</v>
      </c>
      <c r="L29" s="1">
        <f t="shared" si="6"/>
        <v>-19</v>
      </c>
      <c r="M29" s="1">
        <f t="shared" si="7"/>
        <v>11.093183945832619</v>
      </c>
      <c r="N29" s="1">
        <f t="shared" si="8"/>
        <v>-1.7127634494096473</v>
      </c>
      <c r="O29" t="s">
        <v>56</v>
      </c>
    </row>
    <row r="30" spans="1:15" x14ac:dyDescent="0.35">
      <c r="A30" s="13">
        <v>20</v>
      </c>
      <c r="B30" s="12" t="s">
        <v>42</v>
      </c>
      <c r="C30" s="42">
        <v>1475</v>
      </c>
      <c r="D30" s="10" t="s">
        <v>263</v>
      </c>
      <c r="E30" s="9" t="str">
        <f t="shared" si="0"/>
        <v>Significantly Different</v>
      </c>
      <c r="G30">
        <f t="shared" si="1"/>
        <v>1475</v>
      </c>
      <c r="H30">
        <f t="shared" si="2"/>
        <v>4</v>
      </c>
      <c r="I30" t="str">
        <f t="shared" si="3"/>
        <v>+/-</v>
      </c>
      <c r="J30" t="str">
        <f t="shared" si="4"/>
        <v>8</v>
      </c>
      <c r="K30" s="1">
        <f t="shared" si="5"/>
        <v>4.86322188449848</v>
      </c>
      <c r="L30" s="1">
        <f t="shared" si="6"/>
        <v>12</v>
      </c>
      <c r="M30" s="1">
        <f t="shared" si="7"/>
        <v>5.1939232494331495</v>
      </c>
      <c r="N30" s="1">
        <f t="shared" si="8"/>
        <v>2.3103922456516175</v>
      </c>
      <c r="O30" t="s">
        <v>77</v>
      </c>
    </row>
    <row r="31" spans="1:15" x14ac:dyDescent="0.35">
      <c r="A31" s="13">
        <v>21</v>
      </c>
      <c r="B31" s="12" t="s">
        <v>62</v>
      </c>
      <c r="C31" s="42">
        <v>1444</v>
      </c>
      <c r="D31" s="10" t="s">
        <v>698</v>
      </c>
      <c r="E31" s="9" t="str">
        <f t="shared" si="0"/>
        <v>Not Significantly Different</v>
      </c>
      <c r="G31">
        <f t="shared" si="1"/>
        <v>1444</v>
      </c>
      <c r="H31">
        <f t="shared" si="2"/>
        <v>5</v>
      </c>
      <c r="I31" t="str">
        <f t="shared" si="3"/>
        <v>+/-</v>
      </c>
      <c r="J31" t="str">
        <f t="shared" si="4"/>
        <v>48</v>
      </c>
      <c r="K31" s="1">
        <f t="shared" si="5"/>
        <v>29.179331306990882</v>
      </c>
      <c r="L31" s="1">
        <f t="shared" si="6"/>
        <v>43</v>
      </c>
      <c r="M31" s="1">
        <f t="shared" si="7"/>
        <v>29.236266641728992</v>
      </c>
      <c r="N31" s="1">
        <f t="shared" si="8"/>
        <v>1.4707760237288983</v>
      </c>
      <c r="O31" t="s">
        <v>40</v>
      </c>
    </row>
    <row r="32" spans="1:15" x14ac:dyDescent="0.35">
      <c r="A32" s="13">
        <v>22</v>
      </c>
      <c r="B32" s="12" t="s">
        <v>53</v>
      </c>
      <c r="C32" s="42">
        <v>1418</v>
      </c>
      <c r="D32" s="10" t="s">
        <v>686</v>
      </c>
      <c r="E32" s="9" t="str">
        <f t="shared" si="0"/>
        <v>Significantly Different</v>
      </c>
      <c r="G32">
        <f t="shared" si="1"/>
        <v>1418</v>
      </c>
      <c r="H32">
        <f t="shared" si="2"/>
        <v>5</v>
      </c>
      <c r="I32" t="str">
        <f t="shared" si="3"/>
        <v>+/-</v>
      </c>
      <c r="J32" t="str">
        <f t="shared" si="4"/>
        <v>46</v>
      </c>
      <c r="K32" s="1">
        <f t="shared" si="5"/>
        <v>27.96352583586626</v>
      </c>
      <c r="L32" s="1">
        <f t="shared" si="6"/>
        <v>69</v>
      </c>
      <c r="M32" s="1">
        <f t="shared" si="7"/>
        <v>28.022931481133394</v>
      </c>
      <c r="N32" s="1">
        <f t="shared" si="8"/>
        <v>2.4622691614706569</v>
      </c>
      <c r="O32" t="s">
        <v>71</v>
      </c>
    </row>
    <row r="33" spans="1:15" x14ac:dyDescent="0.35">
      <c r="A33" s="13">
        <v>23</v>
      </c>
      <c r="B33" s="12" t="s">
        <v>82</v>
      </c>
      <c r="C33" s="42">
        <v>1384</v>
      </c>
      <c r="D33" s="10" t="s">
        <v>697</v>
      </c>
      <c r="E33" s="9" t="str">
        <f t="shared" si="0"/>
        <v>Significantly Different</v>
      </c>
      <c r="G33">
        <f t="shared" si="1"/>
        <v>1384</v>
      </c>
      <c r="H33">
        <f t="shared" si="2"/>
        <v>5</v>
      </c>
      <c r="I33" t="str">
        <f t="shared" si="3"/>
        <v>+/-</v>
      </c>
      <c r="J33" t="str">
        <f t="shared" si="4"/>
        <v>29</v>
      </c>
      <c r="K33" s="1">
        <f t="shared" si="5"/>
        <v>17.62917933130699</v>
      </c>
      <c r="L33" s="1">
        <f t="shared" si="6"/>
        <v>103</v>
      </c>
      <c r="M33" s="1">
        <f t="shared" si="7"/>
        <v>17.723258039043465</v>
      </c>
      <c r="N33" s="1">
        <f t="shared" si="8"/>
        <v>5.8115725547241972</v>
      </c>
      <c r="O33" t="s">
        <v>76</v>
      </c>
    </row>
    <row r="34" spans="1:15" x14ac:dyDescent="0.35">
      <c r="A34" s="13">
        <v>24</v>
      </c>
      <c r="B34" s="12" t="s">
        <v>64</v>
      </c>
      <c r="C34" s="42">
        <v>1338</v>
      </c>
      <c r="D34" s="10" t="s">
        <v>669</v>
      </c>
      <c r="E34" s="9" t="str">
        <f t="shared" si="0"/>
        <v>Significantly Different</v>
      </c>
      <c r="G34">
        <f t="shared" si="1"/>
        <v>1338</v>
      </c>
      <c r="H34">
        <f t="shared" si="2"/>
        <v>5</v>
      </c>
      <c r="I34" t="str">
        <f t="shared" si="3"/>
        <v>+/-</v>
      </c>
      <c r="J34" t="str">
        <f t="shared" si="4"/>
        <v>14</v>
      </c>
      <c r="K34" s="1">
        <f t="shared" si="5"/>
        <v>8.5106382978723403</v>
      </c>
      <c r="L34" s="1">
        <f t="shared" si="6"/>
        <v>149</v>
      </c>
      <c r="M34" s="1">
        <f t="shared" si="7"/>
        <v>8.7038425916573576</v>
      </c>
      <c r="N34" s="1">
        <f t="shared" si="8"/>
        <v>17.118875764460245</v>
      </c>
      <c r="O34" t="s">
        <v>74</v>
      </c>
    </row>
    <row r="35" spans="1:15" x14ac:dyDescent="0.35">
      <c r="A35" s="13">
        <v>25</v>
      </c>
      <c r="B35" s="12" t="s">
        <v>65</v>
      </c>
      <c r="C35" s="42">
        <v>1322</v>
      </c>
      <c r="D35" s="10" t="s">
        <v>667</v>
      </c>
      <c r="E35" s="9" t="str">
        <f t="shared" si="0"/>
        <v>Significantly Different</v>
      </c>
      <c r="G35">
        <f t="shared" si="1"/>
        <v>1322</v>
      </c>
      <c r="H35">
        <f t="shared" si="2"/>
        <v>5</v>
      </c>
      <c r="I35" t="str">
        <f t="shared" si="3"/>
        <v>+/-</v>
      </c>
      <c r="J35" t="str">
        <f t="shared" si="4"/>
        <v>12</v>
      </c>
      <c r="K35" s="1">
        <f t="shared" si="5"/>
        <v>7.2948328267477205</v>
      </c>
      <c r="L35" s="1">
        <f t="shared" si="6"/>
        <v>165</v>
      </c>
      <c r="M35" s="1">
        <f t="shared" si="7"/>
        <v>7.5193415664759771</v>
      </c>
      <c r="N35" s="1">
        <f t="shared" si="8"/>
        <v>21.943410675162223</v>
      </c>
      <c r="O35" t="s">
        <v>54</v>
      </c>
    </row>
    <row r="36" spans="1:15" x14ac:dyDescent="0.35">
      <c r="A36" s="13">
        <v>26</v>
      </c>
      <c r="B36" s="12" t="s">
        <v>41</v>
      </c>
      <c r="C36" s="42">
        <v>1319</v>
      </c>
      <c r="D36" s="10" t="s">
        <v>680</v>
      </c>
      <c r="E36" s="9" t="str">
        <f t="shared" si="0"/>
        <v>Significantly Different</v>
      </c>
      <c r="G36">
        <f t="shared" si="1"/>
        <v>1319</v>
      </c>
      <c r="H36">
        <f t="shared" si="2"/>
        <v>5</v>
      </c>
      <c r="I36" t="str">
        <f t="shared" si="3"/>
        <v>+/-</v>
      </c>
      <c r="J36" t="str">
        <f t="shared" si="4"/>
        <v>54</v>
      </c>
      <c r="K36" s="1">
        <f t="shared" si="5"/>
        <v>32.826747720364743</v>
      </c>
      <c r="L36" s="1">
        <f t="shared" si="6"/>
        <v>168</v>
      </c>
      <c r="M36" s="1">
        <f t="shared" si="7"/>
        <v>32.877367253471029</v>
      </c>
      <c r="N36" s="1">
        <f t="shared" si="8"/>
        <v>5.1098982076268102</v>
      </c>
      <c r="O36" t="s">
        <v>72</v>
      </c>
    </row>
    <row r="37" spans="1:15" x14ac:dyDescent="0.35">
      <c r="A37" s="13">
        <v>27</v>
      </c>
      <c r="B37" s="12" t="s">
        <v>74</v>
      </c>
      <c r="C37" s="42">
        <v>1291</v>
      </c>
      <c r="D37" s="10" t="s">
        <v>323</v>
      </c>
      <c r="E37" s="9" t="str">
        <f t="shared" si="0"/>
        <v>Significantly Different</v>
      </c>
      <c r="G37">
        <f t="shared" si="1"/>
        <v>1291</v>
      </c>
      <c r="H37">
        <f t="shared" si="2"/>
        <v>5</v>
      </c>
      <c r="I37" t="str">
        <f t="shared" si="3"/>
        <v>+/-</v>
      </c>
      <c r="J37" t="str">
        <f t="shared" si="4"/>
        <v>17</v>
      </c>
      <c r="K37" s="1">
        <f t="shared" si="5"/>
        <v>10.334346504559271</v>
      </c>
      <c r="L37" s="1">
        <f t="shared" si="6"/>
        <v>196</v>
      </c>
      <c r="M37" s="1">
        <f t="shared" si="7"/>
        <v>10.494028268469343</v>
      </c>
      <c r="N37" s="1">
        <f t="shared" si="8"/>
        <v>18.677289119651718</v>
      </c>
      <c r="O37" t="s">
        <v>70</v>
      </c>
    </row>
    <row r="38" spans="1:15" x14ac:dyDescent="0.35">
      <c r="A38" s="13">
        <v>28</v>
      </c>
      <c r="B38" s="12" t="s">
        <v>47</v>
      </c>
      <c r="C38" s="42">
        <v>1284</v>
      </c>
      <c r="D38" s="10" t="s">
        <v>671</v>
      </c>
      <c r="E38" s="9" t="str">
        <f t="shared" si="0"/>
        <v>Significantly Different</v>
      </c>
      <c r="G38">
        <f t="shared" si="1"/>
        <v>1284</v>
      </c>
      <c r="H38">
        <f t="shared" si="2"/>
        <v>5</v>
      </c>
      <c r="I38" t="str">
        <f t="shared" si="3"/>
        <v>+/-</v>
      </c>
      <c r="J38" t="str">
        <f t="shared" si="4"/>
        <v>16</v>
      </c>
      <c r="K38" s="1">
        <f t="shared" si="5"/>
        <v>9.7264437689969601</v>
      </c>
      <c r="L38" s="1">
        <f t="shared" si="6"/>
        <v>203</v>
      </c>
      <c r="M38" s="1">
        <f t="shared" si="7"/>
        <v>9.8959395720970864</v>
      </c>
      <c r="N38" s="1">
        <f t="shared" si="8"/>
        <v>20.513463983994548</v>
      </c>
      <c r="O38" t="s">
        <v>69</v>
      </c>
    </row>
    <row r="39" spans="1:15" x14ac:dyDescent="0.35">
      <c r="A39" s="13">
        <v>29</v>
      </c>
      <c r="B39" s="12" t="s">
        <v>51</v>
      </c>
      <c r="C39" s="42">
        <v>1272</v>
      </c>
      <c r="D39" s="10" t="s">
        <v>684</v>
      </c>
      <c r="E39" s="9" t="str">
        <f t="shared" si="0"/>
        <v>Significantly Different</v>
      </c>
      <c r="G39">
        <f t="shared" si="1"/>
        <v>1272</v>
      </c>
      <c r="H39">
        <f t="shared" si="2"/>
        <v>5</v>
      </c>
      <c r="I39" t="str">
        <f t="shared" si="3"/>
        <v>+/-</v>
      </c>
      <c r="J39" t="str">
        <f t="shared" si="4"/>
        <v>28</v>
      </c>
      <c r="K39" s="1">
        <f t="shared" si="5"/>
        <v>17.021276595744681</v>
      </c>
      <c r="L39" s="1">
        <f t="shared" si="6"/>
        <v>215</v>
      </c>
      <c r="M39" s="1">
        <f t="shared" si="7"/>
        <v>17.11869646240574</v>
      </c>
      <c r="N39" s="1">
        <f t="shared" si="8"/>
        <v>12.559367500449589</v>
      </c>
      <c r="O39" t="s">
        <v>45</v>
      </c>
    </row>
    <row r="40" spans="1:15" x14ac:dyDescent="0.35">
      <c r="A40" s="13">
        <v>30</v>
      </c>
      <c r="B40" s="12" t="s">
        <v>55</v>
      </c>
      <c r="C40" s="42">
        <v>1252</v>
      </c>
      <c r="D40" s="10" t="s">
        <v>667</v>
      </c>
      <c r="E40" s="9" t="str">
        <f t="shared" si="0"/>
        <v>Significantly Different</v>
      </c>
      <c r="G40">
        <f t="shared" si="1"/>
        <v>1252</v>
      </c>
      <c r="H40">
        <f t="shared" si="2"/>
        <v>5</v>
      </c>
      <c r="I40" t="str">
        <f t="shared" si="3"/>
        <v>+/-</v>
      </c>
      <c r="J40" t="str">
        <f t="shared" si="4"/>
        <v>12</v>
      </c>
      <c r="K40" s="1">
        <f t="shared" si="5"/>
        <v>7.2948328267477205</v>
      </c>
      <c r="L40" s="1">
        <f t="shared" si="6"/>
        <v>235</v>
      </c>
      <c r="M40" s="1">
        <f t="shared" si="7"/>
        <v>7.5193415664759771</v>
      </c>
      <c r="N40" s="1">
        <f t="shared" si="8"/>
        <v>31.252736416140138</v>
      </c>
      <c r="O40" t="s">
        <v>67</v>
      </c>
    </row>
    <row r="41" spans="1:15" x14ac:dyDescent="0.35">
      <c r="A41" s="13">
        <v>31</v>
      </c>
      <c r="B41" s="12" t="s">
        <v>77</v>
      </c>
      <c r="C41" s="42">
        <v>1210</v>
      </c>
      <c r="D41" s="10" t="s">
        <v>695</v>
      </c>
      <c r="E41" s="9" t="str">
        <f t="shared" si="0"/>
        <v>Significantly Different</v>
      </c>
      <c r="G41">
        <f t="shared" si="1"/>
        <v>1210</v>
      </c>
      <c r="H41">
        <f t="shared" si="2"/>
        <v>5</v>
      </c>
      <c r="I41" t="str">
        <f t="shared" si="3"/>
        <v>+/-</v>
      </c>
      <c r="J41" t="str">
        <f t="shared" si="4"/>
        <v>30</v>
      </c>
      <c r="K41" s="1">
        <f t="shared" si="5"/>
        <v>18.237082066869302</v>
      </c>
      <c r="L41" s="1">
        <f t="shared" si="6"/>
        <v>277</v>
      </c>
      <c r="M41" s="1">
        <f t="shared" si="7"/>
        <v>18.328040646421076</v>
      </c>
      <c r="N41" s="1">
        <f t="shared" si="8"/>
        <v>15.113454042567824</v>
      </c>
      <c r="O41" t="s">
        <v>48</v>
      </c>
    </row>
    <row r="42" spans="1:15" x14ac:dyDescent="0.35">
      <c r="A42" s="13">
        <v>32</v>
      </c>
      <c r="B42" s="12" t="s">
        <v>70</v>
      </c>
      <c r="C42" s="42">
        <v>1177</v>
      </c>
      <c r="D42" s="10" t="s">
        <v>679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1177</v>
      </c>
      <c r="H42">
        <f t="shared" ref="H42:H62" si="11">LEN(TRIM(D42))</f>
        <v>5</v>
      </c>
      <c r="I42" t="str">
        <f t="shared" ref="I42:I73" si="12">IF(H42&gt;=3,MID(TRIM(D42),1,3),"NO")</f>
        <v>+/-</v>
      </c>
      <c r="J42" t="str">
        <f t="shared" ref="J42:J73" si="13">IF(TRIM(I42)="+/-",MID(TRIM(D42),4,H42-3),D42)</f>
        <v>42</v>
      </c>
      <c r="K42" s="1">
        <f t="shared" ref="K42:K73" si="14">IF(TRIM(J42)="*****",0,IF(ISERROR(VALUE(J42)),"NA",VALUE(J42/$I$4)))</f>
        <v>25.531914893617021</v>
      </c>
      <c r="L42" s="1">
        <f t="shared" ref="L42:L62" si="15">IF(AND(ISNUMBER(G42),ISNUMBER($I$6)),$I$6-G42,"N/A")</f>
        <v>310</v>
      </c>
      <c r="M42" s="1">
        <f t="shared" ref="M42:M62" si="16">IF(AND(ISNUMBER(K42),ISNUMBER($I$7)),SQRT(K42^2+($I$7)^2),"N/A")</f>
        <v>25.596964463741397</v>
      </c>
      <c r="N42" s="1">
        <f t="shared" ref="N42:N73" si="17">IF(AND(ISNUMBER(L42),ISNUMBER(M42),M42&lt;&gt;0),L42/M42,"NA")</f>
        <v>12.110811047111508</v>
      </c>
      <c r="O42" t="s">
        <v>37</v>
      </c>
    </row>
    <row r="43" spans="1:15" x14ac:dyDescent="0.35">
      <c r="A43" s="13">
        <v>33</v>
      </c>
      <c r="B43" s="12" t="s">
        <v>76</v>
      </c>
      <c r="C43" s="42">
        <v>1168</v>
      </c>
      <c r="D43" s="10" t="s">
        <v>272</v>
      </c>
      <c r="E43" s="9" t="str">
        <f t="shared" si="9"/>
        <v>Significantly Different</v>
      </c>
      <c r="G43">
        <f t="shared" si="10"/>
        <v>1168</v>
      </c>
      <c r="H43">
        <f t="shared" si="11"/>
        <v>5</v>
      </c>
      <c r="I43" t="str">
        <f t="shared" si="12"/>
        <v>+/-</v>
      </c>
      <c r="J43" t="str">
        <f t="shared" si="13"/>
        <v>11</v>
      </c>
      <c r="K43" s="1">
        <f t="shared" si="14"/>
        <v>6.6869300911854106</v>
      </c>
      <c r="L43" s="1">
        <f t="shared" si="15"/>
        <v>319</v>
      </c>
      <c r="M43" s="1">
        <f t="shared" si="16"/>
        <v>6.9311575993868573</v>
      </c>
      <c r="N43" s="1">
        <f t="shared" si="17"/>
        <v>46.024058092146007</v>
      </c>
      <c r="O43" t="s">
        <v>52</v>
      </c>
    </row>
    <row r="44" spans="1:15" x14ac:dyDescent="0.35">
      <c r="A44" s="13">
        <v>34</v>
      </c>
      <c r="B44" s="12" t="s">
        <v>30</v>
      </c>
      <c r="C44" s="42">
        <v>1142</v>
      </c>
      <c r="D44" s="10" t="s">
        <v>266</v>
      </c>
      <c r="E44" s="9" t="str">
        <f t="shared" si="9"/>
        <v>Significantly Different</v>
      </c>
      <c r="G44">
        <f t="shared" si="10"/>
        <v>1142</v>
      </c>
      <c r="H44">
        <f t="shared" si="11"/>
        <v>5</v>
      </c>
      <c r="I44" t="str">
        <f t="shared" si="12"/>
        <v>+/-</v>
      </c>
      <c r="J44" t="str">
        <f t="shared" si="13"/>
        <v>10</v>
      </c>
      <c r="K44" s="1">
        <f t="shared" si="14"/>
        <v>6.0790273556230998</v>
      </c>
      <c r="L44" s="1">
        <f t="shared" si="15"/>
        <v>345</v>
      </c>
      <c r="M44" s="1">
        <f t="shared" si="16"/>
        <v>6.3466908868757139</v>
      </c>
      <c r="N44" s="1">
        <f t="shared" si="17"/>
        <v>54.359036252013397</v>
      </c>
      <c r="O44" t="s">
        <v>64</v>
      </c>
    </row>
    <row r="45" spans="1:15" x14ac:dyDescent="0.35">
      <c r="A45" s="13">
        <v>35</v>
      </c>
      <c r="B45" s="12" t="s">
        <v>37</v>
      </c>
      <c r="C45" s="42">
        <v>1117</v>
      </c>
      <c r="D45" s="10" t="s">
        <v>676</v>
      </c>
      <c r="E45" s="9" t="str">
        <f t="shared" si="9"/>
        <v>Significantly Different</v>
      </c>
      <c r="G45">
        <f t="shared" si="10"/>
        <v>1117</v>
      </c>
      <c r="H45">
        <f t="shared" si="11"/>
        <v>5</v>
      </c>
      <c r="I45" t="str">
        <f t="shared" si="12"/>
        <v>+/-</v>
      </c>
      <c r="J45" t="str">
        <f t="shared" si="13"/>
        <v>25</v>
      </c>
      <c r="K45" s="1">
        <f t="shared" si="14"/>
        <v>15.19756838905775</v>
      </c>
      <c r="L45" s="1">
        <f t="shared" si="15"/>
        <v>370</v>
      </c>
      <c r="M45" s="1">
        <f t="shared" si="16"/>
        <v>15.3065997714458</v>
      </c>
      <c r="N45" s="1">
        <f t="shared" si="17"/>
        <v>24.172579509802606</v>
      </c>
      <c r="O45" t="s">
        <v>63</v>
      </c>
    </row>
    <row r="46" spans="1:15" x14ac:dyDescent="0.35">
      <c r="A46" s="13">
        <v>36</v>
      </c>
      <c r="B46" s="12" t="s">
        <v>81</v>
      </c>
      <c r="C46" s="42">
        <v>1104</v>
      </c>
      <c r="D46" s="10" t="s">
        <v>272</v>
      </c>
      <c r="E46" s="9" t="str">
        <f t="shared" si="9"/>
        <v>Significantly Different</v>
      </c>
      <c r="G46">
        <f t="shared" si="10"/>
        <v>1104</v>
      </c>
      <c r="H46">
        <f t="shared" si="11"/>
        <v>5</v>
      </c>
      <c r="I46" t="str">
        <f t="shared" si="12"/>
        <v>+/-</v>
      </c>
      <c r="J46" t="str">
        <f t="shared" si="13"/>
        <v>11</v>
      </c>
      <c r="K46" s="1">
        <f t="shared" si="14"/>
        <v>6.6869300911854106</v>
      </c>
      <c r="L46" s="1">
        <f t="shared" si="15"/>
        <v>383</v>
      </c>
      <c r="M46" s="1">
        <f t="shared" si="16"/>
        <v>6.9311575993868573</v>
      </c>
      <c r="N46" s="1">
        <f t="shared" si="17"/>
        <v>55.257724919410414</v>
      </c>
      <c r="O46" t="s">
        <v>61</v>
      </c>
    </row>
    <row r="47" spans="1:15" x14ac:dyDescent="0.35">
      <c r="A47" s="13">
        <v>37</v>
      </c>
      <c r="B47" s="12" t="s">
        <v>69</v>
      </c>
      <c r="C47" s="42">
        <v>1102</v>
      </c>
      <c r="D47" s="10" t="s">
        <v>323</v>
      </c>
      <c r="E47" s="9" t="str">
        <f t="shared" si="9"/>
        <v>Significantly Different</v>
      </c>
      <c r="G47">
        <f t="shared" si="10"/>
        <v>1102</v>
      </c>
      <c r="H47">
        <f t="shared" si="11"/>
        <v>5</v>
      </c>
      <c r="I47" t="str">
        <f t="shared" si="12"/>
        <v>+/-</v>
      </c>
      <c r="J47" t="str">
        <f t="shared" si="13"/>
        <v>17</v>
      </c>
      <c r="K47" s="1">
        <f t="shared" si="14"/>
        <v>10.334346504559271</v>
      </c>
      <c r="L47" s="1">
        <f t="shared" si="15"/>
        <v>385</v>
      </c>
      <c r="M47" s="1">
        <f t="shared" si="16"/>
        <v>10.494028268469343</v>
      </c>
      <c r="N47" s="1">
        <f t="shared" si="17"/>
        <v>36.687532199315875</v>
      </c>
      <c r="O47" t="s">
        <v>59</v>
      </c>
    </row>
    <row r="48" spans="1:15" x14ac:dyDescent="0.35">
      <c r="A48" s="13">
        <v>38</v>
      </c>
      <c r="B48" s="12" t="s">
        <v>61</v>
      </c>
      <c r="C48" s="42">
        <v>1090</v>
      </c>
      <c r="D48" s="10" t="s">
        <v>264</v>
      </c>
      <c r="E48" s="9" t="str">
        <f t="shared" si="9"/>
        <v>Significantly Different</v>
      </c>
      <c r="G48">
        <f t="shared" si="10"/>
        <v>1090</v>
      </c>
      <c r="H48">
        <f t="shared" si="11"/>
        <v>4</v>
      </c>
      <c r="I48" t="str">
        <f t="shared" si="12"/>
        <v>+/-</v>
      </c>
      <c r="J48" t="str">
        <f t="shared" si="13"/>
        <v>9</v>
      </c>
      <c r="K48" s="1">
        <f t="shared" si="14"/>
        <v>5.4711246200607899</v>
      </c>
      <c r="L48" s="1">
        <f t="shared" si="15"/>
        <v>397</v>
      </c>
      <c r="M48" s="1">
        <f t="shared" si="16"/>
        <v>5.7670717206718161</v>
      </c>
      <c r="N48" s="1">
        <f t="shared" si="17"/>
        <v>68.839095337928754</v>
      </c>
      <c r="O48" t="s">
        <v>57</v>
      </c>
    </row>
    <row r="49" spans="1:15" x14ac:dyDescent="0.35">
      <c r="A49" s="13">
        <v>39</v>
      </c>
      <c r="B49" s="12" t="s">
        <v>78</v>
      </c>
      <c r="C49" s="42">
        <v>1079</v>
      </c>
      <c r="D49" s="10" t="s">
        <v>683</v>
      </c>
      <c r="E49" s="9" t="str">
        <f t="shared" si="9"/>
        <v>Significantly Different</v>
      </c>
      <c r="G49">
        <f t="shared" si="10"/>
        <v>1079</v>
      </c>
      <c r="H49">
        <f t="shared" si="11"/>
        <v>5</v>
      </c>
      <c r="I49" t="str">
        <f t="shared" si="12"/>
        <v>+/-</v>
      </c>
      <c r="J49" t="str">
        <f t="shared" si="13"/>
        <v>18</v>
      </c>
      <c r="K49" s="1">
        <f t="shared" si="14"/>
        <v>10.94224924012158</v>
      </c>
      <c r="L49" s="1">
        <f t="shared" si="15"/>
        <v>408</v>
      </c>
      <c r="M49" s="1">
        <f t="shared" si="16"/>
        <v>11.093183945832619</v>
      </c>
      <c r="N49" s="1">
        <f t="shared" si="17"/>
        <v>36.779341439954536</v>
      </c>
      <c r="O49" t="s">
        <v>55</v>
      </c>
    </row>
    <row r="50" spans="1:15" x14ac:dyDescent="0.35">
      <c r="A50" s="13">
        <v>40</v>
      </c>
      <c r="B50" s="12" t="s">
        <v>68</v>
      </c>
      <c r="C50" s="42">
        <v>1077</v>
      </c>
      <c r="D50" s="10" t="s">
        <v>671</v>
      </c>
      <c r="E50" s="9" t="str">
        <f t="shared" si="9"/>
        <v>Significantly Different</v>
      </c>
      <c r="G50">
        <f t="shared" si="10"/>
        <v>1077</v>
      </c>
      <c r="H50">
        <f t="shared" si="11"/>
        <v>5</v>
      </c>
      <c r="I50" t="str">
        <f t="shared" si="12"/>
        <v>+/-</v>
      </c>
      <c r="J50" t="str">
        <f t="shared" si="13"/>
        <v>16</v>
      </c>
      <c r="K50" s="1">
        <f t="shared" si="14"/>
        <v>9.7264437689969601</v>
      </c>
      <c r="L50" s="1">
        <f t="shared" si="15"/>
        <v>410</v>
      </c>
      <c r="M50" s="1">
        <f t="shared" si="16"/>
        <v>9.8959395720970864</v>
      </c>
      <c r="N50" s="1">
        <f t="shared" si="17"/>
        <v>41.431134154865838</v>
      </c>
      <c r="O50" t="s">
        <v>53</v>
      </c>
    </row>
    <row r="51" spans="1:15" x14ac:dyDescent="0.35">
      <c r="A51" s="13">
        <v>41</v>
      </c>
      <c r="B51" s="12" t="s">
        <v>72</v>
      </c>
      <c r="C51" s="42">
        <v>1067</v>
      </c>
      <c r="D51" s="10" t="s">
        <v>669</v>
      </c>
      <c r="E51" s="9" t="str">
        <f t="shared" si="9"/>
        <v>Significantly Different</v>
      </c>
      <c r="G51">
        <f t="shared" si="10"/>
        <v>1067</v>
      </c>
      <c r="H51">
        <f t="shared" si="11"/>
        <v>5</v>
      </c>
      <c r="I51" t="str">
        <f t="shared" si="12"/>
        <v>+/-</v>
      </c>
      <c r="J51" t="str">
        <f t="shared" si="13"/>
        <v>14</v>
      </c>
      <c r="K51" s="1">
        <f t="shared" si="14"/>
        <v>8.5106382978723403</v>
      </c>
      <c r="L51" s="1">
        <f t="shared" si="15"/>
        <v>420</v>
      </c>
      <c r="M51" s="1">
        <f t="shared" si="16"/>
        <v>8.7038425916573576</v>
      </c>
      <c r="N51" s="1">
        <f t="shared" si="17"/>
        <v>48.254549134720158</v>
      </c>
      <c r="O51" t="s">
        <v>51</v>
      </c>
    </row>
    <row r="52" spans="1:15" x14ac:dyDescent="0.35">
      <c r="A52" s="13">
        <v>42</v>
      </c>
      <c r="B52" s="12" t="s">
        <v>56</v>
      </c>
      <c r="C52" s="42">
        <v>1064</v>
      </c>
      <c r="D52" s="10" t="s">
        <v>664</v>
      </c>
      <c r="E52" s="9" t="str">
        <f t="shared" si="9"/>
        <v>Significantly Different</v>
      </c>
      <c r="G52">
        <f t="shared" si="10"/>
        <v>1064</v>
      </c>
      <c r="H52">
        <f t="shared" si="11"/>
        <v>5</v>
      </c>
      <c r="I52" t="str">
        <f t="shared" si="12"/>
        <v>+/-</v>
      </c>
      <c r="J52" t="str">
        <f t="shared" si="13"/>
        <v>15</v>
      </c>
      <c r="K52" s="1">
        <f t="shared" si="14"/>
        <v>9.1185410334346511</v>
      </c>
      <c r="L52" s="1">
        <f t="shared" si="15"/>
        <v>423</v>
      </c>
      <c r="M52" s="1">
        <f t="shared" si="16"/>
        <v>9.2991237329959606</v>
      </c>
      <c r="N52" s="1">
        <f t="shared" si="17"/>
        <v>45.488156964626093</v>
      </c>
      <c r="O52" t="s">
        <v>49</v>
      </c>
    </row>
    <row r="53" spans="1:15" x14ac:dyDescent="0.35">
      <c r="A53" s="13">
        <v>43</v>
      </c>
      <c r="B53" s="12" t="s">
        <v>59</v>
      </c>
      <c r="C53" s="42">
        <v>1044</v>
      </c>
      <c r="D53" s="10" t="s">
        <v>266</v>
      </c>
      <c r="E53" s="9" t="str">
        <f t="shared" si="9"/>
        <v>Significantly Different</v>
      </c>
      <c r="G53">
        <f t="shared" si="10"/>
        <v>1044</v>
      </c>
      <c r="H53">
        <f t="shared" si="11"/>
        <v>5</v>
      </c>
      <c r="I53" t="str">
        <f t="shared" si="12"/>
        <v>+/-</v>
      </c>
      <c r="J53" t="str">
        <f t="shared" si="13"/>
        <v>10</v>
      </c>
      <c r="K53" s="1">
        <f t="shared" si="14"/>
        <v>6.0790273556230998</v>
      </c>
      <c r="L53" s="1">
        <f t="shared" si="15"/>
        <v>443</v>
      </c>
      <c r="M53" s="1">
        <f t="shared" si="16"/>
        <v>6.3466908868757139</v>
      </c>
      <c r="N53" s="1">
        <f t="shared" si="17"/>
        <v>69.800153796063583</v>
      </c>
      <c r="O53" t="s">
        <v>47</v>
      </c>
    </row>
    <row r="54" spans="1:15" x14ac:dyDescent="0.35">
      <c r="A54" s="13">
        <v>44</v>
      </c>
      <c r="B54" s="12" t="s">
        <v>49</v>
      </c>
      <c r="C54" s="42">
        <v>999</v>
      </c>
      <c r="D54" s="10" t="s">
        <v>670</v>
      </c>
      <c r="E54" s="9" t="str">
        <f t="shared" si="9"/>
        <v>Significantly Different</v>
      </c>
      <c r="G54">
        <f t="shared" si="10"/>
        <v>999</v>
      </c>
      <c r="H54">
        <f t="shared" si="11"/>
        <v>5</v>
      </c>
      <c r="I54" t="str">
        <f t="shared" si="12"/>
        <v>+/-</v>
      </c>
      <c r="J54" t="str">
        <f t="shared" si="13"/>
        <v>31</v>
      </c>
      <c r="K54" s="1">
        <f t="shared" si="14"/>
        <v>18.844984802431611</v>
      </c>
      <c r="L54" s="1">
        <f t="shared" si="15"/>
        <v>488</v>
      </c>
      <c r="M54" s="1">
        <f t="shared" si="16"/>
        <v>18.933023103218769</v>
      </c>
      <c r="N54" s="1">
        <f t="shared" si="17"/>
        <v>25.775070221988795</v>
      </c>
      <c r="O54" t="s">
        <v>42</v>
      </c>
    </row>
    <row r="55" spans="1:15" x14ac:dyDescent="0.35">
      <c r="A55" s="13">
        <v>45</v>
      </c>
      <c r="B55" s="12" t="s">
        <v>79</v>
      </c>
      <c r="C55" s="42">
        <v>998</v>
      </c>
      <c r="D55" s="10" t="s">
        <v>668</v>
      </c>
      <c r="E55" s="9" t="str">
        <f t="shared" si="9"/>
        <v>Significantly Different</v>
      </c>
      <c r="G55">
        <f t="shared" si="10"/>
        <v>998</v>
      </c>
      <c r="H55">
        <f t="shared" si="11"/>
        <v>5</v>
      </c>
      <c r="I55" t="str">
        <f t="shared" si="12"/>
        <v>+/-</v>
      </c>
      <c r="J55" t="str">
        <f t="shared" si="13"/>
        <v>19</v>
      </c>
      <c r="K55" s="1">
        <f t="shared" si="14"/>
        <v>11.550151975683891</v>
      </c>
      <c r="L55" s="1">
        <f t="shared" si="15"/>
        <v>489</v>
      </c>
      <c r="M55" s="1">
        <f t="shared" si="16"/>
        <v>11.693242590681667</v>
      </c>
      <c r="N55" s="1">
        <f t="shared" si="17"/>
        <v>41.819024638185788</v>
      </c>
      <c r="O55" t="s">
        <v>43</v>
      </c>
    </row>
    <row r="56" spans="1:15" x14ac:dyDescent="0.35">
      <c r="A56" s="13">
        <v>45</v>
      </c>
      <c r="B56" s="12" t="s">
        <v>27</v>
      </c>
      <c r="C56" s="42">
        <v>998</v>
      </c>
      <c r="D56" s="10" t="s">
        <v>696</v>
      </c>
      <c r="E56" s="9" t="str">
        <f t="shared" si="9"/>
        <v>Significantly Different</v>
      </c>
      <c r="G56">
        <f t="shared" si="10"/>
        <v>998</v>
      </c>
      <c r="H56">
        <f t="shared" si="11"/>
        <v>5</v>
      </c>
      <c r="I56" t="str">
        <f t="shared" si="12"/>
        <v>+/-</v>
      </c>
      <c r="J56" t="str">
        <f t="shared" si="13"/>
        <v>38</v>
      </c>
      <c r="K56" s="1">
        <f t="shared" si="14"/>
        <v>23.100303951367781</v>
      </c>
      <c r="L56" s="1">
        <f t="shared" si="15"/>
        <v>489</v>
      </c>
      <c r="M56" s="1">
        <f t="shared" si="16"/>
        <v>23.172180610998076</v>
      </c>
      <c r="N56" s="1">
        <f t="shared" si="17"/>
        <v>21.102890928094563</v>
      </c>
      <c r="O56" t="s">
        <v>41</v>
      </c>
    </row>
    <row r="57" spans="1:15" x14ac:dyDescent="0.35">
      <c r="A57" s="13">
        <v>47</v>
      </c>
      <c r="B57" s="12" t="s">
        <v>54</v>
      </c>
      <c r="C57" s="42">
        <v>990</v>
      </c>
      <c r="D57" s="10" t="s">
        <v>664</v>
      </c>
      <c r="E57" s="9" t="str">
        <f t="shared" si="9"/>
        <v>Significantly Different</v>
      </c>
      <c r="G57">
        <f t="shared" si="10"/>
        <v>990</v>
      </c>
      <c r="H57">
        <f t="shared" si="11"/>
        <v>5</v>
      </c>
      <c r="I57" t="str">
        <f t="shared" si="12"/>
        <v>+/-</v>
      </c>
      <c r="J57" t="str">
        <f t="shared" si="13"/>
        <v>15</v>
      </c>
      <c r="K57" s="1">
        <f t="shared" si="14"/>
        <v>9.1185410334346511</v>
      </c>
      <c r="L57" s="1">
        <f t="shared" si="15"/>
        <v>497</v>
      </c>
      <c r="M57" s="1">
        <f t="shared" si="16"/>
        <v>9.2991237329959606</v>
      </c>
      <c r="N57" s="1">
        <f t="shared" si="17"/>
        <v>53.445896008083139</v>
      </c>
      <c r="O57" t="s">
        <v>38</v>
      </c>
    </row>
    <row r="58" spans="1:15" x14ac:dyDescent="0.35">
      <c r="A58" s="13">
        <v>48</v>
      </c>
      <c r="B58" s="12" t="s">
        <v>73</v>
      </c>
      <c r="C58" s="42">
        <v>982</v>
      </c>
      <c r="D58" s="10" t="s">
        <v>673</v>
      </c>
      <c r="E58" s="9" t="str">
        <f t="shared" si="9"/>
        <v>Significantly Different</v>
      </c>
      <c r="G58">
        <f t="shared" si="10"/>
        <v>982</v>
      </c>
      <c r="H58">
        <f t="shared" si="11"/>
        <v>5</v>
      </c>
      <c r="I58" t="str">
        <f t="shared" si="12"/>
        <v>+/-</v>
      </c>
      <c r="J58" t="str">
        <f t="shared" si="13"/>
        <v>13</v>
      </c>
      <c r="K58" s="1">
        <f t="shared" si="14"/>
        <v>7.9027355623100304</v>
      </c>
      <c r="L58" s="1">
        <f t="shared" si="15"/>
        <v>505</v>
      </c>
      <c r="M58" s="1">
        <f t="shared" si="16"/>
        <v>8.1104340815357663</v>
      </c>
      <c r="N58" s="1">
        <f t="shared" si="17"/>
        <v>62.265471234108695</v>
      </c>
      <c r="O58" t="s">
        <v>35</v>
      </c>
    </row>
    <row r="59" spans="1:15" x14ac:dyDescent="0.35">
      <c r="A59" s="13">
        <v>49</v>
      </c>
      <c r="B59" s="12" t="s">
        <v>80</v>
      </c>
      <c r="C59" s="42">
        <v>981</v>
      </c>
      <c r="D59" s="10" t="s">
        <v>664</v>
      </c>
      <c r="E59" s="9" t="str">
        <f t="shared" si="9"/>
        <v>Significantly Different</v>
      </c>
      <c r="G59">
        <f t="shared" si="10"/>
        <v>981</v>
      </c>
      <c r="H59">
        <f t="shared" si="11"/>
        <v>5</v>
      </c>
      <c r="I59" t="str">
        <f t="shared" si="12"/>
        <v>+/-</v>
      </c>
      <c r="J59" t="str">
        <f t="shared" si="13"/>
        <v>15</v>
      </c>
      <c r="K59" s="1">
        <f t="shared" si="14"/>
        <v>9.1185410334346511</v>
      </c>
      <c r="L59" s="1">
        <f t="shared" si="15"/>
        <v>506</v>
      </c>
      <c r="M59" s="1">
        <f t="shared" si="16"/>
        <v>9.2991237329959606</v>
      </c>
      <c r="N59" s="1">
        <f t="shared" si="17"/>
        <v>54.413729134990078</v>
      </c>
      <c r="O59" t="s">
        <v>32</v>
      </c>
    </row>
    <row r="60" spans="1:15" x14ac:dyDescent="0.35">
      <c r="A60" s="13">
        <v>50</v>
      </c>
      <c r="B60" s="12" t="s">
        <v>63</v>
      </c>
      <c r="C60" s="42">
        <v>980</v>
      </c>
      <c r="D60" s="10" t="s">
        <v>695</v>
      </c>
      <c r="E60" s="9" t="str">
        <f t="shared" si="9"/>
        <v>Significantly Different</v>
      </c>
      <c r="G60">
        <f t="shared" si="10"/>
        <v>980</v>
      </c>
      <c r="H60">
        <f t="shared" si="11"/>
        <v>5</v>
      </c>
      <c r="I60" t="str">
        <f t="shared" si="12"/>
        <v>+/-</v>
      </c>
      <c r="J60" t="str">
        <f t="shared" si="13"/>
        <v>30</v>
      </c>
      <c r="K60" s="1">
        <f t="shared" si="14"/>
        <v>18.237082066869302</v>
      </c>
      <c r="L60" s="1">
        <f t="shared" si="15"/>
        <v>507</v>
      </c>
      <c r="M60" s="1">
        <f t="shared" si="16"/>
        <v>18.328040646421076</v>
      </c>
      <c r="N60" s="1">
        <f t="shared" si="17"/>
        <v>27.662531406432802</v>
      </c>
      <c r="O60" t="s">
        <v>30</v>
      </c>
    </row>
    <row r="61" spans="1:15" x14ac:dyDescent="0.35">
      <c r="A61" s="13">
        <v>51</v>
      </c>
      <c r="B61" s="12" t="s">
        <v>32</v>
      </c>
      <c r="C61" s="42">
        <v>883</v>
      </c>
      <c r="D61" s="10" t="s">
        <v>668</v>
      </c>
      <c r="E61" s="9" t="str">
        <f t="shared" si="9"/>
        <v>Significantly Different</v>
      </c>
      <c r="G61">
        <f t="shared" si="10"/>
        <v>883</v>
      </c>
      <c r="H61">
        <f t="shared" si="11"/>
        <v>5</v>
      </c>
      <c r="I61" t="str">
        <f t="shared" si="12"/>
        <v>+/-</v>
      </c>
      <c r="J61" t="str">
        <f t="shared" si="13"/>
        <v>19</v>
      </c>
      <c r="K61" s="1">
        <f t="shared" si="14"/>
        <v>11.550151975683891</v>
      </c>
      <c r="L61" s="1">
        <f t="shared" si="15"/>
        <v>604</v>
      </c>
      <c r="M61" s="1">
        <f t="shared" si="16"/>
        <v>11.693242590681667</v>
      </c>
      <c r="N61" s="1">
        <f t="shared" si="17"/>
        <v>51.653764583771398</v>
      </c>
      <c r="O61" t="s">
        <v>27</v>
      </c>
    </row>
    <row r="62" spans="1:15" ht="15" thickBot="1" x14ac:dyDescent="0.4">
      <c r="A62" s="8"/>
      <c r="B62" s="7" t="s">
        <v>25</v>
      </c>
      <c r="C62" s="41">
        <v>580</v>
      </c>
      <c r="D62" s="5" t="s">
        <v>669</v>
      </c>
      <c r="E62" s="4" t="str">
        <f t="shared" si="9"/>
        <v>Significantly Different</v>
      </c>
      <c r="G62">
        <f t="shared" si="10"/>
        <v>580</v>
      </c>
      <c r="H62">
        <f t="shared" si="11"/>
        <v>5</v>
      </c>
      <c r="I62" t="str">
        <f t="shared" si="12"/>
        <v>+/-</v>
      </c>
      <c r="J62" t="str">
        <f t="shared" si="13"/>
        <v>14</v>
      </c>
      <c r="K62" s="1">
        <f t="shared" si="14"/>
        <v>8.5106382978723403</v>
      </c>
      <c r="L62" s="1">
        <f t="shared" si="15"/>
        <v>907</v>
      </c>
      <c r="M62" s="1">
        <f t="shared" si="16"/>
        <v>8.7038425916573576</v>
      </c>
      <c r="N62" s="1">
        <f t="shared" si="17"/>
        <v>104.20684777426472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4" priority="1" operator="equal">
      <formula>"OTHER ERROR"</formula>
    </cfRule>
    <cfRule type="cellIs" dxfId="23" priority="2" operator="equal">
      <formula>"Statistical Test not applicable"</formula>
    </cfRule>
    <cfRule type="cellIs" dxfId="22" priority="3" operator="equal">
      <formula>"Geography Selected"</formula>
    </cfRule>
  </conditionalFormatting>
  <conditionalFormatting sqref="E10:J62">
    <cfRule type="cellIs" dxfId="21" priority="4" operator="equal">
      <formula>"Not Significantly Different"</formula>
    </cfRule>
  </conditionalFormatting>
  <conditionalFormatting sqref="F10:J62">
    <cfRule type="cellIs" dxfId="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DAFD26B-104F-4E91-A0EA-B2B61FD4899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6C52799-68E5-44A7-B554-6B10444A0FDC}"/>
    <hyperlink ref="A68" r:id="rId2" xr:uid="{6E56443F-ACF3-46E5-8E37-16F0AAEA4487}"/>
    <hyperlink ref="A66" r:id="rId3" xr:uid="{2804E742-C843-438E-9D6C-0084DE5F8451}"/>
    <hyperlink ref="A67" r:id="rId4" xr:uid="{3EDB5CE8-2C82-4159-B564-79C28283675F}"/>
  </hyperlinks>
  <pageMargins left="0.7" right="0.7" top="0.75" bottom="0.75" header="0.3" footer="0.3"/>
  <pageSetup orientation="portrait" r:id="rId5"/>
  <drawing r:id="rId6"/>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A22B5-A052-4FB3-99C3-6383525FA758}">
  <sheetPr codeName="Sheet8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705</v>
      </c>
    </row>
    <row r="2" spans="1:16" x14ac:dyDescent="0.35">
      <c r="A2" s="27" t="s">
        <v>109</v>
      </c>
      <c r="B2" t="s">
        <v>704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48.2</v>
      </c>
      <c r="C6" t="s">
        <v>103</v>
      </c>
      <c r="H6" s="15" t="s">
        <v>102</v>
      </c>
      <c r="I6">
        <f>VLOOKUP($B$4,$B$9:$K$62,6,FALSE)</f>
        <v>48.2</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48.2</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48.2</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50</v>
      </c>
      <c r="C11" s="11">
        <v>58.1</v>
      </c>
      <c r="D11" s="14" t="s">
        <v>36</v>
      </c>
      <c r="E11" s="9" t="str">
        <f t="shared" si="0"/>
        <v>Significantly Different</v>
      </c>
      <c r="G11">
        <f t="shared" si="1"/>
        <v>58.1</v>
      </c>
      <c r="H11">
        <f t="shared" si="2"/>
        <v>6</v>
      </c>
      <c r="I11" t="str">
        <f t="shared" si="3"/>
        <v>+/-</v>
      </c>
      <c r="J11" t="str">
        <f t="shared" si="4"/>
        <v>0.7</v>
      </c>
      <c r="K11" s="1">
        <f t="shared" si="5"/>
        <v>0.42553191489361697</v>
      </c>
      <c r="L11" s="1">
        <f t="shared" si="6"/>
        <v>-9.8999999999999986</v>
      </c>
      <c r="M11" s="1">
        <f t="shared" si="7"/>
        <v>0.44255987168878524</v>
      </c>
      <c r="N11" s="1">
        <f t="shared" si="8"/>
        <v>-22.36985464186375</v>
      </c>
      <c r="O11" t="s">
        <v>68</v>
      </c>
    </row>
    <row r="12" spans="1:16" x14ac:dyDescent="0.35">
      <c r="A12" s="13">
        <v>2</v>
      </c>
      <c r="B12" s="12" t="s">
        <v>45</v>
      </c>
      <c r="C12" s="11">
        <v>54.9</v>
      </c>
      <c r="D12" s="10" t="s">
        <v>138</v>
      </c>
      <c r="E12" s="9" t="str">
        <f t="shared" si="0"/>
        <v>Significantly Different</v>
      </c>
      <c r="G12">
        <f t="shared" si="1"/>
        <v>54.9</v>
      </c>
      <c r="H12">
        <f t="shared" si="2"/>
        <v>6</v>
      </c>
      <c r="I12" t="str">
        <f t="shared" si="3"/>
        <v>+/-</v>
      </c>
      <c r="J12" t="str">
        <f t="shared" si="4"/>
        <v>1.5</v>
      </c>
      <c r="K12" s="1">
        <f t="shared" si="5"/>
        <v>0.91185410334346506</v>
      </c>
      <c r="L12" s="1">
        <f t="shared" si="6"/>
        <v>-6.6999999999999957</v>
      </c>
      <c r="M12" s="1">
        <f t="shared" si="7"/>
        <v>0.91992376598307335</v>
      </c>
      <c r="N12" s="1">
        <f t="shared" si="8"/>
        <v>-7.2832122049157668</v>
      </c>
      <c r="O12" t="s">
        <v>62</v>
      </c>
    </row>
    <row r="13" spans="1:16" x14ac:dyDescent="0.35">
      <c r="A13" s="13">
        <v>3</v>
      </c>
      <c r="B13" s="12" t="s">
        <v>34</v>
      </c>
      <c r="C13" s="11">
        <v>53</v>
      </c>
      <c r="D13" s="10" t="s">
        <v>44</v>
      </c>
      <c r="E13" s="9" t="str">
        <f t="shared" si="0"/>
        <v>Significantly Different</v>
      </c>
      <c r="G13">
        <f t="shared" si="1"/>
        <v>53</v>
      </c>
      <c r="H13">
        <f t="shared" si="2"/>
        <v>6</v>
      </c>
      <c r="I13" t="str">
        <f t="shared" si="3"/>
        <v>+/-</v>
      </c>
      <c r="J13" t="str">
        <f t="shared" si="4"/>
        <v>0.4</v>
      </c>
      <c r="K13" s="1">
        <f t="shared" si="5"/>
        <v>0.24316109422492402</v>
      </c>
      <c r="L13" s="1">
        <f t="shared" si="6"/>
        <v>-4.7999999999999972</v>
      </c>
      <c r="M13" s="1">
        <f t="shared" si="7"/>
        <v>0.2718623680850808</v>
      </c>
      <c r="N13" s="1">
        <f t="shared" si="8"/>
        <v>-17.655992750338331</v>
      </c>
      <c r="O13" t="s">
        <v>58</v>
      </c>
    </row>
    <row r="14" spans="1:16" x14ac:dyDescent="0.35">
      <c r="A14" s="13">
        <v>4</v>
      </c>
      <c r="B14" s="12" t="s">
        <v>66</v>
      </c>
      <c r="C14" s="11">
        <v>51.1</v>
      </c>
      <c r="D14" s="10" t="s">
        <v>137</v>
      </c>
      <c r="E14" s="9" t="str">
        <f t="shared" si="0"/>
        <v>Significantly Different</v>
      </c>
      <c r="G14">
        <f t="shared" si="1"/>
        <v>51.1</v>
      </c>
      <c r="H14">
        <f t="shared" si="2"/>
        <v>6</v>
      </c>
      <c r="I14" t="str">
        <f t="shared" si="3"/>
        <v>+/-</v>
      </c>
      <c r="J14" t="str">
        <f t="shared" si="4"/>
        <v>1.6</v>
      </c>
      <c r="K14" s="1">
        <f t="shared" si="5"/>
        <v>0.97264437689969607</v>
      </c>
      <c r="L14" s="1">
        <f t="shared" si="6"/>
        <v>-2.8999999999999986</v>
      </c>
      <c r="M14" s="1">
        <f t="shared" si="7"/>
        <v>0.98021370799982366</v>
      </c>
      <c r="N14" s="1">
        <f t="shared" si="8"/>
        <v>-2.9585385067890932</v>
      </c>
      <c r="O14" t="s">
        <v>73</v>
      </c>
    </row>
    <row r="15" spans="1:16" x14ac:dyDescent="0.35">
      <c r="A15" s="13">
        <v>5</v>
      </c>
      <c r="B15" s="12" t="s">
        <v>29</v>
      </c>
      <c r="C15" s="11">
        <v>50.6</v>
      </c>
      <c r="D15" s="10" t="s">
        <v>140</v>
      </c>
      <c r="E15" s="9" t="str">
        <f t="shared" si="0"/>
        <v>Significantly Different</v>
      </c>
      <c r="G15">
        <f t="shared" si="1"/>
        <v>50.6</v>
      </c>
      <c r="H15">
        <f t="shared" si="2"/>
        <v>6</v>
      </c>
      <c r="I15" t="str">
        <f t="shared" si="3"/>
        <v>+/-</v>
      </c>
      <c r="J15" t="str">
        <f t="shared" si="4"/>
        <v>2.2</v>
      </c>
      <c r="K15" s="1">
        <f t="shared" si="5"/>
        <v>1.3373860182370823</v>
      </c>
      <c r="L15" s="1">
        <f t="shared" si="6"/>
        <v>-2.3999999999999986</v>
      </c>
      <c r="M15" s="1">
        <f t="shared" si="7"/>
        <v>1.3429010355242872</v>
      </c>
      <c r="N15" s="1">
        <f t="shared" si="8"/>
        <v>-1.7871756268793144</v>
      </c>
      <c r="O15" t="s">
        <v>34</v>
      </c>
    </row>
    <row r="16" spans="1:16" x14ac:dyDescent="0.35">
      <c r="A16" s="13">
        <v>6</v>
      </c>
      <c r="B16" s="12" t="s">
        <v>75</v>
      </c>
      <c r="C16" s="11">
        <v>50</v>
      </c>
      <c r="D16" s="10" t="s">
        <v>134</v>
      </c>
      <c r="E16" s="9" t="str">
        <f t="shared" si="0"/>
        <v>Significantly Different</v>
      </c>
      <c r="G16">
        <f t="shared" si="1"/>
        <v>50</v>
      </c>
      <c r="H16">
        <f t="shared" si="2"/>
        <v>6</v>
      </c>
      <c r="I16" t="str">
        <f t="shared" si="3"/>
        <v>+/-</v>
      </c>
      <c r="J16" t="str">
        <f t="shared" si="4"/>
        <v>1.3</v>
      </c>
      <c r="K16" s="1">
        <f t="shared" si="5"/>
        <v>0.79027355623100304</v>
      </c>
      <c r="L16" s="1">
        <f t="shared" si="6"/>
        <v>-1.7999999999999972</v>
      </c>
      <c r="M16" s="1">
        <f t="shared" si="7"/>
        <v>0.79957121203440151</v>
      </c>
      <c r="N16" s="1">
        <f t="shared" si="8"/>
        <v>-2.2512066128795944</v>
      </c>
      <c r="O16" t="s">
        <v>75</v>
      </c>
    </row>
    <row r="17" spans="1:15" x14ac:dyDescent="0.35">
      <c r="A17" s="13">
        <v>7</v>
      </c>
      <c r="B17" s="12" t="s">
        <v>48</v>
      </c>
      <c r="C17" s="11">
        <v>49.7</v>
      </c>
      <c r="D17" s="10" t="s">
        <v>116</v>
      </c>
      <c r="E17" s="9" t="str">
        <f t="shared" si="0"/>
        <v>Significantly Different</v>
      </c>
      <c r="G17">
        <f t="shared" si="1"/>
        <v>49.7</v>
      </c>
      <c r="H17">
        <f t="shared" si="2"/>
        <v>6</v>
      </c>
      <c r="I17" t="str">
        <f t="shared" si="3"/>
        <v>+/-</v>
      </c>
      <c r="J17" t="str">
        <f t="shared" si="4"/>
        <v>0.8</v>
      </c>
      <c r="K17" s="1">
        <f t="shared" si="5"/>
        <v>0.48632218844984804</v>
      </c>
      <c r="L17" s="1">
        <f t="shared" si="6"/>
        <v>-1.5</v>
      </c>
      <c r="M17" s="1">
        <f t="shared" si="7"/>
        <v>0.50128943776506518</v>
      </c>
      <c r="N17" s="1">
        <f t="shared" si="8"/>
        <v>-2.9922832738857577</v>
      </c>
      <c r="O17" t="s">
        <v>66</v>
      </c>
    </row>
    <row r="18" spans="1:15" x14ac:dyDescent="0.35">
      <c r="A18" s="13">
        <v>8</v>
      </c>
      <c r="B18" s="12" t="s">
        <v>71</v>
      </c>
      <c r="C18" s="11">
        <v>49.4</v>
      </c>
      <c r="D18" s="10" t="s">
        <v>122</v>
      </c>
      <c r="E18" s="9" t="str">
        <f t="shared" si="0"/>
        <v>Significantly Different</v>
      </c>
      <c r="G18">
        <f t="shared" si="1"/>
        <v>49.4</v>
      </c>
      <c r="H18">
        <f t="shared" si="2"/>
        <v>6</v>
      </c>
      <c r="I18" t="str">
        <f t="shared" si="3"/>
        <v>+/-</v>
      </c>
      <c r="J18" t="str">
        <f t="shared" si="4"/>
        <v>1.0</v>
      </c>
      <c r="K18" s="1">
        <f t="shared" si="5"/>
        <v>0.60790273556231</v>
      </c>
      <c r="L18" s="1">
        <f t="shared" si="6"/>
        <v>-1.1999999999999957</v>
      </c>
      <c r="M18" s="1">
        <f t="shared" si="7"/>
        <v>0.61994158219973061</v>
      </c>
      <c r="N18" s="1">
        <f t="shared" si="8"/>
        <v>-1.9356662538138698</v>
      </c>
      <c r="O18" t="s">
        <v>60</v>
      </c>
    </row>
    <row r="19" spans="1:15" x14ac:dyDescent="0.35">
      <c r="A19" s="13">
        <v>9</v>
      </c>
      <c r="B19" s="12" t="s">
        <v>42</v>
      </c>
      <c r="C19" s="11">
        <v>49.3</v>
      </c>
      <c r="D19" s="10" t="s">
        <v>83</v>
      </c>
      <c r="E19" s="9" t="str">
        <f t="shared" si="0"/>
        <v>Significantly Different</v>
      </c>
      <c r="G19">
        <f t="shared" si="1"/>
        <v>49.3</v>
      </c>
      <c r="H19">
        <f t="shared" si="2"/>
        <v>6</v>
      </c>
      <c r="I19" t="str">
        <f t="shared" si="3"/>
        <v>+/-</v>
      </c>
      <c r="J19" t="str">
        <f t="shared" si="4"/>
        <v>0.5</v>
      </c>
      <c r="K19" s="1">
        <f t="shared" si="5"/>
        <v>0.303951367781155</v>
      </c>
      <c r="L19" s="1">
        <f t="shared" si="6"/>
        <v>-1.0999999999999943</v>
      </c>
      <c r="M19" s="1">
        <f t="shared" si="7"/>
        <v>0.32736564177109445</v>
      </c>
      <c r="N19" s="1">
        <f t="shared" si="8"/>
        <v>-3.3601571443137361</v>
      </c>
      <c r="O19" t="s">
        <v>31</v>
      </c>
    </row>
    <row r="20" spans="1:15" x14ac:dyDescent="0.35">
      <c r="A20" s="13">
        <v>10</v>
      </c>
      <c r="B20" s="12" t="s">
        <v>57</v>
      </c>
      <c r="C20" s="11">
        <v>49.2</v>
      </c>
      <c r="D20" s="14" t="s">
        <v>134</v>
      </c>
      <c r="E20" s="9" t="str">
        <f t="shared" si="0"/>
        <v>Not Significantly Different</v>
      </c>
      <c r="G20">
        <f t="shared" si="1"/>
        <v>49.2</v>
      </c>
      <c r="H20">
        <f t="shared" si="2"/>
        <v>6</v>
      </c>
      <c r="I20" t="str">
        <f t="shared" si="3"/>
        <v>+/-</v>
      </c>
      <c r="J20" t="str">
        <f t="shared" si="4"/>
        <v>1.3</v>
      </c>
      <c r="K20" s="1">
        <f t="shared" si="5"/>
        <v>0.79027355623100304</v>
      </c>
      <c r="L20" s="1">
        <f t="shared" si="6"/>
        <v>-1</v>
      </c>
      <c r="M20" s="1">
        <f t="shared" si="7"/>
        <v>0.79957121203440151</v>
      </c>
      <c r="N20" s="1">
        <f t="shared" si="8"/>
        <v>-1.2506703404886657</v>
      </c>
      <c r="O20" t="s">
        <v>50</v>
      </c>
    </row>
    <row r="21" spans="1:15" x14ac:dyDescent="0.35">
      <c r="A21" s="13">
        <v>11</v>
      </c>
      <c r="B21" s="12" t="s">
        <v>58</v>
      </c>
      <c r="C21" s="11">
        <v>49</v>
      </c>
      <c r="D21" s="10" t="s">
        <v>121</v>
      </c>
      <c r="E21" s="9" t="str">
        <f t="shared" si="0"/>
        <v>Not Significantly Different</v>
      </c>
      <c r="G21">
        <f t="shared" si="1"/>
        <v>49</v>
      </c>
      <c r="H21">
        <f t="shared" si="2"/>
        <v>6</v>
      </c>
      <c r="I21" t="str">
        <f t="shared" si="3"/>
        <v>+/-</v>
      </c>
      <c r="J21" t="str">
        <f t="shared" si="4"/>
        <v>1.1</v>
      </c>
      <c r="K21" s="1">
        <f t="shared" si="5"/>
        <v>0.66869300911854113</v>
      </c>
      <c r="L21" s="1">
        <f t="shared" si="6"/>
        <v>-0.79999999999999716</v>
      </c>
      <c r="M21" s="1">
        <f t="shared" si="7"/>
        <v>0.67965592021270205</v>
      </c>
      <c r="N21" s="1">
        <f t="shared" si="8"/>
        <v>-1.1770661833558851</v>
      </c>
      <c r="O21" t="s">
        <v>46</v>
      </c>
    </row>
    <row r="22" spans="1:15" x14ac:dyDescent="0.35">
      <c r="A22" s="13">
        <v>12</v>
      </c>
      <c r="B22" s="12" t="s">
        <v>46</v>
      </c>
      <c r="C22" s="11">
        <v>48.8</v>
      </c>
      <c r="D22" s="10" t="s">
        <v>122</v>
      </c>
      <c r="E22" s="9" t="str">
        <f t="shared" si="0"/>
        <v>Not Significantly Different</v>
      </c>
      <c r="G22">
        <f t="shared" si="1"/>
        <v>48.8</v>
      </c>
      <c r="H22">
        <f t="shared" si="2"/>
        <v>6</v>
      </c>
      <c r="I22" t="str">
        <f t="shared" si="3"/>
        <v>+/-</v>
      </c>
      <c r="J22" t="str">
        <f t="shared" si="4"/>
        <v>1.0</v>
      </c>
      <c r="K22" s="1">
        <f t="shared" si="5"/>
        <v>0.60790273556231</v>
      </c>
      <c r="L22" s="1">
        <f t="shared" si="6"/>
        <v>-0.59999999999999432</v>
      </c>
      <c r="M22" s="1">
        <f t="shared" si="7"/>
        <v>0.61994158219973061</v>
      </c>
      <c r="N22" s="1">
        <f t="shared" si="8"/>
        <v>-0.96783312690692913</v>
      </c>
      <c r="O22" t="s">
        <v>29</v>
      </c>
    </row>
    <row r="23" spans="1:15" x14ac:dyDescent="0.35">
      <c r="A23" s="13">
        <v>13</v>
      </c>
      <c r="B23" s="12" t="s">
        <v>52</v>
      </c>
      <c r="C23" s="11">
        <v>48.5</v>
      </c>
      <c r="D23" s="10" t="s">
        <v>26</v>
      </c>
      <c r="E23" s="9" t="str">
        <f t="shared" si="0"/>
        <v>Not Significantly Different</v>
      </c>
      <c r="G23">
        <f t="shared" si="1"/>
        <v>48.5</v>
      </c>
      <c r="H23">
        <f t="shared" si="2"/>
        <v>6</v>
      </c>
      <c r="I23" t="str">
        <f t="shared" si="3"/>
        <v>+/-</v>
      </c>
      <c r="J23" t="str">
        <f t="shared" si="4"/>
        <v>0.6</v>
      </c>
      <c r="K23" s="1">
        <f t="shared" si="5"/>
        <v>0.36474164133738601</v>
      </c>
      <c r="L23" s="1">
        <f t="shared" si="6"/>
        <v>-0.29999999999999716</v>
      </c>
      <c r="M23" s="1">
        <f t="shared" si="7"/>
        <v>0.38447144804478778</v>
      </c>
      <c r="N23" s="1">
        <f t="shared" si="8"/>
        <v>-0.78029201264654013</v>
      </c>
      <c r="O23" t="s">
        <v>82</v>
      </c>
    </row>
    <row r="24" spans="1:15" x14ac:dyDescent="0.35">
      <c r="A24" s="13">
        <v>14</v>
      </c>
      <c r="B24" s="12" t="s">
        <v>40</v>
      </c>
      <c r="C24" s="11">
        <v>48.4</v>
      </c>
      <c r="D24" s="10" t="s">
        <v>154</v>
      </c>
      <c r="E24" s="9" t="str">
        <f t="shared" si="0"/>
        <v>Not Significantly Different</v>
      </c>
      <c r="G24">
        <f t="shared" si="1"/>
        <v>48.4</v>
      </c>
      <c r="H24">
        <f t="shared" si="2"/>
        <v>6</v>
      </c>
      <c r="I24" t="str">
        <f t="shared" si="3"/>
        <v>+/-</v>
      </c>
      <c r="J24" t="str">
        <f t="shared" si="4"/>
        <v>1.2</v>
      </c>
      <c r="K24" s="1">
        <f t="shared" si="5"/>
        <v>0.72948328267477203</v>
      </c>
      <c r="L24" s="1">
        <f t="shared" si="6"/>
        <v>-0.19999999999999574</v>
      </c>
      <c r="M24" s="1">
        <f t="shared" si="7"/>
        <v>0.73954559638884132</v>
      </c>
      <c r="N24" s="1">
        <f t="shared" si="8"/>
        <v>-0.27043633411730694</v>
      </c>
      <c r="O24" t="s">
        <v>65</v>
      </c>
    </row>
    <row r="25" spans="1:15" x14ac:dyDescent="0.35">
      <c r="A25" s="13">
        <v>14</v>
      </c>
      <c r="B25" s="12" t="s">
        <v>53</v>
      </c>
      <c r="C25" s="11">
        <v>48.4</v>
      </c>
      <c r="D25" s="10" t="s">
        <v>172</v>
      </c>
      <c r="E25" s="9" t="str">
        <f t="shared" si="0"/>
        <v>Not Significantly Different</v>
      </c>
      <c r="G25">
        <f t="shared" si="1"/>
        <v>48.4</v>
      </c>
      <c r="H25">
        <f t="shared" si="2"/>
        <v>6</v>
      </c>
      <c r="I25" t="str">
        <f t="shared" si="3"/>
        <v>+/-</v>
      </c>
      <c r="J25" t="str">
        <f t="shared" si="4"/>
        <v>2.5</v>
      </c>
      <c r="K25" s="1">
        <f t="shared" si="5"/>
        <v>1.519756838905775</v>
      </c>
      <c r="L25" s="1">
        <f t="shared" si="6"/>
        <v>-0.19999999999999574</v>
      </c>
      <c r="M25" s="1">
        <f t="shared" si="7"/>
        <v>1.5246123044357995</v>
      </c>
      <c r="N25" s="1">
        <f t="shared" si="8"/>
        <v>-0.13118089065535127</v>
      </c>
      <c r="O25" t="s">
        <v>81</v>
      </c>
    </row>
    <row r="26" spans="1:15" x14ac:dyDescent="0.35">
      <c r="A26" s="13">
        <v>16</v>
      </c>
      <c r="B26" s="12" t="s">
        <v>35</v>
      </c>
      <c r="C26" s="11">
        <v>48.3</v>
      </c>
      <c r="D26" s="10" t="s">
        <v>116</v>
      </c>
      <c r="E26" s="9" t="str">
        <f t="shared" si="0"/>
        <v>Not Significantly Different</v>
      </c>
      <c r="G26">
        <f t="shared" si="1"/>
        <v>48.3</v>
      </c>
      <c r="H26">
        <f t="shared" si="2"/>
        <v>6</v>
      </c>
      <c r="I26" t="str">
        <f t="shared" si="3"/>
        <v>+/-</v>
      </c>
      <c r="J26" t="str">
        <f t="shared" si="4"/>
        <v>0.8</v>
      </c>
      <c r="K26" s="1">
        <f t="shared" si="5"/>
        <v>0.48632218844984804</v>
      </c>
      <c r="L26" s="1">
        <f t="shared" si="6"/>
        <v>-9.9999999999994316E-2</v>
      </c>
      <c r="M26" s="1">
        <f t="shared" si="7"/>
        <v>0.50128943776506518</v>
      </c>
      <c r="N26" s="1">
        <f t="shared" si="8"/>
        <v>-0.1994855515923725</v>
      </c>
      <c r="O26" t="s">
        <v>80</v>
      </c>
    </row>
    <row r="27" spans="1:15" x14ac:dyDescent="0.35">
      <c r="A27" s="13">
        <v>17</v>
      </c>
      <c r="B27" s="12" t="s">
        <v>64</v>
      </c>
      <c r="C27" s="11">
        <v>47.6</v>
      </c>
      <c r="D27" s="10" t="s">
        <v>116</v>
      </c>
      <c r="E27" s="9" t="str">
        <f t="shared" si="0"/>
        <v>Not Significantly Different</v>
      </c>
      <c r="G27">
        <f t="shared" si="1"/>
        <v>47.6</v>
      </c>
      <c r="H27">
        <f t="shared" si="2"/>
        <v>6</v>
      </c>
      <c r="I27" t="str">
        <f t="shared" si="3"/>
        <v>+/-</v>
      </c>
      <c r="J27" t="str">
        <f t="shared" si="4"/>
        <v>0.8</v>
      </c>
      <c r="K27" s="1">
        <f t="shared" si="5"/>
        <v>0.48632218844984804</v>
      </c>
      <c r="L27" s="1">
        <f t="shared" si="6"/>
        <v>0.60000000000000142</v>
      </c>
      <c r="M27" s="1">
        <f t="shared" si="7"/>
        <v>0.50128943776506518</v>
      </c>
      <c r="N27" s="1">
        <f t="shared" si="8"/>
        <v>1.1969133095543059</v>
      </c>
      <c r="O27" t="s">
        <v>78</v>
      </c>
    </row>
    <row r="28" spans="1:15" x14ac:dyDescent="0.35">
      <c r="A28" s="13">
        <v>18</v>
      </c>
      <c r="B28" s="12" t="s">
        <v>56</v>
      </c>
      <c r="C28" s="11">
        <v>47.2</v>
      </c>
      <c r="D28" s="10" t="s">
        <v>139</v>
      </c>
      <c r="E28" s="9" t="str">
        <f t="shared" si="0"/>
        <v>Not Significantly Different</v>
      </c>
      <c r="G28">
        <f t="shared" si="1"/>
        <v>47.2</v>
      </c>
      <c r="H28">
        <f t="shared" si="2"/>
        <v>6</v>
      </c>
      <c r="I28" t="str">
        <f t="shared" si="3"/>
        <v>+/-</v>
      </c>
      <c r="J28" t="str">
        <f t="shared" si="4"/>
        <v>1.4</v>
      </c>
      <c r="K28" s="1">
        <f t="shared" si="5"/>
        <v>0.85106382978723394</v>
      </c>
      <c r="L28" s="1">
        <f t="shared" si="6"/>
        <v>1</v>
      </c>
      <c r="M28" s="1">
        <f t="shared" si="7"/>
        <v>0.8597042932359239</v>
      </c>
      <c r="N28" s="1">
        <f t="shared" si="8"/>
        <v>1.1631906550518709</v>
      </c>
      <c r="O28" t="s">
        <v>79</v>
      </c>
    </row>
    <row r="29" spans="1:15" x14ac:dyDescent="0.35">
      <c r="A29" s="13">
        <v>18</v>
      </c>
      <c r="B29" s="12" t="s">
        <v>76</v>
      </c>
      <c r="C29" s="11">
        <v>47.2</v>
      </c>
      <c r="D29" s="10" t="s">
        <v>84</v>
      </c>
      <c r="E29" s="9" t="str">
        <f t="shared" si="0"/>
        <v>Significantly Different</v>
      </c>
      <c r="G29">
        <f t="shared" si="1"/>
        <v>47.2</v>
      </c>
      <c r="H29">
        <f t="shared" si="2"/>
        <v>6</v>
      </c>
      <c r="I29" t="str">
        <f t="shared" si="3"/>
        <v>+/-</v>
      </c>
      <c r="J29" t="str">
        <f t="shared" si="4"/>
        <v>0.9</v>
      </c>
      <c r="K29" s="1">
        <f t="shared" si="5"/>
        <v>0.54711246200607899</v>
      </c>
      <c r="L29" s="1">
        <f t="shared" si="6"/>
        <v>1</v>
      </c>
      <c r="M29" s="1">
        <f t="shared" si="7"/>
        <v>0.5604586296226679</v>
      </c>
      <c r="N29" s="1">
        <f t="shared" si="8"/>
        <v>1.7842530155584471</v>
      </c>
      <c r="O29" t="s">
        <v>56</v>
      </c>
    </row>
    <row r="30" spans="1:15" x14ac:dyDescent="0.35">
      <c r="A30" s="13">
        <v>20</v>
      </c>
      <c r="B30" s="12" t="s">
        <v>60</v>
      </c>
      <c r="C30" s="11">
        <v>47.1</v>
      </c>
      <c r="D30" s="10" t="s">
        <v>170</v>
      </c>
      <c r="E30" s="9" t="str">
        <f t="shared" si="0"/>
        <v>Not Significantly Different</v>
      </c>
      <c r="G30">
        <f t="shared" si="1"/>
        <v>47.1</v>
      </c>
      <c r="H30">
        <f t="shared" si="2"/>
        <v>6</v>
      </c>
      <c r="I30" t="str">
        <f t="shared" si="3"/>
        <v>+/-</v>
      </c>
      <c r="J30" t="str">
        <f t="shared" si="4"/>
        <v>3.0</v>
      </c>
      <c r="K30" s="1">
        <f t="shared" si="5"/>
        <v>1.8237082066869301</v>
      </c>
      <c r="L30" s="1">
        <f t="shared" si="6"/>
        <v>1.1000000000000014</v>
      </c>
      <c r="M30" s="1">
        <f t="shared" si="7"/>
        <v>1.8277563985863718</v>
      </c>
      <c r="N30" s="1">
        <f t="shared" si="8"/>
        <v>0.60183074771384537</v>
      </c>
      <c r="O30" t="s">
        <v>77</v>
      </c>
    </row>
    <row r="31" spans="1:15" x14ac:dyDescent="0.35">
      <c r="A31" s="13">
        <v>21</v>
      </c>
      <c r="B31" s="12" t="s">
        <v>51</v>
      </c>
      <c r="C31" s="11">
        <v>46.9</v>
      </c>
      <c r="D31" s="10" t="s">
        <v>139</v>
      </c>
      <c r="E31" s="9" t="str">
        <f t="shared" si="0"/>
        <v>Not Significantly Different</v>
      </c>
      <c r="G31">
        <f t="shared" si="1"/>
        <v>46.9</v>
      </c>
      <c r="H31">
        <f t="shared" si="2"/>
        <v>6</v>
      </c>
      <c r="I31" t="str">
        <f t="shared" si="3"/>
        <v>+/-</v>
      </c>
      <c r="J31" t="str">
        <f t="shared" si="4"/>
        <v>1.4</v>
      </c>
      <c r="K31" s="1">
        <f t="shared" si="5"/>
        <v>0.85106382978723394</v>
      </c>
      <c r="L31" s="1">
        <f t="shared" si="6"/>
        <v>1.3000000000000043</v>
      </c>
      <c r="M31" s="1">
        <f t="shared" si="7"/>
        <v>0.8597042932359239</v>
      </c>
      <c r="N31" s="1">
        <f t="shared" si="8"/>
        <v>1.5121478515674371</v>
      </c>
      <c r="O31" t="s">
        <v>40</v>
      </c>
    </row>
    <row r="32" spans="1:15" x14ac:dyDescent="0.35">
      <c r="A32" s="13">
        <v>22</v>
      </c>
      <c r="B32" s="12" t="s">
        <v>77</v>
      </c>
      <c r="C32" s="11">
        <v>46.4</v>
      </c>
      <c r="D32" s="10" t="s">
        <v>172</v>
      </c>
      <c r="E32" s="9" t="str">
        <f t="shared" si="0"/>
        <v>Not Significantly Different</v>
      </c>
      <c r="G32">
        <f t="shared" si="1"/>
        <v>46.4</v>
      </c>
      <c r="H32">
        <f t="shared" si="2"/>
        <v>6</v>
      </c>
      <c r="I32" t="str">
        <f t="shared" si="3"/>
        <v>+/-</v>
      </c>
      <c r="J32" t="str">
        <f t="shared" si="4"/>
        <v>2.5</v>
      </c>
      <c r="K32" s="1">
        <f t="shared" si="5"/>
        <v>1.519756838905775</v>
      </c>
      <c r="L32" s="1">
        <f t="shared" si="6"/>
        <v>1.8000000000000043</v>
      </c>
      <c r="M32" s="1">
        <f t="shared" si="7"/>
        <v>1.5246123044357995</v>
      </c>
      <c r="N32" s="1">
        <f t="shared" si="8"/>
        <v>1.1806280158981894</v>
      </c>
      <c r="O32" t="s">
        <v>71</v>
      </c>
    </row>
    <row r="33" spans="1:15" x14ac:dyDescent="0.35">
      <c r="A33" s="13">
        <v>23</v>
      </c>
      <c r="B33" s="12" t="s">
        <v>67</v>
      </c>
      <c r="C33" s="11">
        <v>46.2</v>
      </c>
      <c r="D33" s="10" t="s">
        <v>145</v>
      </c>
      <c r="E33" s="9" t="str">
        <f t="shared" si="0"/>
        <v>Not Significantly Different</v>
      </c>
      <c r="G33">
        <f t="shared" si="1"/>
        <v>46.2</v>
      </c>
      <c r="H33">
        <f t="shared" si="2"/>
        <v>6</v>
      </c>
      <c r="I33" t="str">
        <f t="shared" si="3"/>
        <v>+/-</v>
      </c>
      <c r="J33" t="str">
        <f t="shared" si="4"/>
        <v>2.8</v>
      </c>
      <c r="K33" s="1">
        <f t="shared" si="5"/>
        <v>1.7021276595744679</v>
      </c>
      <c r="L33" s="1">
        <f t="shared" si="6"/>
        <v>2</v>
      </c>
      <c r="M33" s="1">
        <f t="shared" si="7"/>
        <v>1.7064642975827597</v>
      </c>
      <c r="N33" s="1">
        <f t="shared" si="8"/>
        <v>1.1720139723011136</v>
      </c>
      <c r="O33" t="s">
        <v>76</v>
      </c>
    </row>
    <row r="34" spans="1:15" x14ac:dyDescent="0.35">
      <c r="A34" s="13">
        <v>24</v>
      </c>
      <c r="B34" s="12" t="s">
        <v>38</v>
      </c>
      <c r="C34" s="11">
        <v>46.1</v>
      </c>
      <c r="D34" s="10" t="s">
        <v>122</v>
      </c>
      <c r="E34" s="9" t="str">
        <f t="shared" si="0"/>
        <v>Significantly Different</v>
      </c>
      <c r="G34">
        <f t="shared" si="1"/>
        <v>46.1</v>
      </c>
      <c r="H34">
        <f t="shared" si="2"/>
        <v>6</v>
      </c>
      <c r="I34" t="str">
        <f t="shared" si="3"/>
        <v>+/-</v>
      </c>
      <c r="J34" t="str">
        <f t="shared" si="4"/>
        <v>1.0</v>
      </c>
      <c r="K34" s="1">
        <f t="shared" si="5"/>
        <v>0.60790273556231</v>
      </c>
      <c r="L34" s="1">
        <f t="shared" si="6"/>
        <v>2.1000000000000014</v>
      </c>
      <c r="M34" s="1">
        <f t="shared" si="7"/>
        <v>0.61994158219973061</v>
      </c>
      <c r="N34" s="1">
        <f t="shared" si="8"/>
        <v>3.3874159441742862</v>
      </c>
      <c r="O34" t="s">
        <v>74</v>
      </c>
    </row>
    <row r="35" spans="1:15" x14ac:dyDescent="0.35">
      <c r="A35" s="13">
        <v>25</v>
      </c>
      <c r="B35" s="12" t="s">
        <v>47</v>
      </c>
      <c r="C35" s="11">
        <v>45.9</v>
      </c>
      <c r="D35" s="10" t="s">
        <v>121</v>
      </c>
      <c r="E35" s="9" t="str">
        <f t="shared" si="0"/>
        <v>Significantly Different</v>
      </c>
      <c r="G35">
        <f t="shared" si="1"/>
        <v>45.9</v>
      </c>
      <c r="H35">
        <f t="shared" si="2"/>
        <v>6</v>
      </c>
      <c r="I35" t="str">
        <f t="shared" si="3"/>
        <v>+/-</v>
      </c>
      <c r="J35" t="str">
        <f t="shared" si="4"/>
        <v>1.1</v>
      </c>
      <c r="K35" s="1">
        <f t="shared" si="5"/>
        <v>0.66869300911854113</v>
      </c>
      <c r="L35" s="1">
        <f t="shared" si="6"/>
        <v>2.3000000000000043</v>
      </c>
      <c r="M35" s="1">
        <f t="shared" si="7"/>
        <v>0.67965592021270205</v>
      </c>
      <c r="N35" s="1">
        <f t="shared" si="8"/>
        <v>3.3840652771481881</v>
      </c>
      <c r="O35" t="s">
        <v>54</v>
      </c>
    </row>
    <row r="36" spans="1:15" x14ac:dyDescent="0.35">
      <c r="A36" s="13">
        <v>26</v>
      </c>
      <c r="B36" s="12" t="s">
        <v>55</v>
      </c>
      <c r="C36" s="11">
        <v>45.8</v>
      </c>
      <c r="D36" s="10" t="s">
        <v>116</v>
      </c>
      <c r="E36" s="9" t="str">
        <f t="shared" si="0"/>
        <v>Significantly Different</v>
      </c>
      <c r="G36">
        <f t="shared" si="1"/>
        <v>45.8</v>
      </c>
      <c r="H36">
        <f t="shared" si="2"/>
        <v>6</v>
      </c>
      <c r="I36" t="str">
        <f t="shared" si="3"/>
        <v>+/-</v>
      </c>
      <c r="J36" t="str">
        <f t="shared" si="4"/>
        <v>0.8</v>
      </c>
      <c r="K36" s="1">
        <f t="shared" si="5"/>
        <v>0.48632218844984804</v>
      </c>
      <c r="L36" s="1">
        <f t="shared" si="6"/>
        <v>2.4000000000000057</v>
      </c>
      <c r="M36" s="1">
        <f t="shared" si="7"/>
        <v>0.50128943776506518</v>
      </c>
      <c r="N36" s="1">
        <f t="shared" si="8"/>
        <v>4.7876532382172234</v>
      </c>
      <c r="O36" t="s">
        <v>72</v>
      </c>
    </row>
    <row r="37" spans="1:15" x14ac:dyDescent="0.35">
      <c r="A37" s="13">
        <v>27</v>
      </c>
      <c r="B37" s="12" t="s">
        <v>43</v>
      </c>
      <c r="C37" s="11">
        <v>45.7</v>
      </c>
      <c r="D37" s="10" t="s">
        <v>137</v>
      </c>
      <c r="E37" s="9" t="str">
        <f t="shared" si="0"/>
        <v>Significantly Different</v>
      </c>
      <c r="G37">
        <f t="shared" si="1"/>
        <v>45.7</v>
      </c>
      <c r="H37">
        <f t="shared" si="2"/>
        <v>6</v>
      </c>
      <c r="I37" t="str">
        <f t="shared" si="3"/>
        <v>+/-</v>
      </c>
      <c r="J37" t="str">
        <f t="shared" si="4"/>
        <v>1.6</v>
      </c>
      <c r="K37" s="1">
        <f t="shared" si="5"/>
        <v>0.97264437689969607</v>
      </c>
      <c r="L37" s="1">
        <f t="shared" si="6"/>
        <v>2.5</v>
      </c>
      <c r="M37" s="1">
        <f t="shared" si="7"/>
        <v>0.98021370799982366</v>
      </c>
      <c r="N37" s="1">
        <f t="shared" si="8"/>
        <v>2.5504642299905989</v>
      </c>
      <c r="O37" t="s">
        <v>70</v>
      </c>
    </row>
    <row r="38" spans="1:15" x14ac:dyDescent="0.35">
      <c r="A38" s="13">
        <v>28</v>
      </c>
      <c r="B38" s="12" t="s">
        <v>31</v>
      </c>
      <c r="C38" s="11">
        <v>45.5</v>
      </c>
      <c r="D38" s="10" t="s">
        <v>152</v>
      </c>
      <c r="E38" s="9" t="str">
        <f t="shared" si="0"/>
        <v>Significantly Different</v>
      </c>
      <c r="G38">
        <f t="shared" si="1"/>
        <v>45.5</v>
      </c>
      <c r="H38">
        <f t="shared" si="2"/>
        <v>6</v>
      </c>
      <c r="I38" t="str">
        <f t="shared" si="3"/>
        <v>+/-</v>
      </c>
      <c r="J38" t="str">
        <f t="shared" si="4"/>
        <v>2.0</v>
      </c>
      <c r="K38" s="1">
        <f t="shared" si="5"/>
        <v>1.21580547112462</v>
      </c>
      <c r="L38" s="1">
        <f t="shared" si="6"/>
        <v>2.7000000000000028</v>
      </c>
      <c r="M38" s="1">
        <f t="shared" si="7"/>
        <v>1.2218693764280717</v>
      </c>
      <c r="N38" s="1">
        <f t="shared" si="8"/>
        <v>2.209728840158836</v>
      </c>
      <c r="O38" t="s">
        <v>69</v>
      </c>
    </row>
    <row r="39" spans="1:15" x14ac:dyDescent="0.35">
      <c r="A39" s="13">
        <v>28</v>
      </c>
      <c r="B39" s="12" t="s">
        <v>41</v>
      </c>
      <c r="C39" s="11">
        <v>45.5</v>
      </c>
      <c r="D39" s="10" t="s">
        <v>170</v>
      </c>
      <c r="E39" s="9" t="str">
        <f t="shared" si="0"/>
        <v>Not Significantly Different</v>
      </c>
      <c r="G39">
        <f t="shared" si="1"/>
        <v>45.5</v>
      </c>
      <c r="H39">
        <f t="shared" si="2"/>
        <v>6</v>
      </c>
      <c r="I39" t="str">
        <f t="shared" si="3"/>
        <v>+/-</v>
      </c>
      <c r="J39" t="str">
        <f t="shared" si="4"/>
        <v>3.0</v>
      </c>
      <c r="K39" s="1">
        <f t="shared" si="5"/>
        <v>1.8237082066869301</v>
      </c>
      <c r="L39" s="1">
        <f t="shared" si="6"/>
        <v>2.7000000000000028</v>
      </c>
      <c r="M39" s="1">
        <f t="shared" si="7"/>
        <v>1.8277563985863718</v>
      </c>
      <c r="N39" s="1">
        <f t="shared" si="8"/>
        <v>1.4772209262067111</v>
      </c>
      <c r="O39" t="s">
        <v>45</v>
      </c>
    </row>
    <row r="40" spans="1:15" x14ac:dyDescent="0.35">
      <c r="A40" s="13">
        <v>30</v>
      </c>
      <c r="B40" s="12" t="s">
        <v>65</v>
      </c>
      <c r="C40" s="11">
        <v>45.4</v>
      </c>
      <c r="D40" s="10" t="s">
        <v>84</v>
      </c>
      <c r="E40" s="9" t="str">
        <f t="shared" si="0"/>
        <v>Significantly Different</v>
      </c>
      <c r="G40">
        <f t="shared" si="1"/>
        <v>45.4</v>
      </c>
      <c r="H40">
        <f t="shared" si="2"/>
        <v>6</v>
      </c>
      <c r="I40" t="str">
        <f t="shared" si="3"/>
        <v>+/-</v>
      </c>
      <c r="J40" t="str">
        <f t="shared" si="4"/>
        <v>0.9</v>
      </c>
      <c r="K40" s="1">
        <f t="shared" si="5"/>
        <v>0.54711246200607899</v>
      </c>
      <c r="L40" s="1">
        <f t="shared" si="6"/>
        <v>2.8000000000000043</v>
      </c>
      <c r="M40" s="1">
        <f t="shared" si="7"/>
        <v>0.5604586296226679</v>
      </c>
      <c r="N40" s="1">
        <f t="shared" si="8"/>
        <v>4.9959084435636596</v>
      </c>
      <c r="O40" t="s">
        <v>67</v>
      </c>
    </row>
    <row r="41" spans="1:15" x14ac:dyDescent="0.35">
      <c r="A41" s="13">
        <v>31</v>
      </c>
      <c r="B41" s="12" t="s">
        <v>82</v>
      </c>
      <c r="C41" s="11">
        <v>45</v>
      </c>
      <c r="D41" s="10" t="s">
        <v>136</v>
      </c>
      <c r="E41" s="9" t="str">
        <f t="shared" si="0"/>
        <v>Significantly Different</v>
      </c>
      <c r="G41">
        <f t="shared" si="1"/>
        <v>45</v>
      </c>
      <c r="H41">
        <f t="shared" si="2"/>
        <v>6</v>
      </c>
      <c r="I41" t="str">
        <f t="shared" si="3"/>
        <v>+/-</v>
      </c>
      <c r="J41" t="str">
        <f t="shared" si="4"/>
        <v>1.9</v>
      </c>
      <c r="K41" s="1">
        <f t="shared" si="5"/>
        <v>1.1550151975683889</v>
      </c>
      <c r="L41" s="1">
        <f t="shared" si="6"/>
        <v>3.2000000000000028</v>
      </c>
      <c r="M41" s="1">
        <f t="shared" si="7"/>
        <v>1.1613965455649118</v>
      </c>
      <c r="N41" s="1">
        <f t="shared" si="8"/>
        <v>2.7553035285148875</v>
      </c>
      <c r="O41" t="s">
        <v>48</v>
      </c>
    </row>
    <row r="42" spans="1:15" x14ac:dyDescent="0.35">
      <c r="A42" s="13">
        <v>32</v>
      </c>
      <c r="B42" s="12" t="s">
        <v>81</v>
      </c>
      <c r="C42" s="11">
        <v>44.9</v>
      </c>
      <c r="D42" s="10" t="s">
        <v>154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44.9</v>
      </c>
      <c r="H42">
        <f t="shared" ref="H42:H62" si="11">LEN(TRIM(D42))</f>
        <v>6</v>
      </c>
      <c r="I42" t="str">
        <f t="shared" ref="I42:I73" si="12">IF(H42&gt;=3,MID(TRIM(D42),1,3),"NO")</f>
        <v>+/-</v>
      </c>
      <c r="J42" t="str">
        <f t="shared" ref="J42:J73" si="13">IF(TRIM(I42)="+/-",MID(TRIM(D42),4,H42-3),D42)</f>
        <v>1.2</v>
      </c>
      <c r="K42" s="1">
        <f t="shared" ref="K42:K73" si="14">IF(TRIM(J42)="*****",0,IF(ISERROR(VALUE(J42)),"NA",VALUE(J42/$I$4)))</f>
        <v>0.72948328267477203</v>
      </c>
      <c r="L42" s="1">
        <f t="shared" ref="L42:L62" si="15">IF(AND(ISNUMBER(G42),ISNUMBER($I$6)),$I$6-G42,"N/A")</f>
        <v>3.3000000000000043</v>
      </c>
      <c r="M42" s="1">
        <f t="shared" ref="M42:M62" si="16">IF(AND(ISNUMBER(K42),ISNUMBER($I$7)),SQRT(K42^2+($I$7)^2),"N/A")</f>
        <v>0.73954559638884132</v>
      </c>
      <c r="N42" s="1">
        <f t="shared" ref="N42:N73" si="17">IF(AND(ISNUMBER(L42),ISNUMBER(M42),M42&lt;&gt;0),L42/M42,"NA")</f>
        <v>4.4621995129356655</v>
      </c>
      <c r="O42" t="s">
        <v>37</v>
      </c>
    </row>
    <row r="43" spans="1:15" x14ac:dyDescent="0.35">
      <c r="A43" s="13">
        <v>32</v>
      </c>
      <c r="B43" s="12" t="s">
        <v>74</v>
      </c>
      <c r="C43" s="11">
        <v>44.9</v>
      </c>
      <c r="D43" s="10" t="s">
        <v>134</v>
      </c>
      <c r="E43" s="9" t="str">
        <f t="shared" si="9"/>
        <v>Significantly Different</v>
      </c>
      <c r="G43">
        <f t="shared" si="10"/>
        <v>44.9</v>
      </c>
      <c r="H43">
        <f t="shared" si="11"/>
        <v>6</v>
      </c>
      <c r="I43" t="str">
        <f t="shared" si="12"/>
        <v>+/-</v>
      </c>
      <c r="J43" t="str">
        <f t="shared" si="13"/>
        <v>1.3</v>
      </c>
      <c r="K43" s="1">
        <f t="shared" si="14"/>
        <v>0.79027355623100304</v>
      </c>
      <c r="L43" s="1">
        <f t="shared" si="15"/>
        <v>3.3000000000000043</v>
      </c>
      <c r="M43" s="1">
        <f t="shared" si="16"/>
        <v>0.79957121203440151</v>
      </c>
      <c r="N43" s="1">
        <f t="shared" si="17"/>
        <v>4.127212123612602</v>
      </c>
      <c r="O43" t="s">
        <v>52</v>
      </c>
    </row>
    <row r="44" spans="1:15" x14ac:dyDescent="0.35">
      <c r="A44" s="13">
        <v>34</v>
      </c>
      <c r="B44" s="12" t="s">
        <v>61</v>
      </c>
      <c r="C44" s="11">
        <v>44.2</v>
      </c>
      <c r="D44" s="10" t="s">
        <v>36</v>
      </c>
      <c r="E44" s="9" t="str">
        <f t="shared" si="9"/>
        <v>Significantly Different</v>
      </c>
      <c r="G44">
        <f t="shared" si="10"/>
        <v>44.2</v>
      </c>
      <c r="H44">
        <f t="shared" si="11"/>
        <v>6</v>
      </c>
      <c r="I44" t="str">
        <f t="shared" si="12"/>
        <v>+/-</v>
      </c>
      <c r="J44" t="str">
        <f t="shared" si="13"/>
        <v>0.7</v>
      </c>
      <c r="K44" s="1">
        <f t="shared" si="14"/>
        <v>0.42553191489361697</v>
      </c>
      <c r="L44" s="1">
        <f t="shared" si="15"/>
        <v>4</v>
      </c>
      <c r="M44" s="1">
        <f t="shared" si="16"/>
        <v>0.44255987168878524</v>
      </c>
      <c r="N44" s="1">
        <f t="shared" si="17"/>
        <v>9.0383251078237397</v>
      </c>
      <c r="O44" t="s">
        <v>64</v>
      </c>
    </row>
    <row r="45" spans="1:15" x14ac:dyDescent="0.35">
      <c r="A45" s="13">
        <v>35</v>
      </c>
      <c r="B45" s="12" t="s">
        <v>37</v>
      </c>
      <c r="C45" s="11">
        <v>44.1</v>
      </c>
      <c r="D45" s="10" t="s">
        <v>157</v>
      </c>
      <c r="E45" s="9" t="str">
        <f t="shared" si="9"/>
        <v>Significantly Different</v>
      </c>
      <c r="G45">
        <f t="shared" si="10"/>
        <v>44.1</v>
      </c>
      <c r="H45">
        <f t="shared" si="11"/>
        <v>6</v>
      </c>
      <c r="I45" t="str">
        <f t="shared" si="12"/>
        <v>+/-</v>
      </c>
      <c r="J45" t="str">
        <f t="shared" si="13"/>
        <v>2.1</v>
      </c>
      <c r="K45" s="1">
        <f t="shared" si="14"/>
        <v>1.2765957446808511</v>
      </c>
      <c r="L45" s="1">
        <f t="shared" si="15"/>
        <v>4.1000000000000014</v>
      </c>
      <c r="M45" s="1">
        <f t="shared" si="16"/>
        <v>1.2823722255154399</v>
      </c>
      <c r="N45" s="1">
        <f t="shared" si="17"/>
        <v>3.1971996261475772</v>
      </c>
      <c r="O45" t="s">
        <v>63</v>
      </c>
    </row>
    <row r="46" spans="1:15" x14ac:dyDescent="0.35">
      <c r="A46" s="13">
        <v>36</v>
      </c>
      <c r="B46" s="12" t="s">
        <v>69</v>
      </c>
      <c r="C46" s="11">
        <v>43.5</v>
      </c>
      <c r="D46" s="10" t="s">
        <v>164</v>
      </c>
      <c r="E46" s="9" t="str">
        <f t="shared" si="9"/>
        <v>Significantly Different</v>
      </c>
      <c r="G46">
        <f t="shared" si="10"/>
        <v>43.5</v>
      </c>
      <c r="H46">
        <f t="shared" si="11"/>
        <v>6</v>
      </c>
      <c r="I46" t="str">
        <f t="shared" si="12"/>
        <v>+/-</v>
      </c>
      <c r="J46" t="str">
        <f t="shared" si="13"/>
        <v>1.8</v>
      </c>
      <c r="K46" s="1">
        <f t="shared" si="14"/>
        <v>1.094224924012158</v>
      </c>
      <c r="L46" s="1">
        <f t="shared" si="15"/>
        <v>4.7000000000000028</v>
      </c>
      <c r="M46" s="1">
        <f t="shared" si="16"/>
        <v>1.1009586794088044</v>
      </c>
      <c r="N46" s="1">
        <f t="shared" si="17"/>
        <v>4.2690067192383827</v>
      </c>
      <c r="O46" t="s">
        <v>61</v>
      </c>
    </row>
    <row r="47" spans="1:15" x14ac:dyDescent="0.35">
      <c r="A47" s="13">
        <v>37</v>
      </c>
      <c r="B47" s="12" t="s">
        <v>54</v>
      </c>
      <c r="C47" s="11">
        <v>43</v>
      </c>
      <c r="D47" s="10" t="s">
        <v>164</v>
      </c>
      <c r="E47" s="9" t="str">
        <f t="shared" si="9"/>
        <v>Significantly Different</v>
      </c>
      <c r="G47">
        <f t="shared" si="10"/>
        <v>43</v>
      </c>
      <c r="H47">
        <f t="shared" si="11"/>
        <v>6</v>
      </c>
      <c r="I47" t="str">
        <f t="shared" si="12"/>
        <v>+/-</v>
      </c>
      <c r="J47" t="str">
        <f t="shared" si="13"/>
        <v>1.8</v>
      </c>
      <c r="K47" s="1">
        <f t="shared" si="14"/>
        <v>1.094224924012158</v>
      </c>
      <c r="L47" s="1">
        <f t="shared" si="15"/>
        <v>5.2000000000000028</v>
      </c>
      <c r="M47" s="1">
        <f t="shared" si="16"/>
        <v>1.1009586794088044</v>
      </c>
      <c r="N47" s="1">
        <f t="shared" si="17"/>
        <v>4.7231563702211892</v>
      </c>
      <c r="O47" t="s">
        <v>59</v>
      </c>
    </row>
    <row r="48" spans="1:15" x14ac:dyDescent="0.35">
      <c r="A48" s="13">
        <v>38</v>
      </c>
      <c r="B48" s="12" t="s">
        <v>30</v>
      </c>
      <c r="C48" s="11">
        <v>42.5</v>
      </c>
      <c r="D48" s="10" t="s">
        <v>121</v>
      </c>
      <c r="E48" s="9" t="str">
        <f t="shared" si="9"/>
        <v>Significantly Different</v>
      </c>
      <c r="G48">
        <f t="shared" si="10"/>
        <v>42.5</v>
      </c>
      <c r="H48">
        <f t="shared" si="11"/>
        <v>6</v>
      </c>
      <c r="I48" t="str">
        <f t="shared" si="12"/>
        <v>+/-</v>
      </c>
      <c r="J48" t="str">
        <f t="shared" si="13"/>
        <v>1.1</v>
      </c>
      <c r="K48" s="1">
        <f t="shared" si="14"/>
        <v>0.66869300911854113</v>
      </c>
      <c r="L48" s="1">
        <f t="shared" si="15"/>
        <v>5.7000000000000028</v>
      </c>
      <c r="M48" s="1">
        <f t="shared" si="16"/>
        <v>0.67965592021270205</v>
      </c>
      <c r="N48" s="1">
        <f t="shared" si="17"/>
        <v>8.3865965564107157</v>
      </c>
      <c r="O48" t="s">
        <v>57</v>
      </c>
    </row>
    <row r="49" spans="1:15" x14ac:dyDescent="0.35">
      <c r="A49" s="13">
        <v>39</v>
      </c>
      <c r="B49" s="12" t="s">
        <v>72</v>
      </c>
      <c r="C49" s="11">
        <v>41.8</v>
      </c>
      <c r="D49" s="10" t="s">
        <v>134</v>
      </c>
      <c r="E49" s="9" t="str">
        <f t="shared" si="9"/>
        <v>Significantly Different</v>
      </c>
      <c r="G49">
        <f t="shared" si="10"/>
        <v>41.8</v>
      </c>
      <c r="H49">
        <f t="shared" si="11"/>
        <v>6</v>
      </c>
      <c r="I49" t="str">
        <f t="shared" si="12"/>
        <v>+/-</v>
      </c>
      <c r="J49" t="str">
        <f t="shared" si="13"/>
        <v>1.3</v>
      </c>
      <c r="K49" s="1">
        <f t="shared" si="14"/>
        <v>0.79027355623100304</v>
      </c>
      <c r="L49" s="1">
        <f t="shared" si="15"/>
        <v>6.4000000000000057</v>
      </c>
      <c r="M49" s="1">
        <f t="shared" si="16"/>
        <v>0.79957121203440151</v>
      </c>
      <c r="N49" s="1">
        <f t="shared" si="17"/>
        <v>8.0042901791274677</v>
      </c>
      <c r="O49" t="s">
        <v>55</v>
      </c>
    </row>
    <row r="50" spans="1:15" x14ac:dyDescent="0.35">
      <c r="A50" s="13">
        <v>40</v>
      </c>
      <c r="B50" s="12" t="s">
        <v>68</v>
      </c>
      <c r="C50" s="11">
        <v>41.6</v>
      </c>
      <c r="D50" s="10" t="s">
        <v>134</v>
      </c>
      <c r="E50" s="9" t="str">
        <f t="shared" si="9"/>
        <v>Significantly Different</v>
      </c>
      <c r="G50">
        <f t="shared" si="10"/>
        <v>41.6</v>
      </c>
      <c r="H50">
        <f t="shared" si="11"/>
        <v>6</v>
      </c>
      <c r="I50" t="str">
        <f t="shared" si="12"/>
        <v>+/-</v>
      </c>
      <c r="J50" t="str">
        <f t="shared" si="13"/>
        <v>1.3</v>
      </c>
      <c r="K50" s="1">
        <f t="shared" si="14"/>
        <v>0.79027355623100304</v>
      </c>
      <c r="L50" s="1">
        <f t="shared" si="15"/>
        <v>6.6000000000000014</v>
      </c>
      <c r="M50" s="1">
        <f t="shared" si="16"/>
        <v>0.79957121203440151</v>
      </c>
      <c r="N50" s="1">
        <f t="shared" si="17"/>
        <v>8.2544242472251952</v>
      </c>
      <c r="O50" t="s">
        <v>53</v>
      </c>
    </row>
    <row r="51" spans="1:15" x14ac:dyDescent="0.35">
      <c r="A51" s="13">
        <v>41</v>
      </c>
      <c r="B51" s="12" t="s">
        <v>59</v>
      </c>
      <c r="C51" s="11">
        <v>41.4</v>
      </c>
      <c r="D51" s="10" t="s">
        <v>121</v>
      </c>
      <c r="E51" s="9" t="str">
        <f t="shared" si="9"/>
        <v>Significantly Different</v>
      </c>
      <c r="G51">
        <f t="shared" si="10"/>
        <v>41.4</v>
      </c>
      <c r="H51">
        <f t="shared" si="11"/>
        <v>6</v>
      </c>
      <c r="I51" t="str">
        <f t="shared" si="12"/>
        <v>+/-</v>
      </c>
      <c r="J51" t="str">
        <f t="shared" si="13"/>
        <v>1.1</v>
      </c>
      <c r="K51" s="1">
        <f t="shared" si="14"/>
        <v>0.66869300911854113</v>
      </c>
      <c r="L51" s="1">
        <f t="shared" si="15"/>
        <v>6.8000000000000043</v>
      </c>
      <c r="M51" s="1">
        <f t="shared" si="16"/>
        <v>0.67965592021270205</v>
      </c>
      <c r="N51" s="1">
        <f t="shared" si="17"/>
        <v>10.005062558525065</v>
      </c>
      <c r="O51" t="s">
        <v>51</v>
      </c>
    </row>
    <row r="52" spans="1:15" x14ac:dyDescent="0.35">
      <c r="A52" s="13">
        <v>42</v>
      </c>
      <c r="B52" s="12" t="s">
        <v>79</v>
      </c>
      <c r="C52" s="11">
        <v>40.200000000000003</v>
      </c>
      <c r="D52" s="10" t="s">
        <v>154</v>
      </c>
      <c r="E52" s="9" t="str">
        <f t="shared" si="9"/>
        <v>Significantly Different</v>
      </c>
      <c r="G52">
        <f t="shared" si="10"/>
        <v>40.200000000000003</v>
      </c>
      <c r="H52">
        <f t="shared" si="11"/>
        <v>6</v>
      </c>
      <c r="I52" t="str">
        <f t="shared" si="12"/>
        <v>+/-</v>
      </c>
      <c r="J52" t="str">
        <f t="shared" si="13"/>
        <v>1.2</v>
      </c>
      <c r="K52" s="1">
        <f t="shared" si="14"/>
        <v>0.72948328267477203</v>
      </c>
      <c r="L52" s="1">
        <f t="shared" si="15"/>
        <v>8</v>
      </c>
      <c r="M52" s="1">
        <f t="shared" si="16"/>
        <v>0.73954559638884132</v>
      </c>
      <c r="N52" s="1">
        <f t="shared" si="17"/>
        <v>10.81745336469251</v>
      </c>
      <c r="O52" t="s">
        <v>49</v>
      </c>
    </row>
    <row r="53" spans="1:15" x14ac:dyDescent="0.35">
      <c r="A53" s="13">
        <v>43</v>
      </c>
      <c r="B53" s="12" t="s">
        <v>73</v>
      </c>
      <c r="C53" s="11">
        <v>40.1</v>
      </c>
      <c r="D53" s="10" t="s">
        <v>151</v>
      </c>
      <c r="E53" s="9" t="str">
        <f t="shared" si="9"/>
        <v>Significantly Different</v>
      </c>
      <c r="G53">
        <f t="shared" si="10"/>
        <v>40.1</v>
      </c>
      <c r="H53">
        <f t="shared" si="11"/>
        <v>6</v>
      </c>
      <c r="I53" t="str">
        <f t="shared" si="12"/>
        <v>+/-</v>
      </c>
      <c r="J53" t="str">
        <f t="shared" si="13"/>
        <v>1.7</v>
      </c>
      <c r="K53" s="1">
        <f t="shared" si="14"/>
        <v>1.0334346504559271</v>
      </c>
      <c r="L53" s="1">
        <f t="shared" si="15"/>
        <v>8.1000000000000014</v>
      </c>
      <c r="M53" s="1">
        <f t="shared" si="16"/>
        <v>1.0405618704330513</v>
      </c>
      <c r="N53" s="1">
        <f t="shared" si="17"/>
        <v>7.7842560160589196</v>
      </c>
      <c r="O53" t="s">
        <v>47</v>
      </c>
    </row>
    <row r="54" spans="1:15" x14ac:dyDescent="0.35">
      <c r="A54" s="13">
        <v>44</v>
      </c>
      <c r="B54" s="12" t="s">
        <v>78</v>
      </c>
      <c r="C54" s="11">
        <v>40</v>
      </c>
      <c r="D54" s="10" t="s">
        <v>139</v>
      </c>
      <c r="E54" s="9" t="str">
        <f t="shared" si="9"/>
        <v>Significantly Different</v>
      </c>
      <c r="G54">
        <f t="shared" si="10"/>
        <v>40</v>
      </c>
      <c r="H54">
        <f t="shared" si="11"/>
        <v>6</v>
      </c>
      <c r="I54" t="str">
        <f t="shared" si="12"/>
        <v>+/-</v>
      </c>
      <c r="J54" t="str">
        <f t="shared" si="13"/>
        <v>1.4</v>
      </c>
      <c r="K54" s="1">
        <f t="shared" si="14"/>
        <v>0.85106382978723394</v>
      </c>
      <c r="L54" s="1">
        <f t="shared" si="15"/>
        <v>8.2000000000000028</v>
      </c>
      <c r="M54" s="1">
        <f t="shared" si="16"/>
        <v>0.8597042932359239</v>
      </c>
      <c r="N54" s="1">
        <f t="shared" si="17"/>
        <v>9.5381633714253446</v>
      </c>
      <c r="O54" t="s">
        <v>42</v>
      </c>
    </row>
    <row r="55" spans="1:15" x14ac:dyDescent="0.35">
      <c r="A55" s="13">
        <v>45</v>
      </c>
      <c r="B55" s="12" t="s">
        <v>80</v>
      </c>
      <c r="C55" s="11">
        <v>39.799999999999997</v>
      </c>
      <c r="D55" s="10" t="s">
        <v>137</v>
      </c>
      <c r="E55" s="9" t="str">
        <f t="shared" si="9"/>
        <v>Significantly Different</v>
      </c>
      <c r="G55">
        <f t="shared" si="10"/>
        <v>39.799999999999997</v>
      </c>
      <c r="H55">
        <f t="shared" si="11"/>
        <v>6</v>
      </c>
      <c r="I55" t="str">
        <f t="shared" si="12"/>
        <v>+/-</v>
      </c>
      <c r="J55" t="str">
        <f t="shared" si="13"/>
        <v>1.6</v>
      </c>
      <c r="K55" s="1">
        <f t="shared" si="14"/>
        <v>0.97264437689969607</v>
      </c>
      <c r="L55" s="1">
        <f t="shared" si="15"/>
        <v>8.4000000000000057</v>
      </c>
      <c r="M55" s="1">
        <f t="shared" si="16"/>
        <v>0.98021370799982366</v>
      </c>
      <c r="N55" s="1">
        <f t="shared" si="17"/>
        <v>8.5695598127684178</v>
      </c>
      <c r="O55" t="s">
        <v>43</v>
      </c>
    </row>
    <row r="56" spans="1:15" x14ac:dyDescent="0.35">
      <c r="A56" s="13">
        <v>46</v>
      </c>
      <c r="B56" s="12" t="s">
        <v>32</v>
      </c>
      <c r="C56" s="11">
        <v>39.1</v>
      </c>
      <c r="D56" s="10" t="s">
        <v>151</v>
      </c>
      <c r="E56" s="9" t="str">
        <f t="shared" si="9"/>
        <v>Significantly Different</v>
      </c>
      <c r="G56">
        <f t="shared" si="10"/>
        <v>39.1</v>
      </c>
      <c r="H56">
        <f t="shared" si="11"/>
        <v>6</v>
      </c>
      <c r="I56" t="str">
        <f t="shared" si="12"/>
        <v>+/-</v>
      </c>
      <c r="J56" t="str">
        <f t="shared" si="13"/>
        <v>1.7</v>
      </c>
      <c r="K56" s="1">
        <f t="shared" si="14"/>
        <v>1.0334346504559271</v>
      </c>
      <c r="L56" s="1">
        <f t="shared" si="15"/>
        <v>9.1000000000000014</v>
      </c>
      <c r="M56" s="1">
        <f t="shared" si="16"/>
        <v>1.0405618704330513</v>
      </c>
      <c r="N56" s="1">
        <f t="shared" si="17"/>
        <v>8.7452752773007614</v>
      </c>
      <c r="O56" t="s">
        <v>41</v>
      </c>
    </row>
    <row r="57" spans="1:15" x14ac:dyDescent="0.35">
      <c r="A57" s="13">
        <v>47</v>
      </c>
      <c r="B57" s="12" t="s">
        <v>70</v>
      </c>
      <c r="C57" s="11">
        <v>38.6</v>
      </c>
      <c r="D57" s="10" t="s">
        <v>204</v>
      </c>
      <c r="E57" s="9" t="str">
        <f t="shared" si="9"/>
        <v>Significantly Different</v>
      </c>
      <c r="G57">
        <f t="shared" si="10"/>
        <v>38.6</v>
      </c>
      <c r="H57">
        <f t="shared" si="11"/>
        <v>6</v>
      </c>
      <c r="I57" t="str">
        <f t="shared" si="12"/>
        <v>+/-</v>
      </c>
      <c r="J57" t="str">
        <f t="shared" si="13"/>
        <v>2.6</v>
      </c>
      <c r="K57" s="1">
        <f t="shared" si="14"/>
        <v>1.5805471124620061</v>
      </c>
      <c r="L57" s="1">
        <f t="shared" si="15"/>
        <v>9.6000000000000014</v>
      </c>
      <c r="M57" s="1">
        <f t="shared" si="16"/>
        <v>1.5852163903228325</v>
      </c>
      <c r="N57" s="1">
        <f t="shared" si="17"/>
        <v>6.0559555519388377</v>
      </c>
      <c r="O57" t="s">
        <v>38</v>
      </c>
    </row>
    <row r="58" spans="1:15" x14ac:dyDescent="0.35">
      <c r="A58" s="13">
        <v>47</v>
      </c>
      <c r="B58" s="12" t="s">
        <v>27</v>
      </c>
      <c r="C58" s="11">
        <v>38.6</v>
      </c>
      <c r="D58" s="10" t="s">
        <v>241</v>
      </c>
      <c r="E58" s="9" t="str">
        <f t="shared" si="9"/>
        <v>Significantly Different</v>
      </c>
      <c r="G58">
        <f t="shared" si="10"/>
        <v>38.6</v>
      </c>
      <c r="H58">
        <f t="shared" si="11"/>
        <v>6</v>
      </c>
      <c r="I58" t="str">
        <f t="shared" si="12"/>
        <v>+/-</v>
      </c>
      <c r="J58" t="str">
        <f t="shared" si="13"/>
        <v>3.5</v>
      </c>
      <c r="K58" s="1">
        <f t="shared" si="14"/>
        <v>2.1276595744680851</v>
      </c>
      <c r="L58" s="1">
        <f t="shared" si="15"/>
        <v>9.6000000000000014</v>
      </c>
      <c r="M58" s="1">
        <f t="shared" si="16"/>
        <v>2.1311304733079761</v>
      </c>
      <c r="N58" s="1">
        <f t="shared" si="17"/>
        <v>4.5046514609209831</v>
      </c>
      <c r="O58" t="s">
        <v>35</v>
      </c>
    </row>
    <row r="59" spans="1:15" x14ac:dyDescent="0.35">
      <c r="A59" s="13">
        <v>49</v>
      </c>
      <c r="B59" s="12" t="s">
        <v>49</v>
      </c>
      <c r="C59" s="11">
        <v>38.1</v>
      </c>
      <c r="D59" s="10" t="s">
        <v>135</v>
      </c>
      <c r="E59" s="9" t="str">
        <f t="shared" si="9"/>
        <v>Significantly Different</v>
      </c>
      <c r="G59">
        <f t="shared" si="10"/>
        <v>38.1</v>
      </c>
      <c r="H59">
        <f t="shared" si="11"/>
        <v>6</v>
      </c>
      <c r="I59" t="str">
        <f t="shared" si="12"/>
        <v>+/-</v>
      </c>
      <c r="J59" t="str">
        <f t="shared" si="13"/>
        <v>2.9</v>
      </c>
      <c r="K59" s="1">
        <f t="shared" si="14"/>
        <v>1.762917933130699</v>
      </c>
      <c r="L59" s="1">
        <f t="shared" si="15"/>
        <v>10.100000000000001</v>
      </c>
      <c r="M59" s="1">
        <f t="shared" si="16"/>
        <v>1.7671053925530251</v>
      </c>
      <c r="N59" s="1">
        <f t="shared" si="17"/>
        <v>5.7155617557185021</v>
      </c>
      <c r="O59" t="s">
        <v>32</v>
      </c>
    </row>
    <row r="60" spans="1:15" x14ac:dyDescent="0.35">
      <c r="A60" s="13">
        <v>50</v>
      </c>
      <c r="B60" s="12" t="s">
        <v>62</v>
      </c>
      <c r="C60" s="11">
        <v>37.4</v>
      </c>
      <c r="D60" s="10" t="s">
        <v>178</v>
      </c>
      <c r="E60" s="9" t="str">
        <f t="shared" si="9"/>
        <v>Significantly Different</v>
      </c>
      <c r="G60">
        <f t="shared" si="10"/>
        <v>37.4</v>
      </c>
      <c r="H60">
        <f t="shared" si="11"/>
        <v>6</v>
      </c>
      <c r="I60" t="str">
        <f t="shared" si="12"/>
        <v>+/-</v>
      </c>
      <c r="J60" t="str">
        <f t="shared" si="13"/>
        <v>3.3</v>
      </c>
      <c r="K60" s="1">
        <f t="shared" si="14"/>
        <v>2.0060790273556228</v>
      </c>
      <c r="L60" s="1">
        <f t="shared" si="15"/>
        <v>10.800000000000004</v>
      </c>
      <c r="M60" s="1">
        <f t="shared" si="16"/>
        <v>2.009759909400187</v>
      </c>
      <c r="N60" s="1">
        <f t="shared" si="17"/>
        <v>5.3737762154999222</v>
      </c>
      <c r="O60" t="s">
        <v>30</v>
      </c>
    </row>
    <row r="61" spans="1:15" x14ac:dyDescent="0.35">
      <c r="A61" s="13">
        <v>51</v>
      </c>
      <c r="B61" s="12" t="s">
        <v>63</v>
      </c>
      <c r="C61" s="11">
        <v>33.799999999999997</v>
      </c>
      <c r="D61" s="10" t="s">
        <v>172</v>
      </c>
      <c r="E61" s="9" t="str">
        <f t="shared" si="9"/>
        <v>Significantly Different</v>
      </c>
      <c r="G61">
        <f t="shared" si="10"/>
        <v>33.799999999999997</v>
      </c>
      <c r="H61">
        <f t="shared" si="11"/>
        <v>6</v>
      </c>
      <c r="I61" t="str">
        <f t="shared" si="12"/>
        <v>+/-</v>
      </c>
      <c r="J61" t="str">
        <f t="shared" si="13"/>
        <v>2.5</v>
      </c>
      <c r="K61" s="1">
        <f t="shared" si="14"/>
        <v>1.519756838905775</v>
      </c>
      <c r="L61" s="1">
        <f t="shared" si="15"/>
        <v>14.400000000000006</v>
      </c>
      <c r="M61" s="1">
        <f t="shared" si="16"/>
        <v>1.5246123044357995</v>
      </c>
      <c r="N61" s="1">
        <f t="shared" si="17"/>
        <v>9.445024127185496</v>
      </c>
      <c r="O61" t="s">
        <v>27</v>
      </c>
    </row>
    <row r="62" spans="1:15" ht="15" thickBot="1" x14ac:dyDescent="0.4">
      <c r="A62" s="8"/>
      <c r="B62" s="7" t="s">
        <v>25</v>
      </c>
      <c r="C62" s="6">
        <v>27.2</v>
      </c>
      <c r="D62" s="5" t="s">
        <v>134</v>
      </c>
      <c r="E62" s="4" t="str">
        <f t="shared" si="9"/>
        <v>Significantly Different</v>
      </c>
      <c r="G62">
        <f t="shared" si="10"/>
        <v>27.2</v>
      </c>
      <c r="H62">
        <f t="shared" si="11"/>
        <v>6</v>
      </c>
      <c r="I62" t="str">
        <f t="shared" si="12"/>
        <v>+/-</v>
      </c>
      <c r="J62" t="str">
        <f t="shared" si="13"/>
        <v>1.3</v>
      </c>
      <c r="K62" s="1">
        <f t="shared" si="14"/>
        <v>0.79027355623100304</v>
      </c>
      <c r="L62" s="1">
        <f t="shared" si="15"/>
        <v>21.000000000000004</v>
      </c>
      <c r="M62" s="1">
        <f t="shared" si="16"/>
        <v>0.79957121203440151</v>
      </c>
      <c r="N62" s="1">
        <f t="shared" si="17"/>
        <v>26.264077150261983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9" priority="1" operator="equal">
      <formula>"OTHER ERROR"</formula>
    </cfRule>
    <cfRule type="cellIs" dxfId="18" priority="2" operator="equal">
      <formula>"Statistical Test not applicable"</formula>
    </cfRule>
    <cfRule type="cellIs" dxfId="17" priority="3" operator="equal">
      <formula>"Geography Selected"</formula>
    </cfRule>
  </conditionalFormatting>
  <conditionalFormatting sqref="E10:J62">
    <cfRule type="cellIs" dxfId="16" priority="4" operator="equal">
      <formula>"Not Significantly Different"</formula>
    </cfRule>
  </conditionalFormatting>
  <conditionalFormatting sqref="F10:J62">
    <cfRule type="cellIs" dxfId="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50C8C19-9143-479F-8150-A08AECC36C7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6698567-19C8-479F-A76C-03E8567FDFE9}"/>
    <hyperlink ref="A68" r:id="rId2" xr:uid="{701EE8DB-5E37-4934-ABB2-A9C15C6A6FDE}"/>
    <hyperlink ref="A66" r:id="rId3" xr:uid="{9A27910E-433A-4458-98FE-E6DA7EB8F001}"/>
    <hyperlink ref="A67" r:id="rId4" xr:uid="{095545C0-376E-48C7-A6EE-5D251AC127E4}"/>
  </hyperlinks>
  <pageMargins left="0.7" right="0.7" top="0.75" bottom="0.75" header="0.3" footer="0.3"/>
  <pageSetup orientation="portrait" r:id="rId5"/>
  <drawing r:id="rId6"/>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13963-E3FB-4312-B90A-423DEF9C55D1}">
  <sheetPr codeName="Sheet8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707</v>
      </c>
    </row>
    <row r="2" spans="1:16" x14ac:dyDescent="0.35">
      <c r="A2" s="27" t="s">
        <v>109</v>
      </c>
      <c r="B2" t="s">
        <v>706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8.1999999999999993</v>
      </c>
      <c r="C6" t="s">
        <v>103</v>
      </c>
      <c r="H6" s="15" t="s">
        <v>102</v>
      </c>
      <c r="I6">
        <f>VLOOKUP($B$4,$B$9:$K$62,6,FALSE)</f>
        <v>8.1999999999999993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8.1999999999999993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8.1999999999999993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42</v>
      </c>
      <c r="C11" s="11">
        <v>16.7</v>
      </c>
      <c r="D11" s="14" t="s">
        <v>39</v>
      </c>
      <c r="E11" s="9" t="str">
        <f t="shared" si="0"/>
        <v>Significantly Different</v>
      </c>
      <c r="G11">
        <f t="shared" si="1"/>
        <v>16.7</v>
      </c>
      <c r="H11">
        <f t="shared" si="2"/>
        <v>6</v>
      </c>
      <c r="I11" t="str">
        <f t="shared" si="3"/>
        <v>+/-</v>
      </c>
      <c r="J11" t="str">
        <f t="shared" si="4"/>
        <v>0.2</v>
      </c>
      <c r="K11" s="1">
        <f t="shared" si="5"/>
        <v>0.12158054711246201</v>
      </c>
      <c r="L11" s="1">
        <f t="shared" si="6"/>
        <v>-8.5</v>
      </c>
      <c r="M11" s="1">
        <f t="shared" si="7"/>
        <v>0.1359311840425404</v>
      </c>
      <c r="N11" s="1">
        <f t="shared" si="8"/>
        <v>-62.531640990781625</v>
      </c>
      <c r="O11" t="s">
        <v>68</v>
      </c>
    </row>
    <row r="12" spans="1:16" x14ac:dyDescent="0.35">
      <c r="A12" s="13">
        <v>2</v>
      </c>
      <c r="B12" s="12" t="s">
        <v>46</v>
      </c>
      <c r="C12" s="11">
        <v>12</v>
      </c>
      <c r="D12" s="10" t="s">
        <v>28</v>
      </c>
      <c r="E12" s="9" t="str">
        <f t="shared" si="0"/>
        <v>Significantly Different</v>
      </c>
      <c r="G12">
        <f t="shared" si="1"/>
        <v>12</v>
      </c>
      <c r="H12">
        <f t="shared" si="2"/>
        <v>6</v>
      </c>
      <c r="I12" t="str">
        <f t="shared" si="3"/>
        <v>+/-</v>
      </c>
      <c r="J12" t="str">
        <f t="shared" si="4"/>
        <v>0.3</v>
      </c>
      <c r="K12" s="1">
        <f t="shared" si="5"/>
        <v>0.18237082066869301</v>
      </c>
      <c r="L12" s="1">
        <f t="shared" si="6"/>
        <v>-3.8000000000000007</v>
      </c>
      <c r="M12" s="1">
        <f t="shared" si="7"/>
        <v>0.19223572402239389</v>
      </c>
      <c r="N12" s="1">
        <f t="shared" si="8"/>
        <v>-19.767397653712543</v>
      </c>
      <c r="O12" t="s">
        <v>62</v>
      </c>
    </row>
    <row r="13" spans="1:16" x14ac:dyDescent="0.35">
      <c r="A13" s="13">
        <v>3</v>
      </c>
      <c r="B13" s="12" t="s">
        <v>59</v>
      </c>
      <c r="C13" s="11">
        <v>11.5</v>
      </c>
      <c r="D13" s="10" t="s">
        <v>28</v>
      </c>
      <c r="E13" s="9" t="str">
        <f t="shared" si="0"/>
        <v>Significantly Different</v>
      </c>
      <c r="G13">
        <f t="shared" si="1"/>
        <v>11.5</v>
      </c>
      <c r="H13">
        <f t="shared" si="2"/>
        <v>6</v>
      </c>
      <c r="I13" t="str">
        <f t="shared" si="3"/>
        <v>+/-</v>
      </c>
      <c r="J13" t="str">
        <f t="shared" si="4"/>
        <v>0.3</v>
      </c>
      <c r="K13" s="1">
        <f t="shared" si="5"/>
        <v>0.18237082066869301</v>
      </c>
      <c r="L13" s="1">
        <f t="shared" si="6"/>
        <v>-3.3000000000000007</v>
      </c>
      <c r="M13" s="1">
        <f t="shared" si="7"/>
        <v>0.19223572402239389</v>
      </c>
      <c r="N13" s="1">
        <f t="shared" si="8"/>
        <v>-17.166424278224049</v>
      </c>
      <c r="O13" t="s">
        <v>58</v>
      </c>
    </row>
    <row r="14" spans="1:16" x14ac:dyDescent="0.35">
      <c r="A14" s="13">
        <v>4</v>
      </c>
      <c r="B14" s="12" t="s">
        <v>45</v>
      </c>
      <c r="C14" s="11">
        <v>11.4</v>
      </c>
      <c r="D14" s="10" t="s">
        <v>83</v>
      </c>
      <c r="E14" s="9" t="str">
        <f t="shared" si="0"/>
        <v>Significantly Different</v>
      </c>
      <c r="G14">
        <f t="shared" si="1"/>
        <v>11.4</v>
      </c>
      <c r="H14">
        <f t="shared" si="2"/>
        <v>6</v>
      </c>
      <c r="I14" t="str">
        <f t="shared" si="3"/>
        <v>+/-</v>
      </c>
      <c r="J14" t="str">
        <f t="shared" si="4"/>
        <v>0.5</v>
      </c>
      <c r="K14" s="1">
        <f t="shared" si="5"/>
        <v>0.303951367781155</v>
      </c>
      <c r="L14" s="1">
        <f t="shared" si="6"/>
        <v>-3.2000000000000011</v>
      </c>
      <c r="M14" s="1">
        <f t="shared" si="7"/>
        <v>0.30997079109986531</v>
      </c>
      <c r="N14" s="1">
        <f t="shared" si="8"/>
        <v>-10.323553353674011</v>
      </c>
      <c r="O14" t="s">
        <v>73</v>
      </c>
    </row>
    <row r="15" spans="1:16" x14ac:dyDescent="0.35">
      <c r="A15" s="13">
        <v>5</v>
      </c>
      <c r="B15" s="12" t="s">
        <v>62</v>
      </c>
      <c r="C15" s="11">
        <v>11</v>
      </c>
      <c r="D15" s="10" t="s">
        <v>116</v>
      </c>
      <c r="E15" s="9" t="str">
        <f t="shared" si="0"/>
        <v>Significantly Different</v>
      </c>
      <c r="G15">
        <f t="shared" si="1"/>
        <v>11</v>
      </c>
      <c r="H15">
        <f t="shared" si="2"/>
        <v>6</v>
      </c>
      <c r="I15" t="str">
        <f t="shared" si="3"/>
        <v>+/-</v>
      </c>
      <c r="J15" t="str">
        <f t="shared" si="4"/>
        <v>0.8</v>
      </c>
      <c r="K15" s="1">
        <f t="shared" si="5"/>
        <v>0.48632218844984804</v>
      </c>
      <c r="L15" s="1">
        <f t="shared" si="6"/>
        <v>-2.8000000000000007</v>
      </c>
      <c r="M15" s="1">
        <f t="shared" si="7"/>
        <v>0.49010685399991183</v>
      </c>
      <c r="N15" s="1">
        <f t="shared" si="8"/>
        <v>-5.7130398751789429</v>
      </c>
      <c r="O15" t="s">
        <v>34</v>
      </c>
    </row>
    <row r="16" spans="1:16" x14ac:dyDescent="0.35">
      <c r="A16" s="13">
        <v>6</v>
      </c>
      <c r="B16" s="12" t="s">
        <v>50</v>
      </c>
      <c r="C16" s="11">
        <v>10.9</v>
      </c>
      <c r="D16" s="10" t="s">
        <v>39</v>
      </c>
      <c r="E16" s="9" t="str">
        <f t="shared" si="0"/>
        <v>Significantly Different</v>
      </c>
      <c r="G16">
        <f t="shared" si="1"/>
        <v>10.9</v>
      </c>
      <c r="H16">
        <f t="shared" si="2"/>
        <v>6</v>
      </c>
      <c r="I16" t="str">
        <f t="shared" si="3"/>
        <v>+/-</v>
      </c>
      <c r="J16" t="str">
        <f t="shared" si="4"/>
        <v>0.2</v>
      </c>
      <c r="K16" s="1">
        <f t="shared" si="5"/>
        <v>0.12158054711246201</v>
      </c>
      <c r="L16" s="1">
        <f t="shared" si="6"/>
        <v>-2.7000000000000011</v>
      </c>
      <c r="M16" s="1">
        <f t="shared" si="7"/>
        <v>0.1359311840425404</v>
      </c>
      <c r="N16" s="1">
        <f t="shared" si="8"/>
        <v>-19.86299184413064</v>
      </c>
      <c r="O16" t="s">
        <v>75</v>
      </c>
    </row>
    <row r="17" spans="1:15" x14ac:dyDescent="0.35">
      <c r="A17" s="13">
        <v>7</v>
      </c>
      <c r="B17" s="12" t="s">
        <v>58</v>
      </c>
      <c r="C17" s="11">
        <v>10.3</v>
      </c>
      <c r="D17" s="10" t="s">
        <v>44</v>
      </c>
      <c r="E17" s="9" t="str">
        <f t="shared" si="0"/>
        <v>Significantly Different</v>
      </c>
      <c r="G17">
        <f t="shared" si="1"/>
        <v>10.3</v>
      </c>
      <c r="H17">
        <f t="shared" si="2"/>
        <v>6</v>
      </c>
      <c r="I17" t="str">
        <f t="shared" si="3"/>
        <v>+/-</v>
      </c>
      <c r="J17" t="str">
        <f t="shared" si="4"/>
        <v>0.4</v>
      </c>
      <c r="K17" s="1">
        <f t="shared" si="5"/>
        <v>0.24316109422492402</v>
      </c>
      <c r="L17" s="1">
        <f t="shared" si="6"/>
        <v>-2.1000000000000014</v>
      </c>
      <c r="M17" s="1">
        <f t="shared" si="7"/>
        <v>0.25064471888253259</v>
      </c>
      <c r="N17" s="1">
        <f t="shared" si="8"/>
        <v>-8.3783931668801266</v>
      </c>
      <c r="O17" t="s">
        <v>66</v>
      </c>
    </row>
    <row r="18" spans="1:15" x14ac:dyDescent="0.35">
      <c r="A18" s="13">
        <v>7</v>
      </c>
      <c r="B18" s="12" t="s">
        <v>27</v>
      </c>
      <c r="C18" s="11">
        <v>10.3</v>
      </c>
      <c r="D18" s="10" t="s">
        <v>122</v>
      </c>
      <c r="E18" s="9" t="str">
        <f t="shared" si="0"/>
        <v>Significantly Different</v>
      </c>
      <c r="G18">
        <f t="shared" si="1"/>
        <v>10.3</v>
      </c>
      <c r="H18">
        <f t="shared" si="2"/>
        <v>6</v>
      </c>
      <c r="I18" t="str">
        <f t="shared" si="3"/>
        <v>+/-</v>
      </c>
      <c r="J18" t="str">
        <f t="shared" si="4"/>
        <v>1.0</v>
      </c>
      <c r="K18" s="1">
        <f t="shared" si="5"/>
        <v>0.60790273556231</v>
      </c>
      <c r="L18" s="1">
        <f t="shared" si="6"/>
        <v>-2.1000000000000014</v>
      </c>
      <c r="M18" s="1">
        <f t="shared" si="7"/>
        <v>0.61093468821403585</v>
      </c>
      <c r="N18" s="1">
        <f t="shared" si="8"/>
        <v>-3.4373559735804098</v>
      </c>
      <c r="O18" t="s">
        <v>60</v>
      </c>
    </row>
    <row r="19" spans="1:15" x14ac:dyDescent="0.35">
      <c r="A19" s="13">
        <v>9</v>
      </c>
      <c r="B19" s="12" t="s">
        <v>37</v>
      </c>
      <c r="C19" s="11">
        <v>10.1</v>
      </c>
      <c r="D19" s="10" t="s">
        <v>26</v>
      </c>
      <c r="E19" s="9" t="str">
        <f t="shared" si="0"/>
        <v>Significantly Different</v>
      </c>
      <c r="G19">
        <f t="shared" si="1"/>
        <v>10.1</v>
      </c>
      <c r="H19">
        <f t="shared" si="2"/>
        <v>6</v>
      </c>
      <c r="I19" t="str">
        <f t="shared" si="3"/>
        <v>+/-</v>
      </c>
      <c r="J19" t="str">
        <f t="shared" si="4"/>
        <v>0.6</v>
      </c>
      <c r="K19" s="1">
        <f t="shared" si="5"/>
        <v>0.36474164133738601</v>
      </c>
      <c r="L19" s="1">
        <f t="shared" si="6"/>
        <v>-1.9000000000000004</v>
      </c>
      <c r="M19" s="1">
        <f t="shared" si="7"/>
        <v>0.36977279819442066</v>
      </c>
      <c r="N19" s="1">
        <f t="shared" si="8"/>
        <v>-5.138290348228943</v>
      </c>
      <c r="O19" t="s">
        <v>31</v>
      </c>
    </row>
    <row r="20" spans="1:15" x14ac:dyDescent="0.35">
      <c r="A20" s="13">
        <v>10</v>
      </c>
      <c r="B20" s="12" t="s">
        <v>54</v>
      </c>
      <c r="C20" s="11">
        <v>9.6999999999999993</v>
      </c>
      <c r="D20" s="14" t="s">
        <v>44</v>
      </c>
      <c r="E20" s="9" t="str">
        <f t="shared" si="0"/>
        <v>Significantly Different</v>
      </c>
      <c r="G20">
        <f t="shared" si="1"/>
        <v>9.6999999999999993</v>
      </c>
      <c r="H20">
        <f t="shared" si="2"/>
        <v>6</v>
      </c>
      <c r="I20" t="str">
        <f t="shared" si="3"/>
        <v>+/-</v>
      </c>
      <c r="J20" t="str">
        <f t="shared" si="4"/>
        <v>0.4</v>
      </c>
      <c r="K20" s="1">
        <f t="shared" si="5"/>
        <v>0.24316109422492402</v>
      </c>
      <c r="L20" s="1">
        <f t="shared" si="6"/>
        <v>-1.5</v>
      </c>
      <c r="M20" s="1">
        <f t="shared" si="7"/>
        <v>0.25064471888253259</v>
      </c>
      <c r="N20" s="1">
        <f t="shared" si="8"/>
        <v>-5.9845665477715153</v>
      </c>
      <c r="O20" t="s">
        <v>50</v>
      </c>
    </row>
    <row r="21" spans="1:15" x14ac:dyDescent="0.35">
      <c r="A21" s="13">
        <v>10</v>
      </c>
      <c r="B21" s="12" t="s">
        <v>47</v>
      </c>
      <c r="C21" s="11">
        <v>9.6999999999999993</v>
      </c>
      <c r="D21" s="10" t="s">
        <v>28</v>
      </c>
      <c r="E21" s="9" t="str">
        <f t="shared" si="0"/>
        <v>Significantly Different</v>
      </c>
      <c r="G21">
        <f t="shared" si="1"/>
        <v>9.6999999999999993</v>
      </c>
      <c r="H21">
        <f t="shared" si="2"/>
        <v>6</v>
      </c>
      <c r="I21" t="str">
        <f t="shared" si="3"/>
        <v>+/-</v>
      </c>
      <c r="J21" t="str">
        <f t="shared" si="4"/>
        <v>0.3</v>
      </c>
      <c r="K21" s="1">
        <f t="shared" si="5"/>
        <v>0.18237082066869301</v>
      </c>
      <c r="L21" s="1">
        <f t="shared" si="6"/>
        <v>-1.5</v>
      </c>
      <c r="M21" s="1">
        <f t="shared" si="7"/>
        <v>0.19223572402239389</v>
      </c>
      <c r="N21" s="1">
        <f t="shared" si="8"/>
        <v>-7.8029201264654757</v>
      </c>
      <c r="O21" t="s">
        <v>46</v>
      </c>
    </row>
    <row r="22" spans="1:15" x14ac:dyDescent="0.35">
      <c r="A22" s="13">
        <v>12</v>
      </c>
      <c r="B22" s="12" t="s">
        <v>73</v>
      </c>
      <c r="C22" s="11">
        <v>9.4</v>
      </c>
      <c r="D22" s="10" t="s">
        <v>83</v>
      </c>
      <c r="E22" s="9" t="str">
        <f t="shared" si="0"/>
        <v>Significantly Different</v>
      </c>
      <c r="G22">
        <f t="shared" si="1"/>
        <v>9.4</v>
      </c>
      <c r="H22">
        <f t="shared" si="2"/>
        <v>6</v>
      </c>
      <c r="I22" t="str">
        <f t="shared" si="3"/>
        <v>+/-</v>
      </c>
      <c r="J22" t="str">
        <f t="shared" si="4"/>
        <v>0.5</v>
      </c>
      <c r="K22" s="1">
        <f t="shared" si="5"/>
        <v>0.303951367781155</v>
      </c>
      <c r="L22" s="1">
        <f t="shared" si="6"/>
        <v>-1.2000000000000011</v>
      </c>
      <c r="M22" s="1">
        <f t="shared" si="7"/>
        <v>0.30997079109986531</v>
      </c>
      <c r="N22" s="1">
        <f t="shared" si="8"/>
        <v>-3.8713325076277565</v>
      </c>
      <c r="O22" t="s">
        <v>29</v>
      </c>
    </row>
    <row r="23" spans="1:15" x14ac:dyDescent="0.35">
      <c r="A23" s="13">
        <v>13</v>
      </c>
      <c r="B23" s="12" t="s">
        <v>82</v>
      </c>
      <c r="C23" s="11">
        <v>9.1999999999999993</v>
      </c>
      <c r="D23" s="10" t="s">
        <v>26</v>
      </c>
      <c r="E23" s="9" t="str">
        <f t="shared" si="0"/>
        <v>Significantly Different</v>
      </c>
      <c r="G23">
        <f t="shared" si="1"/>
        <v>9.1999999999999993</v>
      </c>
      <c r="H23">
        <f t="shared" si="2"/>
        <v>6</v>
      </c>
      <c r="I23" t="str">
        <f t="shared" si="3"/>
        <v>+/-</v>
      </c>
      <c r="J23" t="str">
        <f t="shared" si="4"/>
        <v>0.6</v>
      </c>
      <c r="K23" s="1">
        <f t="shared" si="5"/>
        <v>0.36474164133738601</v>
      </c>
      <c r="L23" s="1">
        <f t="shared" si="6"/>
        <v>-1</v>
      </c>
      <c r="M23" s="1">
        <f t="shared" si="7"/>
        <v>0.36977279819442066</v>
      </c>
      <c r="N23" s="1">
        <f t="shared" si="8"/>
        <v>-2.7043633411731274</v>
      </c>
      <c r="O23" t="s">
        <v>82</v>
      </c>
    </row>
    <row r="24" spans="1:15" x14ac:dyDescent="0.35">
      <c r="A24" s="13">
        <v>14</v>
      </c>
      <c r="B24" s="12" t="s">
        <v>51</v>
      </c>
      <c r="C24" s="11">
        <v>9</v>
      </c>
      <c r="D24" s="10" t="s">
        <v>28</v>
      </c>
      <c r="E24" s="9" t="str">
        <f t="shared" si="0"/>
        <v>Significantly Different</v>
      </c>
      <c r="G24">
        <f t="shared" si="1"/>
        <v>9</v>
      </c>
      <c r="H24">
        <f t="shared" si="2"/>
        <v>6</v>
      </c>
      <c r="I24" t="str">
        <f t="shared" si="3"/>
        <v>+/-</v>
      </c>
      <c r="J24" t="str">
        <f t="shared" si="4"/>
        <v>0.3</v>
      </c>
      <c r="K24" s="1">
        <f t="shared" si="5"/>
        <v>0.18237082066869301</v>
      </c>
      <c r="L24" s="1">
        <f t="shared" si="6"/>
        <v>-0.80000000000000071</v>
      </c>
      <c r="M24" s="1">
        <f t="shared" si="7"/>
        <v>0.19223572402239389</v>
      </c>
      <c r="N24" s="1">
        <f t="shared" si="8"/>
        <v>-4.1615574007815903</v>
      </c>
      <c r="O24" t="s">
        <v>65</v>
      </c>
    </row>
    <row r="25" spans="1:15" x14ac:dyDescent="0.35">
      <c r="A25" s="13">
        <v>15</v>
      </c>
      <c r="B25" s="12" t="s">
        <v>70</v>
      </c>
      <c r="C25" s="11">
        <v>8.8000000000000007</v>
      </c>
      <c r="D25" s="10" t="s">
        <v>26</v>
      </c>
      <c r="E25" s="9" t="str">
        <f t="shared" si="0"/>
        <v>Not Significantly Different</v>
      </c>
      <c r="G25">
        <f t="shared" si="1"/>
        <v>8.8000000000000007</v>
      </c>
      <c r="H25">
        <f t="shared" si="2"/>
        <v>6</v>
      </c>
      <c r="I25" t="str">
        <f t="shared" si="3"/>
        <v>+/-</v>
      </c>
      <c r="J25" t="str">
        <f t="shared" si="4"/>
        <v>0.6</v>
      </c>
      <c r="K25" s="1">
        <f t="shared" si="5"/>
        <v>0.36474164133738601</v>
      </c>
      <c r="L25" s="1">
        <f t="shared" si="6"/>
        <v>-0.60000000000000142</v>
      </c>
      <c r="M25" s="1">
        <f t="shared" si="7"/>
        <v>0.36977279819442066</v>
      </c>
      <c r="N25" s="1">
        <f t="shared" si="8"/>
        <v>-1.6226180047038803</v>
      </c>
      <c r="O25" t="s">
        <v>81</v>
      </c>
    </row>
    <row r="26" spans="1:15" x14ac:dyDescent="0.35">
      <c r="A26" s="13">
        <v>16</v>
      </c>
      <c r="B26" s="12" t="s">
        <v>64</v>
      </c>
      <c r="C26" s="11">
        <v>8.6</v>
      </c>
      <c r="D26" s="10" t="s">
        <v>39</v>
      </c>
      <c r="E26" s="9" t="str">
        <f t="shared" si="0"/>
        <v>Significantly Different</v>
      </c>
      <c r="G26">
        <f t="shared" si="1"/>
        <v>8.6</v>
      </c>
      <c r="H26">
        <f t="shared" si="2"/>
        <v>6</v>
      </c>
      <c r="I26" t="str">
        <f t="shared" si="3"/>
        <v>+/-</v>
      </c>
      <c r="J26" t="str">
        <f t="shared" si="4"/>
        <v>0.2</v>
      </c>
      <c r="K26" s="1">
        <f t="shared" si="5"/>
        <v>0.12158054711246201</v>
      </c>
      <c r="L26" s="1">
        <f t="shared" si="6"/>
        <v>-0.40000000000000036</v>
      </c>
      <c r="M26" s="1">
        <f t="shared" si="7"/>
        <v>0.1359311840425404</v>
      </c>
      <c r="N26" s="1">
        <f t="shared" si="8"/>
        <v>-2.942665458389726</v>
      </c>
      <c r="O26" t="s">
        <v>80</v>
      </c>
    </row>
    <row r="27" spans="1:15" x14ac:dyDescent="0.35">
      <c r="A27" s="13">
        <v>17</v>
      </c>
      <c r="B27" s="12" t="s">
        <v>78</v>
      </c>
      <c r="C27" s="11">
        <v>8.5</v>
      </c>
      <c r="D27" s="10" t="s">
        <v>44</v>
      </c>
      <c r="E27" s="9" t="str">
        <f t="shared" si="0"/>
        <v>Not Significantly Different</v>
      </c>
      <c r="G27">
        <f t="shared" si="1"/>
        <v>8.5</v>
      </c>
      <c r="H27">
        <f t="shared" si="2"/>
        <v>6</v>
      </c>
      <c r="I27" t="str">
        <f t="shared" si="3"/>
        <v>+/-</v>
      </c>
      <c r="J27" t="str">
        <f t="shared" si="4"/>
        <v>0.4</v>
      </c>
      <c r="K27" s="1">
        <f t="shared" si="5"/>
        <v>0.24316109422492402</v>
      </c>
      <c r="L27" s="1">
        <f t="shared" si="6"/>
        <v>-0.30000000000000071</v>
      </c>
      <c r="M27" s="1">
        <f t="shared" si="7"/>
        <v>0.25064471888253259</v>
      </c>
      <c r="N27" s="1">
        <f t="shared" si="8"/>
        <v>-1.1969133095543059</v>
      </c>
      <c r="O27" t="s">
        <v>78</v>
      </c>
    </row>
    <row r="28" spans="1:15" x14ac:dyDescent="0.35">
      <c r="A28" s="13">
        <v>18</v>
      </c>
      <c r="B28" s="12" t="s">
        <v>43</v>
      </c>
      <c r="C28" s="11">
        <v>8.3000000000000007</v>
      </c>
      <c r="D28" s="10" t="s">
        <v>83</v>
      </c>
      <c r="E28" s="9" t="str">
        <f t="shared" si="0"/>
        <v>Not Significantly Different</v>
      </c>
      <c r="G28">
        <f t="shared" si="1"/>
        <v>8.3000000000000007</v>
      </c>
      <c r="H28">
        <f t="shared" si="2"/>
        <v>6</v>
      </c>
      <c r="I28" t="str">
        <f t="shared" si="3"/>
        <v>+/-</v>
      </c>
      <c r="J28" t="str">
        <f t="shared" si="4"/>
        <v>0.5</v>
      </c>
      <c r="K28" s="1">
        <f t="shared" si="5"/>
        <v>0.303951367781155</v>
      </c>
      <c r="L28" s="1">
        <f t="shared" si="6"/>
        <v>-0.10000000000000142</v>
      </c>
      <c r="M28" s="1">
        <f t="shared" si="7"/>
        <v>0.30997079109986531</v>
      </c>
      <c r="N28" s="1">
        <f t="shared" si="8"/>
        <v>-0.32261104230231735</v>
      </c>
      <c r="O28" t="s">
        <v>79</v>
      </c>
    </row>
    <row r="29" spans="1:15" x14ac:dyDescent="0.35">
      <c r="A29" s="13">
        <v>19</v>
      </c>
      <c r="B29" s="12" t="s">
        <v>68</v>
      </c>
      <c r="C29" s="11">
        <v>8.1999999999999993</v>
      </c>
      <c r="D29" s="10" t="s">
        <v>28</v>
      </c>
      <c r="E29" s="9" t="str">
        <f t="shared" si="0"/>
        <v>Not Significantly Different</v>
      </c>
      <c r="G29">
        <f t="shared" si="1"/>
        <v>8.1999999999999993</v>
      </c>
      <c r="H29">
        <f t="shared" si="2"/>
        <v>6</v>
      </c>
      <c r="I29" t="str">
        <f t="shared" si="3"/>
        <v>+/-</v>
      </c>
      <c r="J29" t="str">
        <f t="shared" si="4"/>
        <v>0.3</v>
      </c>
      <c r="K29" s="1">
        <f t="shared" si="5"/>
        <v>0.18237082066869301</v>
      </c>
      <c r="L29" s="1">
        <f t="shared" si="6"/>
        <v>0</v>
      </c>
      <c r="M29" s="1">
        <f t="shared" si="7"/>
        <v>0.19223572402239389</v>
      </c>
      <c r="N29" s="1">
        <f t="shared" si="8"/>
        <v>0</v>
      </c>
      <c r="O29" t="s">
        <v>56</v>
      </c>
    </row>
    <row r="30" spans="1:15" x14ac:dyDescent="0.35">
      <c r="A30" s="13">
        <v>20</v>
      </c>
      <c r="B30" s="12" t="s">
        <v>49</v>
      </c>
      <c r="C30" s="11">
        <v>8.1</v>
      </c>
      <c r="D30" s="10" t="s">
        <v>36</v>
      </c>
      <c r="E30" s="9" t="str">
        <f t="shared" si="0"/>
        <v>Not Significantly Different</v>
      </c>
      <c r="G30">
        <f t="shared" si="1"/>
        <v>8.1</v>
      </c>
      <c r="H30">
        <f t="shared" si="2"/>
        <v>6</v>
      </c>
      <c r="I30" t="str">
        <f t="shared" si="3"/>
        <v>+/-</v>
      </c>
      <c r="J30" t="str">
        <f t="shared" si="4"/>
        <v>0.7</v>
      </c>
      <c r="K30" s="1">
        <f t="shared" si="5"/>
        <v>0.42553191489361697</v>
      </c>
      <c r="L30" s="1">
        <f t="shared" si="6"/>
        <v>9.9999999999999645E-2</v>
      </c>
      <c r="M30" s="1">
        <f t="shared" si="7"/>
        <v>0.42985214661796195</v>
      </c>
      <c r="N30" s="1">
        <f t="shared" si="8"/>
        <v>0.23263813101037334</v>
      </c>
      <c r="O30" t="s">
        <v>77</v>
      </c>
    </row>
    <row r="31" spans="1:15" x14ac:dyDescent="0.35">
      <c r="A31" s="13">
        <v>21</v>
      </c>
      <c r="B31" s="12" t="s">
        <v>75</v>
      </c>
      <c r="C31" s="11">
        <v>7.9</v>
      </c>
      <c r="D31" s="10" t="s">
        <v>28</v>
      </c>
      <c r="E31" s="9" t="str">
        <f t="shared" si="0"/>
        <v>Not Significantly Different</v>
      </c>
      <c r="G31">
        <f t="shared" si="1"/>
        <v>7.9</v>
      </c>
      <c r="H31">
        <f t="shared" si="2"/>
        <v>6</v>
      </c>
      <c r="I31" t="str">
        <f t="shared" si="3"/>
        <v>+/-</v>
      </c>
      <c r="J31" t="str">
        <f t="shared" si="4"/>
        <v>0.3</v>
      </c>
      <c r="K31" s="1">
        <f t="shared" si="5"/>
        <v>0.18237082066869301</v>
      </c>
      <c r="L31" s="1">
        <f t="shared" si="6"/>
        <v>0.29999999999999893</v>
      </c>
      <c r="M31" s="1">
        <f t="shared" si="7"/>
        <v>0.19223572402239389</v>
      </c>
      <c r="N31" s="1">
        <f t="shared" si="8"/>
        <v>1.5605840252930896</v>
      </c>
      <c r="O31" t="s">
        <v>40</v>
      </c>
    </row>
    <row r="32" spans="1:15" x14ac:dyDescent="0.35">
      <c r="A32" s="13">
        <v>22</v>
      </c>
      <c r="B32" s="12" t="s">
        <v>56</v>
      </c>
      <c r="C32" s="11">
        <v>7.7</v>
      </c>
      <c r="D32" s="10" t="s">
        <v>28</v>
      </c>
      <c r="E32" s="9" t="str">
        <f t="shared" si="0"/>
        <v>Significantly Different</v>
      </c>
      <c r="G32">
        <f t="shared" si="1"/>
        <v>7.7</v>
      </c>
      <c r="H32">
        <f t="shared" si="2"/>
        <v>6</v>
      </c>
      <c r="I32" t="str">
        <f t="shared" si="3"/>
        <v>+/-</v>
      </c>
      <c r="J32" t="str">
        <f t="shared" si="4"/>
        <v>0.3</v>
      </c>
      <c r="K32" s="1">
        <f t="shared" si="5"/>
        <v>0.18237082066869301</v>
      </c>
      <c r="L32" s="1">
        <f t="shared" si="6"/>
        <v>0.49999999999999911</v>
      </c>
      <c r="M32" s="1">
        <f t="shared" si="7"/>
        <v>0.19223572402239389</v>
      </c>
      <c r="N32" s="1">
        <f t="shared" si="8"/>
        <v>2.6009733754884872</v>
      </c>
      <c r="O32" t="s">
        <v>71</v>
      </c>
    </row>
    <row r="33" spans="1:15" x14ac:dyDescent="0.35">
      <c r="A33" s="13">
        <v>22</v>
      </c>
      <c r="B33" s="12" t="s">
        <v>72</v>
      </c>
      <c r="C33" s="11">
        <v>7.7</v>
      </c>
      <c r="D33" s="10" t="s">
        <v>28</v>
      </c>
      <c r="E33" s="9" t="str">
        <f t="shared" si="0"/>
        <v>Significantly Different</v>
      </c>
      <c r="G33">
        <f t="shared" si="1"/>
        <v>7.7</v>
      </c>
      <c r="H33">
        <f t="shared" si="2"/>
        <v>6</v>
      </c>
      <c r="I33" t="str">
        <f t="shared" si="3"/>
        <v>+/-</v>
      </c>
      <c r="J33" t="str">
        <f t="shared" si="4"/>
        <v>0.3</v>
      </c>
      <c r="K33" s="1">
        <f t="shared" si="5"/>
        <v>0.18237082066869301</v>
      </c>
      <c r="L33" s="1">
        <f t="shared" si="6"/>
        <v>0.49999999999999911</v>
      </c>
      <c r="M33" s="1">
        <f t="shared" si="7"/>
        <v>0.19223572402239389</v>
      </c>
      <c r="N33" s="1">
        <f t="shared" si="8"/>
        <v>2.6009733754884872</v>
      </c>
      <c r="O33" t="s">
        <v>76</v>
      </c>
    </row>
    <row r="34" spans="1:15" x14ac:dyDescent="0.35">
      <c r="A34" s="13">
        <v>22</v>
      </c>
      <c r="B34" s="12" t="s">
        <v>48</v>
      </c>
      <c r="C34" s="11">
        <v>7.7</v>
      </c>
      <c r="D34" s="10" t="s">
        <v>28</v>
      </c>
      <c r="E34" s="9" t="str">
        <f t="shared" si="0"/>
        <v>Significantly Different</v>
      </c>
      <c r="G34">
        <f t="shared" si="1"/>
        <v>7.7</v>
      </c>
      <c r="H34">
        <f t="shared" si="2"/>
        <v>6</v>
      </c>
      <c r="I34" t="str">
        <f t="shared" si="3"/>
        <v>+/-</v>
      </c>
      <c r="J34" t="str">
        <f t="shared" si="4"/>
        <v>0.3</v>
      </c>
      <c r="K34" s="1">
        <f t="shared" si="5"/>
        <v>0.18237082066869301</v>
      </c>
      <c r="L34" s="1">
        <f t="shared" si="6"/>
        <v>0.49999999999999911</v>
      </c>
      <c r="M34" s="1">
        <f t="shared" si="7"/>
        <v>0.19223572402239389</v>
      </c>
      <c r="N34" s="1">
        <f t="shared" si="8"/>
        <v>2.6009733754884872</v>
      </c>
      <c r="O34" t="s">
        <v>74</v>
      </c>
    </row>
    <row r="35" spans="1:15" x14ac:dyDescent="0.35">
      <c r="A35" s="13">
        <v>25</v>
      </c>
      <c r="B35" s="12" t="s">
        <v>81</v>
      </c>
      <c r="C35" s="11">
        <v>7.5</v>
      </c>
      <c r="D35" s="10" t="s">
        <v>28</v>
      </c>
      <c r="E35" s="9" t="str">
        <f t="shared" si="0"/>
        <v>Significantly Different</v>
      </c>
      <c r="G35">
        <f t="shared" si="1"/>
        <v>7.5</v>
      </c>
      <c r="H35">
        <f t="shared" si="2"/>
        <v>6</v>
      </c>
      <c r="I35" t="str">
        <f t="shared" si="3"/>
        <v>+/-</v>
      </c>
      <c r="J35" t="str">
        <f t="shared" si="4"/>
        <v>0.3</v>
      </c>
      <c r="K35" s="1">
        <f t="shared" si="5"/>
        <v>0.18237082066869301</v>
      </c>
      <c r="L35" s="1">
        <f t="shared" si="6"/>
        <v>0.69999999999999929</v>
      </c>
      <c r="M35" s="1">
        <f t="shared" si="7"/>
        <v>0.19223572402239389</v>
      </c>
      <c r="N35" s="1">
        <f t="shared" si="8"/>
        <v>3.641362725683885</v>
      </c>
      <c r="O35" t="s">
        <v>54</v>
      </c>
    </row>
    <row r="36" spans="1:15" x14ac:dyDescent="0.35">
      <c r="A36" s="13">
        <v>26</v>
      </c>
      <c r="B36" s="12" t="s">
        <v>69</v>
      </c>
      <c r="C36" s="11">
        <v>7.1</v>
      </c>
      <c r="D36" s="10" t="s">
        <v>83</v>
      </c>
      <c r="E36" s="9" t="str">
        <f t="shared" si="0"/>
        <v>Significantly Different</v>
      </c>
      <c r="G36">
        <f t="shared" si="1"/>
        <v>7.1</v>
      </c>
      <c r="H36">
        <f t="shared" si="2"/>
        <v>6</v>
      </c>
      <c r="I36" t="str">
        <f t="shared" si="3"/>
        <v>+/-</v>
      </c>
      <c r="J36" t="str">
        <f t="shared" si="4"/>
        <v>0.5</v>
      </c>
      <c r="K36" s="1">
        <f t="shared" si="5"/>
        <v>0.303951367781155</v>
      </c>
      <c r="L36" s="1">
        <f t="shared" si="6"/>
        <v>1.0999999999999996</v>
      </c>
      <c r="M36" s="1">
        <f t="shared" si="7"/>
        <v>0.30997079109986531</v>
      </c>
      <c r="N36" s="1">
        <f t="shared" si="8"/>
        <v>3.5487214653254391</v>
      </c>
      <c r="O36" t="s">
        <v>72</v>
      </c>
    </row>
    <row r="37" spans="1:15" x14ac:dyDescent="0.35">
      <c r="A37" s="13">
        <v>27</v>
      </c>
      <c r="B37" s="12" t="s">
        <v>60</v>
      </c>
      <c r="C37" s="11">
        <v>6.9</v>
      </c>
      <c r="D37" s="10" t="s">
        <v>36</v>
      </c>
      <c r="E37" s="9" t="str">
        <f t="shared" si="0"/>
        <v>Significantly Different</v>
      </c>
      <c r="G37">
        <f t="shared" si="1"/>
        <v>6.9</v>
      </c>
      <c r="H37">
        <f t="shared" si="2"/>
        <v>6</v>
      </c>
      <c r="I37" t="str">
        <f t="shared" si="3"/>
        <v>+/-</v>
      </c>
      <c r="J37" t="str">
        <f t="shared" si="4"/>
        <v>0.7</v>
      </c>
      <c r="K37" s="1">
        <f t="shared" si="5"/>
        <v>0.42553191489361697</v>
      </c>
      <c r="L37" s="1">
        <f t="shared" si="6"/>
        <v>1.2999999999999989</v>
      </c>
      <c r="M37" s="1">
        <f t="shared" si="7"/>
        <v>0.42985214661796195</v>
      </c>
      <c r="N37" s="1">
        <f t="shared" si="8"/>
        <v>3.0242957031348618</v>
      </c>
      <c r="O37" t="s">
        <v>70</v>
      </c>
    </row>
    <row r="38" spans="1:15" x14ac:dyDescent="0.35">
      <c r="A38" s="13">
        <v>27</v>
      </c>
      <c r="B38" s="12" t="s">
        <v>65</v>
      </c>
      <c r="C38" s="11">
        <v>6.9</v>
      </c>
      <c r="D38" s="10" t="s">
        <v>39</v>
      </c>
      <c r="E38" s="9" t="str">
        <f t="shared" si="0"/>
        <v>Significantly Different</v>
      </c>
      <c r="G38">
        <f t="shared" si="1"/>
        <v>6.9</v>
      </c>
      <c r="H38">
        <f t="shared" si="2"/>
        <v>6</v>
      </c>
      <c r="I38" t="str">
        <f t="shared" si="3"/>
        <v>+/-</v>
      </c>
      <c r="J38" t="str">
        <f t="shared" si="4"/>
        <v>0.2</v>
      </c>
      <c r="K38" s="1">
        <f t="shared" si="5"/>
        <v>0.12158054711246201</v>
      </c>
      <c r="L38" s="1">
        <f t="shared" si="6"/>
        <v>1.2999999999999989</v>
      </c>
      <c r="M38" s="1">
        <f t="shared" si="7"/>
        <v>0.1359311840425404</v>
      </c>
      <c r="N38" s="1">
        <f t="shared" si="8"/>
        <v>9.5636627397665936</v>
      </c>
      <c r="O38" t="s">
        <v>69</v>
      </c>
    </row>
    <row r="39" spans="1:15" x14ac:dyDescent="0.35">
      <c r="A39" s="13">
        <v>27</v>
      </c>
      <c r="B39" s="12" t="s">
        <v>38</v>
      </c>
      <c r="C39" s="11">
        <v>6.9</v>
      </c>
      <c r="D39" s="10" t="s">
        <v>28</v>
      </c>
      <c r="E39" s="9" t="str">
        <f t="shared" si="0"/>
        <v>Significantly Different</v>
      </c>
      <c r="G39">
        <f t="shared" si="1"/>
        <v>6.9</v>
      </c>
      <c r="H39">
        <f t="shared" si="2"/>
        <v>6</v>
      </c>
      <c r="I39" t="str">
        <f t="shared" si="3"/>
        <v>+/-</v>
      </c>
      <c r="J39" t="str">
        <f t="shared" si="4"/>
        <v>0.3</v>
      </c>
      <c r="K39" s="1">
        <f t="shared" si="5"/>
        <v>0.18237082066869301</v>
      </c>
      <c r="L39" s="1">
        <f t="shared" si="6"/>
        <v>1.2999999999999989</v>
      </c>
      <c r="M39" s="1">
        <f t="shared" si="7"/>
        <v>0.19223572402239389</v>
      </c>
      <c r="N39" s="1">
        <f t="shared" si="8"/>
        <v>6.762530776270073</v>
      </c>
      <c r="O39" t="s">
        <v>45</v>
      </c>
    </row>
    <row r="40" spans="1:15" x14ac:dyDescent="0.35">
      <c r="A40" s="13">
        <v>30</v>
      </c>
      <c r="B40" s="12" t="s">
        <v>79</v>
      </c>
      <c r="C40" s="11">
        <v>6.8</v>
      </c>
      <c r="D40" s="10" t="s">
        <v>28</v>
      </c>
      <c r="E40" s="9" t="str">
        <f t="shared" si="0"/>
        <v>Significantly Different</v>
      </c>
      <c r="G40">
        <f t="shared" si="1"/>
        <v>6.8</v>
      </c>
      <c r="H40">
        <f t="shared" si="2"/>
        <v>6</v>
      </c>
      <c r="I40" t="str">
        <f t="shared" si="3"/>
        <v>+/-</v>
      </c>
      <c r="J40" t="str">
        <f t="shared" si="4"/>
        <v>0.3</v>
      </c>
      <c r="K40" s="1">
        <f t="shared" si="5"/>
        <v>0.18237082066869301</v>
      </c>
      <c r="L40" s="1">
        <f t="shared" si="6"/>
        <v>1.3999999999999995</v>
      </c>
      <c r="M40" s="1">
        <f t="shared" si="7"/>
        <v>0.19223572402239389</v>
      </c>
      <c r="N40" s="1">
        <f t="shared" si="8"/>
        <v>7.2827254513677744</v>
      </c>
      <c r="O40" t="s">
        <v>67</v>
      </c>
    </row>
    <row r="41" spans="1:15" x14ac:dyDescent="0.35">
      <c r="A41" s="13">
        <v>31</v>
      </c>
      <c r="B41" s="12" t="s">
        <v>61</v>
      </c>
      <c r="C41" s="11">
        <v>6.7</v>
      </c>
      <c r="D41" s="10" t="s">
        <v>39</v>
      </c>
      <c r="E41" s="9" t="str">
        <f t="shared" si="0"/>
        <v>Significantly Different</v>
      </c>
      <c r="G41">
        <f t="shared" si="1"/>
        <v>6.7</v>
      </c>
      <c r="H41">
        <f t="shared" si="2"/>
        <v>6</v>
      </c>
      <c r="I41" t="str">
        <f t="shared" si="3"/>
        <v>+/-</v>
      </c>
      <c r="J41" t="str">
        <f t="shared" si="4"/>
        <v>0.2</v>
      </c>
      <c r="K41" s="1">
        <f t="shared" si="5"/>
        <v>0.12158054711246201</v>
      </c>
      <c r="L41" s="1">
        <f t="shared" si="6"/>
        <v>1.4999999999999991</v>
      </c>
      <c r="M41" s="1">
        <f t="shared" si="7"/>
        <v>0.1359311840425404</v>
      </c>
      <c r="N41" s="1">
        <f t="shared" si="8"/>
        <v>11.034995468961457</v>
      </c>
      <c r="O41" t="s">
        <v>48</v>
      </c>
    </row>
    <row r="42" spans="1:15" x14ac:dyDescent="0.35">
      <c r="A42" s="13">
        <v>32</v>
      </c>
      <c r="B42" s="12" t="s">
        <v>35</v>
      </c>
      <c r="C42" s="11">
        <v>6.5</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6.5</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1.6999999999999993</v>
      </c>
      <c r="M42" s="1">
        <f t="shared" ref="M42:M62" si="16">IF(AND(ISNUMBER(K42),ISNUMBER($I$7)),SQRT(K42^2+($I$7)^2),"N/A")</f>
        <v>0.1359311840425404</v>
      </c>
      <c r="N42" s="1">
        <f t="shared" ref="N42:N73" si="17">IF(AND(ISNUMBER(L42),ISNUMBER(M42),M42&lt;&gt;0),L42/M42,"NA")</f>
        <v>12.50632819815632</v>
      </c>
      <c r="O42" t="s">
        <v>37</v>
      </c>
    </row>
    <row r="43" spans="1:15" x14ac:dyDescent="0.35">
      <c r="A43" s="13">
        <v>33</v>
      </c>
      <c r="B43" s="12" t="s">
        <v>40</v>
      </c>
      <c r="C43" s="11">
        <v>6.3</v>
      </c>
      <c r="D43" s="10" t="s">
        <v>28</v>
      </c>
      <c r="E43" s="9" t="str">
        <f t="shared" si="9"/>
        <v>Significantly Different</v>
      </c>
      <c r="G43">
        <f t="shared" si="10"/>
        <v>6.3</v>
      </c>
      <c r="H43">
        <f t="shared" si="11"/>
        <v>6</v>
      </c>
      <c r="I43" t="str">
        <f t="shared" si="12"/>
        <v>+/-</v>
      </c>
      <c r="J43" t="str">
        <f t="shared" si="13"/>
        <v>0.3</v>
      </c>
      <c r="K43" s="1">
        <f t="shared" si="14"/>
        <v>0.18237082066869301</v>
      </c>
      <c r="L43" s="1">
        <f t="shared" si="15"/>
        <v>1.8999999999999995</v>
      </c>
      <c r="M43" s="1">
        <f t="shared" si="16"/>
        <v>0.19223572402239389</v>
      </c>
      <c r="N43" s="1">
        <f t="shared" si="17"/>
        <v>9.883698826856266</v>
      </c>
      <c r="O43" t="s">
        <v>52</v>
      </c>
    </row>
    <row r="44" spans="1:15" x14ac:dyDescent="0.35">
      <c r="A44" s="13">
        <v>34</v>
      </c>
      <c r="B44" s="12" t="s">
        <v>63</v>
      </c>
      <c r="C44" s="11">
        <v>6.1</v>
      </c>
      <c r="D44" s="10" t="s">
        <v>36</v>
      </c>
      <c r="E44" s="9" t="str">
        <f t="shared" si="9"/>
        <v>Significantly Different</v>
      </c>
      <c r="G44">
        <f t="shared" si="10"/>
        <v>6.1</v>
      </c>
      <c r="H44">
        <f t="shared" si="11"/>
        <v>6</v>
      </c>
      <c r="I44" t="str">
        <f t="shared" si="12"/>
        <v>+/-</v>
      </c>
      <c r="J44" t="str">
        <f t="shared" si="13"/>
        <v>0.7</v>
      </c>
      <c r="K44" s="1">
        <f t="shared" si="14"/>
        <v>0.42553191489361697</v>
      </c>
      <c r="L44" s="1">
        <f t="shared" si="15"/>
        <v>2.0999999999999996</v>
      </c>
      <c r="M44" s="1">
        <f t="shared" si="16"/>
        <v>0.42985214661796195</v>
      </c>
      <c r="N44" s="1">
        <f t="shared" si="17"/>
        <v>4.8854007512178566</v>
      </c>
      <c r="O44" t="s">
        <v>64</v>
      </c>
    </row>
    <row r="45" spans="1:15" x14ac:dyDescent="0.35">
      <c r="A45" s="13">
        <v>35</v>
      </c>
      <c r="B45" s="12" t="s">
        <v>34</v>
      </c>
      <c r="C45" s="11">
        <v>5.9</v>
      </c>
      <c r="D45" s="10" t="s">
        <v>33</v>
      </c>
      <c r="E45" s="9" t="str">
        <f t="shared" si="9"/>
        <v>Significantly Different</v>
      </c>
      <c r="G45">
        <f t="shared" si="10"/>
        <v>5.9</v>
      </c>
      <c r="H45">
        <f t="shared" si="11"/>
        <v>6</v>
      </c>
      <c r="I45" t="str">
        <f t="shared" si="12"/>
        <v>+/-</v>
      </c>
      <c r="J45" t="str">
        <f t="shared" si="13"/>
        <v>0.1</v>
      </c>
      <c r="K45" s="1">
        <f t="shared" si="14"/>
        <v>6.0790273556231005E-2</v>
      </c>
      <c r="L45" s="1">
        <f t="shared" si="15"/>
        <v>2.2999999999999989</v>
      </c>
      <c r="M45" s="1">
        <f t="shared" si="16"/>
        <v>8.5970429323592404E-2</v>
      </c>
      <c r="N45" s="1">
        <f t="shared" si="17"/>
        <v>26.753385066193012</v>
      </c>
      <c r="O45" t="s">
        <v>63</v>
      </c>
    </row>
    <row r="46" spans="1:15" x14ac:dyDescent="0.35">
      <c r="A46" s="13">
        <v>36</v>
      </c>
      <c r="B46" s="12" t="s">
        <v>66</v>
      </c>
      <c r="C46" s="11">
        <v>5.8</v>
      </c>
      <c r="D46" s="10" t="s">
        <v>28</v>
      </c>
      <c r="E46" s="9" t="str">
        <f t="shared" si="9"/>
        <v>Significantly Different</v>
      </c>
      <c r="G46">
        <f t="shared" si="10"/>
        <v>5.8</v>
      </c>
      <c r="H46">
        <f t="shared" si="11"/>
        <v>6</v>
      </c>
      <c r="I46" t="str">
        <f t="shared" si="12"/>
        <v>+/-</v>
      </c>
      <c r="J46" t="str">
        <f t="shared" si="13"/>
        <v>0.3</v>
      </c>
      <c r="K46" s="1">
        <f t="shared" si="14"/>
        <v>0.18237082066869301</v>
      </c>
      <c r="L46" s="1">
        <f t="shared" si="15"/>
        <v>2.3999999999999995</v>
      </c>
      <c r="M46" s="1">
        <f t="shared" si="16"/>
        <v>0.19223572402239389</v>
      </c>
      <c r="N46" s="1">
        <f t="shared" si="17"/>
        <v>12.484672202344758</v>
      </c>
      <c r="O46" t="s">
        <v>61</v>
      </c>
    </row>
    <row r="47" spans="1:15" x14ac:dyDescent="0.35">
      <c r="A47" s="13">
        <v>36</v>
      </c>
      <c r="B47" s="12" t="s">
        <v>55</v>
      </c>
      <c r="C47" s="11">
        <v>5.8</v>
      </c>
      <c r="D47" s="10" t="s">
        <v>39</v>
      </c>
      <c r="E47" s="9" t="str">
        <f t="shared" si="9"/>
        <v>Significantly Different</v>
      </c>
      <c r="G47">
        <f t="shared" si="10"/>
        <v>5.8</v>
      </c>
      <c r="H47">
        <f t="shared" si="11"/>
        <v>6</v>
      </c>
      <c r="I47" t="str">
        <f t="shared" si="12"/>
        <v>+/-</v>
      </c>
      <c r="J47" t="str">
        <f t="shared" si="13"/>
        <v>0.2</v>
      </c>
      <c r="K47" s="1">
        <f t="shared" si="14"/>
        <v>0.12158054711246201</v>
      </c>
      <c r="L47" s="1">
        <f t="shared" si="15"/>
        <v>2.3999999999999995</v>
      </c>
      <c r="M47" s="1">
        <f t="shared" si="16"/>
        <v>0.1359311840425404</v>
      </c>
      <c r="N47" s="1">
        <f t="shared" si="17"/>
        <v>17.655992750338335</v>
      </c>
      <c r="O47" t="s">
        <v>59</v>
      </c>
    </row>
    <row r="48" spans="1:15" x14ac:dyDescent="0.35">
      <c r="A48" s="13">
        <v>36</v>
      </c>
      <c r="B48" s="12" t="s">
        <v>32</v>
      </c>
      <c r="C48" s="11">
        <v>5.8</v>
      </c>
      <c r="D48" s="10" t="s">
        <v>44</v>
      </c>
      <c r="E48" s="9" t="str">
        <f t="shared" si="9"/>
        <v>Significantly Different</v>
      </c>
      <c r="G48">
        <f t="shared" si="10"/>
        <v>5.8</v>
      </c>
      <c r="H48">
        <f t="shared" si="11"/>
        <v>6</v>
      </c>
      <c r="I48" t="str">
        <f t="shared" si="12"/>
        <v>+/-</v>
      </c>
      <c r="J48" t="str">
        <f t="shared" si="13"/>
        <v>0.4</v>
      </c>
      <c r="K48" s="1">
        <f t="shared" si="14"/>
        <v>0.24316109422492402</v>
      </c>
      <c r="L48" s="1">
        <f t="shared" si="15"/>
        <v>2.3999999999999995</v>
      </c>
      <c r="M48" s="1">
        <f t="shared" si="16"/>
        <v>0.25064471888253259</v>
      </c>
      <c r="N48" s="1">
        <f t="shared" si="17"/>
        <v>9.575306476434422</v>
      </c>
      <c r="O48" t="s">
        <v>57</v>
      </c>
    </row>
    <row r="49" spans="1:15" x14ac:dyDescent="0.35">
      <c r="A49" s="13">
        <v>39</v>
      </c>
      <c r="B49" s="12" t="s">
        <v>77</v>
      </c>
      <c r="C49" s="11">
        <v>5.5</v>
      </c>
      <c r="D49" s="10" t="s">
        <v>44</v>
      </c>
      <c r="E49" s="9" t="str">
        <f t="shared" si="9"/>
        <v>Significantly Different</v>
      </c>
      <c r="G49">
        <f t="shared" si="10"/>
        <v>5.5</v>
      </c>
      <c r="H49">
        <f t="shared" si="11"/>
        <v>6</v>
      </c>
      <c r="I49" t="str">
        <f t="shared" si="12"/>
        <v>+/-</v>
      </c>
      <c r="J49" t="str">
        <f t="shared" si="13"/>
        <v>0.4</v>
      </c>
      <c r="K49" s="1">
        <f t="shared" si="14"/>
        <v>0.24316109422492402</v>
      </c>
      <c r="L49" s="1">
        <f t="shared" si="15"/>
        <v>2.6999999999999993</v>
      </c>
      <c r="M49" s="1">
        <f t="shared" si="16"/>
        <v>0.25064471888253259</v>
      </c>
      <c r="N49" s="1">
        <f t="shared" si="17"/>
        <v>10.772219785988725</v>
      </c>
      <c r="O49" t="s">
        <v>55</v>
      </c>
    </row>
    <row r="50" spans="1:15" x14ac:dyDescent="0.35">
      <c r="A50" s="13">
        <v>40</v>
      </c>
      <c r="B50" s="12" t="s">
        <v>80</v>
      </c>
      <c r="C50" s="11">
        <v>5.4</v>
      </c>
      <c r="D50" s="10" t="s">
        <v>28</v>
      </c>
      <c r="E50" s="9" t="str">
        <f t="shared" si="9"/>
        <v>Significantly Different</v>
      </c>
      <c r="G50">
        <f t="shared" si="10"/>
        <v>5.4</v>
      </c>
      <c r="H50">
        <f t="shared" si="11"/>
        <v>6</v>
      </c>
      <c r="I50" t="str">
        <f t="shared" si="12"/>
        <v>+/-</v>
      </c>
      <c r="J50" t="str">
        <f t="shared" si="13"/>
        <v>0.3</v>
      </c>
      <c r="K50" s="1">
        <f t="shared" si="14"/>
        <v>0.18237082066869301</v>
      </c>
      <c r="L50" s="1">
        <f t="shared" si="15"/>
        <v>2.7999999999999989</v>
      </c>
      <c r="M50" s="1">
        <f t="shared" si="16"/>
        <v>0.19223572402239389</v>
      </c>
      <c r="N50" s="1">
        <f t="shared" si="17"/>
        <v>14.565450902735549</v>
      </c>
      <c r="O50" t="s">
        <v>53</v>
      </c>
    </row>
    <row r="51" spans="1:15" x14ac:dyDescent="0.35">
      <c r="A51" s="13">
        <v>41</v>
      </c>
      <c r="B51" s="12" t="s">
        <v>30</v>
      </c>
      <c r="C51" s="11">
        <v>5.3</v>
      </c>
      <c r="D51" s="10" t="s">
        <v>39</v>
      </c>
      <c r="E51" s="9" t="str">
        <f t="shared" si="9"/>
        <v>Significantly Different</v>
      </c>
      <c r="G51">
        <f t="shared" si="10"/>
        <v>5.3</v>
      </c>
      <c r="H51">
        <f t="shared" si="11"/>
        <v>6</v>
      </c>
      <c r="I51" t="str">
        <f t="shared" si="12"/>
        <v>+/-</v>
      </c>
      <c r="J51" t="str">
        <f t="shared" si="13"/>
        <v>0.2</v>
      </c>
      <c r="K51" s="1">
        <f t="shared" si="14"/>
        <v>0.12158054711246201</v>
      </c>
      <c r="L51" s="1">
        <f t="shared" si="15"/>
        <v>2.8999999999999995</v>
      </c>
      <c r="M51" s="1">
        <f t="shared" si="16"/>
        <v>0.1359311840425404</v>
      </c>
      <c r="N51" s="1">
        <f t="shared" si="17"/>
        <v>21.334324573325492</v>
      </c>
      <c r="O51" t="s">
        <v>51</v>
      </c>
    </row>
    <row r="52" spans="1:15" x14ac:dyDescent="0.35">
      <c r="A52" s="13">
        <v>42</v>
      </c>
      <c r="B52" s="12" t="s">
        <v>57</v>
      </c>
      <c r="C52" s="11">
        <v>5.2</v>
      </c>
      <c r="D52" s="10" t="s">
        <v>39</v>
      </c>
      <c r="E52" s="9" t="str">
        <f t="shared" si="9"/>
        <v>Significantly Different</v>
      </c>
      <c r="G52">
        <f t="shared" si="10"/>
        <v>5.2</v>
      </c>
      <c r="H52">
        <f t="shared" si="11"/>
        <v>6</v>
      </c>
      <c r="I52" t="str">
        <f t="shared" si="12"/>
        <v>+/-</v>
      </c>
      <c r="J52" t="str">
        <f t="shared" si="13"/>
        <v>0.2</v>
      </c>
      <c r="K52" s="1">
        <f t="shared" si="14"/>
        <v>0.12158054711246201</v>
      </c>
      <c r="L52" s="1">
        <f t="shared" si="15"/>
        <v>2.9999999999999991</v>
      </c>
      <c r="M52" s="1">
        <f t="shared" si="16"/>
        <v>0.1359311840425404</v>
      </c>
      <c r="N52" s="1">
        <f t="shared" si="17"/>
        <v>22.06999093792292</v>
      </c>
      <c r="O52" t="s">
        <v>49</v>
      </c>
    </row>
    <row r="53" spans="1:15" x14ac:dyDescent="0.35">
      <c r="A53" s="13">
        <v>43</v>
      </c>
      <c r="B53" s="12" t="s">
        <v>76</v>
      </c>
      <c r="C53" s="11">
        <v>5.0999999999999996</v>
      </c>
      <c r="D53" s="10" t="s">
        <v>39</v>
      </c>
      <c r="E53" s="9" t="str">
        <f t="shared" si="9"/>
        <v>Significantly Different</v>
      </c>
      <c r="G53">
        <f t="shared" si="10"/>
        <v>5.0999999999999996</v>
      </c>
      <c r="H53">
        <f t="shared" si="11"/>
        <v>6</v>
      </c>
      <c r="I53" t="str">
        <f t="shared" si="12"/>
        <v>+/-</v>
      </c>
      <c r="J53" t="str">
        <f t="shared" si="13"/>
        <v>0.2</v>
      </c>
      <c r="K53" s="1">
        <f t="shared" si="14"/>
        <v>0.12158054711246201</v>
      </c>
      <c r="L53" s="1">
        <f t="shared" si="15"/>
        <v>3.0999999999999996</v>
      </c>
      <c r="M53" s="1">
        <f t="shared" si="16"/>
        <v>0.1359311840425404</v>
      </c>
      <c r="N53" s="1">
        <f t="shared" si="17"/>
        <v>22.805657302520356</v>
      </c>
      <c r="O53" t="s">
        <v>47</v>
      </c>
    </row>
    <row r="54" spans="1:15" x14ac:dyDescent="0.35">
      <c r="A54" s="13">
        <v>43</v>
      </c>
      <c r="B54" s="12" t="s">
        <v>74</v>
      </c>
      <c r="C54" s="11">
        <v>5.0999999999999996</v>
      </c>
      <c r="D54" s="10" t="s">
        <v>39</v>
      </c>
      <c r="E54" s="9" t="str">
        <f t="shared" si="9"/>
        <v>Significantly Different</v>
      </c>
      <c r="G54">
        <f t="shared" si="10"/>
        <v>5.0999999999999996</v>
      </c>
      <c r="H54">
        <f t="shared" si="11"/>
        <v>6</v>
      </c>
      <c r="I54" t="str">
        <f t="shared" si="12"/>
        <v>+/-</v>
      </c>
      <c r="J54" t="str">
        <f t="shared" si="13"/>
        <v>0.2</v>
      </c>
      <c r="K54" s="1">
        <f t="shared" si="14"/>
        <v>0.12158054711246201</v>
      </c>
      <c r="L54" s="1">
        <f t="shared" si="15"/>
        <v>3.0999999999999996</v>
      </c>
      <c r="M54" s="1">
        <f t="shared" si="16"/>
        <v>0.1359311840425404</v>
      </c>
      <c r="N54" s="1">
        <f t="shared" si="17"/>
        <v>22.805657302520356</v>
      </c>
      <c r="O54" t="s">
        <v>42</v>
      </c>
    </row>
    <row r="55" spans="1:15" x14ac:dyDescent="0.35">
      <c r="A55" s="13">
        <v>45</v>
      </c>
      <c r="B55" s="12" t="s">
        <v>52</v>
      </c>
      <c r="C55" s="11">
        <v>5</v>
      </c>
      <c r="D55" s="10" t="s">
        <v>33</v>
      </c>
      <c r="E55" s="9" t="str">
        <f t="shared" si="9"/>
        <v>Significantly Different</v>
      </c>
      <c r="G55">
        <f t="shared" si="10"/>
        <v>5</v>
      </c>
      <c r="H55">
        <f t="shared" si="11"/>
        <v>6</v>
      </c>
      <c r="I55" t="str">
        <f t="shared" si="12"/>
        <v>+/-</v>
      </c>
      <c r="J55" t="str">
        <f t="shared" si="13"/>
        <v>0.1</v>
      </c>
      <c r="K55" s="1">
        <f t="shared" si="14"/>
        <v>6.0790273556231005E-2</v>
      </c>
      <c r="L55" s="1">
        <f t="shared" si="15"/>
        <v>3.1999999999999993</v>
      </c>
      <c r="M55" s="1">
        <f t="shared" si="16"/>
        <v>8.5970429323592404E-2</v>
      </c>
      <c r="N55" s="1">
        <f t="shared" si="17"/>
        <v>37.222100961659855</v>
      </c>
      <c r="O55" t="s">
        <v>43</v>
      </c>
    </row>
    <row r="56" spans="1:15" x14ac:dyDescent="0.35">
      <c r="A56" s="13">
        <v>46</v>
      </c>
      <c r="B56" s="12" t="s">
        <v>53</v>
      </c>
      <c r="C56" s="11">
        <v>4.5999999999999996</v>
      </c>
      <c r="D56" s="10" t="s">
        <v>26</v>
      </c>
      <c r="E56" s="9" t="str">
        <f t="shared" si="9"/>
        <v>Significantly Different</v>
      </c>
      <c r="G56">
        <f t="shared" si="10"/>
        <v>4.5999999999999996</v>
      </c>
      <c r="H56">
        <f t="shared" si="11"/>
        <v>6</v>
      </c>
      <c r="I56" t="str">
        <f t="shared" si="12"/>
        <v>+/-</v>
      </c>
      <c r="J56" t="str">
        <f t="shared" si="13"/>
        <v>0.6</v>
      </c>
      <c r="K56" s="1">
        <f t="shared" si="14"/>
        <v>0.36474164133738601</v>
      </c>
      <c r="L56" s="1">
        <f t="shared" si="15"/>
        <v>3.5999999999999996</v>
      </c>
      <c r="M56" s="1">
        <f t="shared" si="16"/>
        <v>0.36977279819442066</v>
      </c>
      <c r="N56" s="1">
        <f t="shared" si="17"/>
        <v>9.7357080282232573</v>
      </c>
      <c r="O56" t="s">
        <v>41</v>
      </c>
    </row>
    <row r="57" spans="1:15" x14ac:dyDescent="0.35">
      <c r="A57" s="13">
        <v>47</v>
      </c>
      <c r="B57" s="12" t="s">
        <v>31</v>
      </c>
      <c r="C57" s="11">
        <v>4.5</v>
      </c>
      <c r="D57" s="10" t="s">
        <v>36</v>
      </c>
      <c r="E57" s="9" t="str">
        <f t="shared" si="9"/>
        <v>Significantly Different</v>
      </c>
      <c r="G57">
        <f t="shared" si="10"/>
        <v>4.5</v>
      </c>
      <c r="H57">
        <f t="shared" si="11"/>
        <v>6</v>
      </c>
      <c r="I57" t="str">
        <f t="shared" si="12"/>
        <v>+/-</v>
      </c>
      <c r="J57" t="str">
        <f t="shared" si="13"/>
        <v>0.7</v>
      </c>
      <c r="K57" s="1">
        <f t="shared" si="14"/>
        <v>0.42553191489361697</v>
      </c>
      <c r="L57" s="1">
        <f t="shared" si="15"/>
        <v>3.6999999999999993</v>
      </c>
      <c r="M57" s="1">
        <f t="shared" si="16"/>
        <v>0.42985214661796195</v>
      </c>
      <c r="N57" s="1">
        <f t="shared" si="17"/>
        <v>8.6076108473838424</v>
      </c>
      <c r="O57" t="s">
        <v>38</v>
      </c>
    </row>
    <row r="58" spans="1:15" x14ac:dyDescent="0.35">
      <c r="A58" s="13">
        <v>47</v>
      </c>
      <c r="B58" s="12" t="s">
        <v>67</v>
      </c>
      <c r="C58" s="11">
        <v>4.5</v>
      </c>
      <c r="D58" s="10" t="s">
        <v>44</v>
      </c>
      <c r="E58" s="9" t="str">
        <f t="shared" si="9"/>
        <v>Significantly Different</v>
      </c>
      <c r="G58">
        <f t="shared" si="10"/>
        <v>4.5</v>
      </c>
      <c r="H58">
        <f t="shared" si="11"/>
        <v>6</v>
      </c>
      <c r="I58" t="str">
        <f t="shared" si="12"/>
        <v>+/-</v>
      </c>
      <c r="J58" t="str">
        <f t="shared" si="13"/>
        <v>0.4</v>
      </c>
      <c r="K58" s="1">
        <f t="shared" si="14"/>
        <v>0.24316109422492402</v>
      </c>
      <c r="L58" s="1">
        <f t="shared" si="15"/>
        <v>3.6999999999999993</v>
      </c>
      <c r="M58" s="1">
        <f t="shared" si="16"/>
        <v>0.25064471888253259</v>
      </c>
      <c r="N58" s="1">
        <f t="shared" si="17"/>
        <v>14.761930817836401</v>
      </c>
      <c r="O58" t="s">
        <v>35</v>
      </c>
    </row>
    <row r="59" spans="1:15" x14ac:dyDescent="0.35">
      <c r="A59" s="13">
        <v>49</v>
      </c>
      <c r="B59" s="12" t="s">
        <v>41</v>
      </c>
      <c r="C59" s="11">
        <v>4.2</v>
      </c>
      <c r="D59" s="10" t="s">
        <v>26</v>
      </c>
      <c r="E59" s="9" t="str">
        <f t="shared" si="9"/>
        <v>Significantly Different</v>
      </c>
      <c r="G59">
        <f t="shared" si="10"/>
        <v>4.2</v>
      </c>
      <c r="H59">
        <f t="shared" si="11"/>
        <v>6</v>
      </c>
      <c r="I59" t="str">
        <f t="shared" si="12"/>
        <v>+/-</v>
      </c>
      <c r="J59" t="str">
        <f t="shared" si="13"/>
        <v>0.6</v>
      </c>
      <c r="K59" s="1">
        <f t="shared" si="14"/>
        <v>0.36474164133738601</v>
      </c>
      <c r="L59" s="1">
        <f t="shared" si="15"/>
        <v>3.9999999999999991</v>
      </c>
      <c r="M59" s="1">
        <f t="shared" si="16"/>
        <v>0.36977279819442066</v>
      </c>
      <c r="N59" s="1">
        <f t="shared" si="17"/>
        <v>10.817453364692508</v>
      </c>
      <c r="O59" t="s">
        <v>32</v>
      </c>
    </row>
    <row r="60" spans="1:15" x14ac:dyDescent="0.35">
      <c r="A60" s="13">
        <v>50</v>
      </c>
      <c r="B60" s="12" t="s">
        <v>29</v>
      </c>
      <c r="C60" s="11">
        <v>3.5</v>
      </c>
      <c r="D60" s="10" t="s">
        <v>44</v>
      </c>
      <c r="E60" s="9" t="str">
        <f t="shared" si="9"/>
        <v>Significantly Different</v>
      </c>
      <c r="G60">
        <f t="shared" si="10"/>
        <v>3.5</v>
      </c>
      <c r="H60">
        <f t="shared" si="11"/>
        <v>6</v>
      </c>
      <c r="I60" t="str">
        <f t="shared" si="12"/>
        <v>+/-</v>
      </c>
      <c r="J60" t="str">
        <f t="shared" si="13"/>
        <v>0.4</v>
      </c>
      <c r="K60" s="1">
        <f t="shared" si="14"/>
        <v>0.24316109422492402</v>
      </c>
      <c r="L60" s="1">
        <f t="shared" si="15"/>
        <v>4.6999999999999993</v>
      </c>
      <c r="M60" s="1">
        <f t="shared" si="16"/>
        <v>0.25064471888253259</v>
      </c>
      <c r="N60" s="1">
        <f t="shared" si="17"/>
        <v>18.751641849684077</v>
      </c>
      <c r="O60" t="s">
        <v>30</v>
      </c>
    </row>
    <row r="61" spans="1:15" x14ac:dyDescent="0.35">
      <c r="A61" s="13">
        <v>51</v>
      </c>
      <c r="B61" s="12" t="s">
        <v>71</v>
      </c>
      <c r="C61" s="11">
        <v>2.8</v>
      </c>
      <c r="D61" s="10" t="s">
        <v>39</v>
      </c>
      <c r="E61" s="9" t="str">
        <f t="shared" si="9"/>
        <v>Significantly Different</v>
      </c>
      <c r="G61">
        <f t="shared" si="10"/>
        <v>2.8</v>
      </c>
      <c r="H61">
        <f t="shared" si="11"/>
        <v>6</v>
      </c>
      <c r="I61" t="str">
        <f t="shared" si="12"/>
        <v>+/-</v>
      </c>
      <c r="J61" t="str">
        <f t="shared" si="13"/>
        <v>0.2</v>
      </c>
      <c r="K61" s="1">
        <f t="shared" si="14"/>
        <v>0.12158054711246201</v>
      </c>
      <c r="L61" s="1">
        <f t="shared" si="15"/>
        <v>5.3999999999999995</v>
      </c>
      <c r="M61" s="1">
        <f t="shared" si="16"/>
        <v>0.1359311840425404</v>
      </c>
      <c r="N61" s="1">
        <f t="shared" si="17"/>
        <v>39.725983688261259</v>
      </c>
      <c r="O61" t="s">
        <v>27</v>
      </c>
    </row>
    <row r="62" spans="1:15" ht="15" thickBot="1" x14ac:dyDescent="0.4">
      <c r="A62" s="8"/>
      <c r="B62" s="7" t="s">
        <v>25</v>
      </c>
      <c r="C62" s="6">
        <v>5.6</v>
      </c>
      <c r="D62" s="5" t="s">
        <v>28</v>
      </c>
      <c r="E62" s="4" t="str">
        <f t="shared" si="9"/>
        <v>Significantly Different</v>
      </c>
      <c r="G62">
        <f t="shared" si="10"/>
        <v>5.6</v>
      </c>
      <c r="H62">
        <f t="shared" si="11"/>
        <v>6</v>
      </c>
      <c r="I62" t="str">
        <f t="shared" si="12"/>
        <v>+/-</v>
      </c>
      <c r="J62" t="str">
        <f t="shared" si="13"/>
        <v>0.3</v>
      </c>
      <c r="K62" s="1">
        <f t="shared" si="14"/>
        <v>0.18237082066869301</v>
      </c>
      <c r="L62" s="1">
        <f t="shared" si="15"/>
        <v>2.5999999999999996</v>
      </c>
      <c r="M62" s="1">
        <f t="shared" si="16"/>
        <v>0.19223572402239389</v>
      </c>
      <c r="N62" s="1">
        <f t="shared" si="17"/>
        <v>13.525061552540157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4" priority="1" operator="equal">
      <formula>"OTHER ERROR"</formula>
    </cfRule>
    <cfRule type="cellIs" dxfId="13" priority="2" operator="equal">
      <formula>"Statistical Test not applicable"</formula>
    </cfRule>
    <cfRule type="cellIs" dxfId="12" priority="3" operator="equal">
      <formula>"Geography Selected"</formula>
    </cfRule>
  </conditionalFormatting>
  <conditionalFormatting sqref="E10:J62">
    <cfRule type="cellIs" dxfId="11" priority="4" operator="equal">
      <formula>"Not Significantly Different"</formula>
    </cfRule>
  </conditionalFormatting>
  <conditionalFormatting sqref="F10:J62">
    <cfRule type="cellIs" dxfId="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0EED83E-D787-4B22-97D3-D48E389BA15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6473C4D-3E5D-4A2C-8606-BC81E5517FB9}"/>
    <hyperlink ref="A68" r:id="rId2" xr:uid="{A4EB39F6-5AE8-4E0A-86BF-B7A93C3FE031}"/>
    <hyperlink ref="A66" r:id="rId3" xr:uid="{25C92CA2-40E7-4995-8361-FA96E9F20CAF}"/>
    <hyperlink ref="A67" r:id="rId4" xr:uid="{7004996E-810C-4565-AA84-E989FD67677C}"/>
  </hyperlinks>
  <pageMargins left="0.7" right="0.7" top="0.75" bottom="0.75" header="0.3" footer="0.3"/>
  <pageSetup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394DA-A7B8-43D0-B6D8-C541C5CF1DA1}">
  <sheetPr codeName="Sheet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126</v>
      </c>
    </row>
    <row r="2" spans="1:16" x14ac:dyDescent="0.35">
      <c r="A2" s="27" t="s">
        <v>109</v>
      </c>
      <c r="B2" t="s">
        <v>125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13.2</v>
      </c>
      <c r="C6" t="s">
        <v>103</v>
      </c>
      <c r="H6" s="15" t="s">
        <v>102</v>
      </c>
      <c r="I6">
        <f>VLOOKUP($B$4,$B$9:$K$62,6,FALSE)</f>
        <v>13.2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13.2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28.4</v>
      </c>
      <c r="D11" s="14" t="s">
        <v>84</v>
      </c>
      <c r="E11" s="9" t="str">
        <f t="shared" si="0"/>
        <v>Significantly Different</v>
      </c>
      <c r="G11">
        <f t="shared" si="1"/>
        <v>28.4</v>
      </c>
      <c r="H11">
        <f t="shared" si="2"/>
        <v>6</v>
      </c>
      <c r="I11" t="str">
        <f t="shared" si="3"/>
        <v>+/-</v>
      </c>
      <c r="J11" t="str">
        <f t="shared" si="4"/>
        <v>0.9</v>
      </c>
      <c r="K11" s="1">
        <f t="shared" si="5"/>
        <v>0.54711246200607899</v>
      </c>
      <c r="L11" s="1">
        <f t="shared" si="6"/>
        <v>-15.2</v>
      </c>
      <c r="M11" s="1">
        <f t="shared" si="7"/>
        <v>0.55047933970440222</v>
      </c>
      <c r="N11" s="1">
        <f t="shared" si="8"/>
        <v>-27.612298779754628</v>
      </c>
      <c r="O11" t="s">
        <v>68</v>
      </c>
    </row>
    <row r="12" spans="1:16" x14ac:dyDescent="0.35">
      <c r="A12" s="13">
        <v>2</v>
      </c>
      <c r="B12" s="12" t="s">
        <v>37</v>
      </c>
      <c r="C12" s="11">
        <v>25.8</v>
      </c>
      <c r="D12" s="10" t="s">
        <v>116</v>
      </c>
      <c r="E12" s="9" t="str">
        <f t="shared" si="0"/>
        <v>Significantly Different</v>
      </c>
      <c r="G12">
        <f t="shared" si="1"/>
        <v>25.8</v>
      </c>
      <c r="H12">
        <f t="shared" si="2"/>
        <v>6</v>
      </c>
      <c r="I12" t="str">
        <f t="shared" si="3"/>
        <v>+/-</v>
      </c>
      <c r="J12" t="str">
        <f t="shared" si="4"/>
        <v>0.8</v>
      </c>
      <c r="K12" s="1">
        <f t="shared" si="5"/>
        <v>0.48632218844984804</v>
      </c>
      <c r="L12" s="1">
        <f t="shared" si="6"/>
        <v>-12.600000000000001</v>
      </c>
      <c r="M12" s="1">
        <f t="shared" si="7"/>
        <v>0.49010685399991183</v>
      </c>
      <c r="N12" s="1">
        <f t="shared" si="8"/>
        <v>-25.708679438305239</v>
      </c>
      <c r="O12" t="s">
        <v>62</v>
      </c>
    </row>
    <row r="13" spans="1:16" x14ac:dyDescent="0.35">
      <c r="A13" s="13">
        <v>3</v>
      </c>
      <c r="B13" s="12" t="s">
        <v>42</v>
      </c>
      <c r="C13" s="11">
        <v>24</v>
      </c>
      <c r="D13" s="10" t="s">
        <v>28</v>
      </c>
      <c r="E13" s="9" t="str">
        <f t="shared" si="0"/>
        <v>Significantly Different</v>
      </c>
      <c r="G13">
        <f t="shared" si="1"/>
        <v>24</v>
      </c>
      <c r="H13">
        <f t="shared" si="2"/>
        <v>6</v>
      </c>
      <c r="I13" t="str">
        <f t="shared" si="3"/>
        <v>+/-</v>
      </c>
      <c r="J13" t="str">
        <f t="shared" si="4"/>
        <v>0.3</v>
      </c>
      <c r="K13" s="1">
        <f t="shared" si="5"/>
        <v>0.18237082066869301</v>
      </c>
      <c r="L13" s="1">
        <f t="shared" si="6"/>
        <v>-10.8</v>
      </c>
      <c r="M13" s="1">
        <f t="shared" si="7"/>
        <v>0.19223572402239389</v>
      </c>
      <c r="N13" s="1">
        <f t="shared" si="8"/>
        <v>-56.181024910551429</v>
      </c>
      <c r="O13" t="s">
        <v>58</v>
      </c>
    </row>
    <row r="14" spans="1:16" x14ac:dyDescent="0.35">
      <c r="A14" s="13">
        <v>4</v>
      </c>
      <c r="B14" s="12" t="s">
        <v>50</v>
      </c>
      <c r="C14" s="11">
        <v>20.6</v>
      </c>
      <c r="D14" s="10" t="s">
        <v>39</v>
      </c>
      <c r="E14" s="9" t="str">
        <f t="shared" si="0"/>
        <v>Significantly Different</v>
      </c>
      <c r="G14">
        <f t="shared" si="1"/>
        <v>20.6</v>
      </c>
      <c r="H14">
        <f t="shared" si="2"/>
        <v>6</v>
      </c>
      <c r="I14" t="str">
        <f t="shared" si="3"/>
        <v>+/-</v>
      </c>
      <c r="J14" t="str">
        <f t="shared" si="4"/>
        <v>0.2</v>
      </c>
      <c r="K14" s="1">
        <f t="shared" si="5"/>
        <v>0.12158054711246201</v>
      </c>
      <c r="L14" s="1">
        <f t="shared" si="6"/>
        <v>-7.4000000000000021</v>
      </c>
      <c r="M14" s="1">
        <f t="shared" si="7"/>
        <v>0.1359311840425404</v>
      </c>
      <c r="N14" s="1">
        <f t="shared" si="8"/>
        <v>-54.439310980209896</v>
      </c>
      <c r="O14" t="s">
        <v>73</v>
      </c>
    </row>
    <row r="15" spans="1:16" x14ac:dyDescent="0.35">
      <c r="A15" s="13">
        <v>5</v>
      </c>
      <c r="B15" s="12" t="s">
        <v>58</v>
      </c>
      <c r="C15" s="11">
        <v>20.399999999999999</v>
      </c>
      <c r="D15" s="10" t="s">
        <v>83</v>
      </c>
      <c r="E15" s="9" t="str">
        <f t="shared" si="0"/>
        <v>Significantly Different</v>
      </c>
      <c r="G15">
        <f t="shared" si="1"/>
        <v>20.399999999999999</v>
      </c>
      <c r="H15">
        <f t="shared" si="2"/>
        <v>6</v>
      </c>
      <c r="I15" t="str">
        <f t="shared" si="3"/>
        <v>+/-</v>
      </c>
      <c r="J15" t="str">
        <f t="shared" si="4"/>
        <v>0.5</v>
      </c>
      <c r="K15" s="1">
        <f t="shared" si="5"/>
        <v>0.303951367781155</v>
      </c>
      <c r="L15" s="1">
        <f t="shared" si="6"/>
        <v>-7.1999999999999993</v>
      </c>
      <c r="M15" s="1">
        <f t="shared" si="7"/>
        <v>0.30997079109986531</v>
      </c>
      <c r="N15" s="1">
        <f t="shared" si="8"/>
        <v>-23.227995045766516</v>
      </c>
      <c r="O15" t="s">
        <v>34</v>
      </c>
    </row>
    <row r="16" spans="1:16" x14ac:dyDescent="0.35">
      <c r="A16" s="13">
        <v>6</v>
      </c>
      <c r="B16" s="12" t="s">
        <v>34</v>
      </c>
      <c r="C16" s="11">
        <v>19.8</v>
      </c>
      <c r="D16" s="10" t="s">
        <v>39</v>
      </c>
      <c r="E16" s="9" t="str">
        <f t="shared" si="0"/>
        <v>Significantly Different</v>
      </c>
      <c r="G16">
        <f t="shared" si="1"/>
        <v>19.8</v>
      </c>
      <c r="H16">
        <f t="shared" si="2"/>
        <v>6</v>
      </c>
      <c r="I16" t="str">
        <f t="shared" si="3"/>
        <v>+/-</v>
      </c>
      <c r="J16" t="str">
        <f t="shared" si="4"/>
        <v>0.2</v>
      </c>
      <c r="K16" s="1">
        <f t="shared" si="5"/>
        <v>0.12158054711246201</v>
      </c>
      <c r="L16" s="1">
        <f t="shared" si="6"/>
        <v>-6.6000000000000014</v>
      </c>
      <c r="M16" s="1">
        <f t="shared" si="7"/>
        <v>0.1359311840425404</v>
      </c>
      <c r="N16" s="1">
        <f t="shared" si="8"/>
        <v>-48.553980063430444</v>
      </c>
      <c r="O16" t="s">
        <v>75</v>
      </c>
    </row>
    <row r="17" spans="1:15" x14ac:dyDescent="0.35">
      <c r="A17" s="13">
        <v>7</v>
      </c>
      <c r="B17" s="12" t="s">
        <v>45</v>
      </c>
      <c r="C17" s="11">
        <v>17.3</v>
      </c>
      <c r="D17" s="10" t="s">
        <v>36</v>
      </c>
      <c r="E17" s="9" t="str">
        <f t="shared" si="0"/>
        <v>Significantly Different</v>
      </c>
      <c r="G17">
        <f t="shared" si="1"/>
        <v>17.3</v>
      </c>
      <c r="H17">
        <f t="shared" si="2"/>
        <v>6</v>
      </c>
      <c r="I17" t="str">
        <f t="shared" si="3"/>
        <v>+/-</v>
      </c>
      <c r="J17" t="str">
        <f t="shared" si="4"/>
        <v>0.7</v>
      </c>
      <c r="K17" s="1">
        <f t="shared" si="5"/>
        <v>0.42553191489361697</v>
      </c>
      <c r="L17" s="1">
        <f t="shared" si="6"/>
        <v>-4.1000000000000014</v>
      </c>
      <c r="M17" s="1">
        <f t="shared" si="7"/>
        <v>0.42985214661796195</v>
      </c>
      <c r="N17" s="1">
        <f t="shared" si="8"/>
        <v>-9.5381633714253446</v>
      </c>
      <c r="O17" t="s">
        <v>66</v>
      </c>
    </row>
    <row r="18" spans="1:15" x14ac:dyDescent="0.35">
      <c r="A18" s="13">
        <v>8</v>
      </c>
      <c r="B18" s="12" t="s">
        <v>75</v>
      </c>
      <c r="C18" s="11">
        <v>15.2</v>
      </c>
      <c r="D18" s="10" t="s">
        <v>44</v>
      </c>
      <c r="E18" s="9" t="str">
        <f t="shared" si="0"/>
        <v>Significantly Different</v>
      </c>
      <c r="G18">
        <f t="shared" si="1"/>
        <v>15.2</v>
      </c>
      <c r="H18">
        <f t="shared" si="2"/>
        <v>6</v>
      </c>
      <c r="I18" t="str">
        <f t="shared" si="3"/>
        <v>+/-</v>
      </c>
      <c r="J18" t="str">
        <f t="shared" si="4"/>
        <v>0.4</v>
      </c>
      <c r="K18" s="1">
        <f t="shared" si="5"/>
        <v>0.24316109422492402</v>
      </c>
      <c r="L18" s="1">
        <f t="shared" si="6"/>
        <v>-2</v>
      </c>
      <c r="M18" s="1">
        <f t="shared" si="7"/>
        <v>0.25064471888253259</v>
      </c>
      <c r="N18" s="1">
        <f t="shared" si="8"/>
        <v>-7.9794220636953535</v>
      </c>
      <c r="O18" t="s">
        <v>60</v>
      </c>
    </row>
    <row r="19" spans="1:15" x14ac:dyDescent="0.35">
      <c r="A19" s="13">
        <v>9</v>
      </c>
      <c r="B19" s="12" t="s">
        <v>59</v>
      </c>
      <c r="C19" s="11">
        <v>15.1</v>
      </c>
      <c r="D19" s="10" t="s">
        <v>28</v>
      </c>
      <c r="E19" s="9" t="str">
        <f t="shared" si="0"/>
        <v>Significantly Different</v>
      </c>
      <c r="G19">
        <f t="shared" si="1"/>
        <v>15.1</v>
      </c>
      <c r="H19">
        <f t="shared" si="2"/>
        <v>6</v>
      </c>
      <c r="I19" t="str">
        <f t="shared" si="3"/>
        <v>+/-</v>
      </c>
      <c r="J19" t="str">
        <f t="shared" si="4"/>
        <v>0.3</v>
      </c>
      <c r="K19" s="1">
        <f t="shared" si="5"/>
        <v>0.18237082066869301</v>
      </c>
      <c r="L19" s="1">
        <f t="shared" si="6"/>
        <v>-1.9000000000000004</v>
      </c>
      <c r="M19" s="1">
        <f t="shared" si="7"/>
        <v>0.19223572402239389</v>
      </c>
      <c r="N19" s="1">
        <f t="shared" si="8"/>
        <v>-9.8836988268562713</v>
      </c>
      <c r="O19" t="s">
        <v>31</v>
      </c>
    </row>
    <row r="20" spans="1:15" x14ac:dyDescent="0.35">
      <c r="A20" s="13">
        <v>10</v>
      </c>
      <c r="B20" s="12" t="s">
        <v>62</v>
      </c>
      <c r="C20" s="11">
        <v>15</v>
      </c>
      <c r="D20" s="14" t="s">
        <v>84</v>
      </c>
      <c r="E20" s="9" t="str">
        <f t="shared" si="0"/>
        <v>Significantly Different</v>
      </c>
      <c r="G20">
        <f t="shared" si="1"/>
        <v>15</v>
      </c>
      <c r="H20">
        <f t="shared" si="2"/>
        <v>6</v>
      </c>
      <c r="I20" t="str">
        <f t="shared" si="3"/>
        <v>+/-</v>
      </c>
      <c r="J20" t="str">
        <f t="shared" si="4"/>
        <v>0.9</v>
      </c>
      <c r="K20" s="1">
        <f t="shared" si="5"/>
        <v>0.54711246200607899</v>
      </c>
      <c r="L20" s="1">
        <f t="shared" si="6"/>
        <v>-1.8000000000000007</v>
      </c>
      <c r="M20" s="1">
        <f t="shared" si="7"/>
        <v>0.55047933970440222</v>
      </c>
      <c r="N20" s="1">
        <f t="shared" si="8"/>
        <v>-3.2698774870762075</v>
      </c>
      <c r="O20" t="s">
        <v>50</v>
      </c>
    </row>
    <row r="21" spans="1:15" x14ac:dyDescent="0.35">
      <c r="A21" s="13">
        <v>11</v>
      </c>
      <c r="B21" s="12" t="s">
        <v>35</v>
      </c>
      <c r="C21" s="11">
        <v>13.6</v>
      </c>
      <c r="D21" s="10" t="s">
        <v>28</v>
      </c>
      <c r="E21" s="9" t="str">
        <f t="shared" si="0"/>
        <v>Significantly Different</v>
      </c>
      <c r="G21">
        <f t="shared" si="1"/>
        <v>13.6</v>
      </c>
      <c r="H21">
        <f t="shared" si="2"/>
        <v>6</v>
      </c>
      <c r="I21" t="str">
        <f t="shared" si="3"/>
        <v>+/-</v>
      </c>
      <c r="J21" t="str">
        <f t="shared" si="4"/>
        <v>0.3</v>
      </c>
      <c r="K21" s="1">
        <f t="shared" si="5"/>
        <v>0.18237082066869301</v>
      </c>
      <c r="L21" s="1">
        <f t="shared" si="6"/>
        <v>-0.40000000000000036</v>
      </c>
      <c r="M21" s="1">
        <f t="shared" si="7"/>
        <v>0.19223572402239389</v>
      </c>
      <c r="N21" s="1">
        <f t="shared" si="8"/>
        <v>-2.0807787003907952</v>
      </c>
      <c r="O21" t="s">
        <v>46</v>
      </c>
    </row>
    <row r="22" spans="1:15" x14ac:dyDescent="0.35">
      <c r="A22" s="13">
        <v>12</v>
      </c>
      <c r="B22" s="12" t="s">
        <v>53</v>
      </c>
      <c r="C22" s="11">
        <v>13</v>
      </c>
      <c r="D22" s="10" t="s">
        <v>121</v>
      </c>
      <c r="E22" s="9" t="str">
        <f t="shared" si="0"/>
        <v>Not Significantly Different</v>
      </c>
      <c r="G22">
        <f t="shared" si="1"/>
        <v>13</v>
      </c>
      <c r="H22">
        <f t="shared" si="2"/>
        <v>6</v>
      </c>
      <c r="I22" t="str">
        <f t="shared" si="3"/>
        <v>+/-</v>
      </c>
      <c r="J22" t="str">
        <f t="shared" si="4"/>
        <v>1.1</v>
      </c>
      <c r="K22" s="1">
        <f t="shared" si="5"/>
        <v>0.66869300911854113</v>
      </c>
      <c r="L22" s="1">
        <f t="shared" si="6"/>
        <v>0.19999999999999929</v>
      </c>
      <c r="M22" s="1">
        <f t="shared" si="7"/>
        <v>0.67145051776214359</v>
      </c>
      <c r="N22" s="1">
        <f t="shared" si="8"/>
        <v>0.29786260447988488</v>
      </c>
      <c r="O22" t="s">
        <v>29</v>
      </c>
    </row>
    <row r="23" spans="1:15" x14ac:dyDescent="0.35">
      <c r="A23" s="13">
        <v>13</v>
      </c>
      <c r="B23" s="12" t="s">
        <v>66</v>
      </c>
      <c r="C23" s="11">
        <v>12.3</v>
      </c>
      <c r="D23" s="10" t="s">
        <v>26</v>
      </c>
      <c r="E23" s="9" t="str">
        <f t="shared" si="0"/>
        <v>Significantly Different</v>
      </c>
      <c r="G23">
        <f t="shared" si="1"/>
        <v>12.3</v>
      </c>
      <c r="H23">
        <f t="shared" si="2"/>
        <v>6</v>
      </c>
      <c r="I23" t="str">
        <f t="shared" si="3"/>
        <v>+/-</v>
      </c>
      <c r="J23" t="str">
        <f t="shared" si="4"/>
        <v>0.6</v>
      </c>
      <c r="K23" s="1">
        <f t="shared" si="5"/>
        <v>0.36474164133738601</v>
      </c>
      <c r="L23" s="1">
        <f t="shared" si="6"/>
        <v>0.89999999999999858</v>
      </c>
      <c r="M23" s="1">
        <f t="shared" si="7"/>
        <v>0.36977279819442066</v>
      </c>
      <c r="N23" s="1">
        <f t="shared" si="8"/>
        <v>2.4339270070558108</v>
      </c>
      <c r="O23" t="s">
        <v>82</v>
      </c>
    </row>
    <row r="24" spans="1:15" x14ac:dyDescent="0.35">
      <c r="A24" s="13">
        <v>14</v>
      </c>
      <c r="B24" s="12" t="s">
        <v>57</v>
      </c>
      <c r="C24" s="11">
        <v>12.2</v>
      </c>
      <c r="D24" s="10" t="s">
        <v>44</v>
      </c>
      <c r="E24" s="9" t="str">
        <f t="shared" si="0"/>
        <v>Significantly Different</v>
      </c>
      <c r="G24">
        <f t="shared" si="1"/>
        <v>12.2</v>
      </c>
      <c r="H24">
        <f t="shared" si="2"/>
        <v>6</v>
      </c>
      <c r="I24" t="str">
        <f t="shared" si="3"/>
        <v>+/-</v>
      </c>
      <c r="J24" t="str">
        <f t="shared" si="4"/>
        <v>0.4</v>
      </c>
      <c r="K24" s="1">
        <f t="shared" si="5"/>
        <v>0.24316109422492402</v>
      </c>
      <c r="L24" s="1">
        <f t="shared" si="6"/>
        <v>1</v>
      </c>
      <c r="M24" s="1">
        <f t="shared" si="7"/>
        <v>0.25064471888253259</v>
      </c>
      <c r="N24" s="1">
        <f t="shared" si="8"/>
        <v>3.9897110318476767</v>
      </c>
      <c r="O24" t="s">
        <v>65</v>
      </c>
    </row>
    <row r="25" spans="1:15" x14ac:dyDescent="0.35">
      <c r="A25" s="13">
        <v>15</v>
      </c>
      <c r="B25" s="12" t="s">
        <v>71</v>
      </c>
      <c r="C25" s="11">
        <v>12.1</v>
      </c>
      <c r="D25" s="10" t="s">
        <v>44</v>
      </c>
      <c r="E25" s="9" t="str">
        <f t="shared" si="0"/>
        <v>Significantly Different</v>
      </c>
      <c r="G25">
        <f t="shared" si="1"/>
        <v>12.1</v>
      </c>
      <c r="H25">
        <f t="shared" si="2"/>
        <v>6</v>
      </c>
      <c r="I25" t="str">
        <f t="shared" si="3"/>
        <v>+/-</v>
      </c>
      <c r="J25" t="str">
        <f t="shared" si="4"/>
        <v>0.4</v>
      </c>
      <c r="K25" s="1">
        <f t="shared" si="5"/>
        <v>0.24316109422492402</v>
      </c>
      <c r="L25" s="1">
        <f t="shared" si="6"/>
        <v>1.0999999999999996</v>
      </c>
      <c r="M25" s="1">
        <f t="shared" si="7"/>
        <v>0.25064471888253259</v>
      </c>
      <c r="N25" s="1">
        <f t="shared" si="8"/>
        <v>4.3886821350324432</v>
      </c>
      <c r="O25" t="s">
        <v>81</v>
      </c>
    </row>
    <row r="26" spans="1:15" x14ac:dyDescent="0.35">
      <c r="A26" s="13">
        <v>15</v>
      </c>
      <c r="B26" s="12" t="s">
        <v>48</v>
      </c>
      <c r="C26" s="11">
        <v>12.1</v>
      </c>
      <c r="D26" s="10" t="s">
        <v>28</v>
      </c>
      <c r="E26" s="9" t="str">
        <f t="shared" si="0"/>
        <v>Significantly Different</v>
      </c>
      <c r="G26">
        <f t="shared" si="1"/>
        <v>12.1</v>
      </c>
      <c r="H26">
        <f t="shared" si="2"/>
        <v>6</v>
      </c>
      <c r="I26" t="str">
        <f t="shared" si="3"/>
        <v>+/-</v>
      </c>
      <c r="J26" t="str">
        <f t="shared" si="4"/>
        <v>0.3</v>
      </c>
      <c r="K26" s="1">
        <f t="shared" si="5"/>
        <v>0.18237082066869301</v>
      </c>
      <c r="L26" s="1">
        <f t="shared" si="6"/>
        <v>1.0999999999999996</v>
      </c>
      <c r="M26" s="1">
        <f t="shared" si="7"/>
        <v>0.19223572402239389</v>
      </c>
      <c r="N26" s="1">
        <f t="shared" si="8"/>
        <v>5.7221414260746801</v>
      </c>
      <c r="O26" t="s">
        <v>80</v>
      </c>
    </row>
    <row r="27" spans="1:15" x14ac:dyDescent="0.35">
      <c r="A27" s="13">
        <v>17</v>
      </c>
      <c r="B27" s="12" t="s">
        <v>73</v>
      </c>
      <c r="C27" s="11">
        <v>11.8</v>
      </c>
      <c r="D27" s="10" t="s">
        <v>83</v>
      </c>
      <c r="E27" s="9" t="str">
        <f t="shared" si="0"/>
        <v>Significantly Different</v>
      </c>
      <c r="G27">
        <f t="shared" si="1"/>
        <v>11.8</v>
      </c>
      <c r="H27">
        <f t="shared" si="2"/>
        <v>6</v>
      </c>
      <c r="I27" t="str">
        <f t="shared" si="3"/>
        <v>+/-</v>
      </c>
      <c r="J27" t="str">
        <f t="shared" si="4"/>
        <v>0.5</v>
      </c>
      <c r="K27" s="1">
        <f t="shared" si="5"/>
        <v>0.303951367781155</v>
      </c>
      <c r="L27" s="1">
        <f t="shared" si="6"/>
        <v>1.3999999999999986</v>
      </c>
      <c r="M27" s="1">
        <f t="shared" si="7"/>
        <v>0.30997079109986531</v>
      </c>
      <c r="N27" s="1">
        <f t="shared" si="8"/>
        <v>4.5165545922323744</v>
      </c>
      <c r="O27" t="s">
        <v>78</v>
      </c>
    </row>
    <row r="28" spans="1:15" x14ac:dyDescent="0.35">
      <c r="A28" s="13">
        <v>18</v>
      </c>
      <c r="B28" s="12" t="s">
        <v>78</v>
      </c>
      <c r="C28" s="11">
        <v>11.7</v>
      </c>
      <c r="D28" s="10" t="s">
        <v>83</v>
      </c>
      <c r="E28" s="9" t="str">
        <f t="shared" si="0"/>
        <v>Significantly Different</v>
      </c>
      <c r="G28">
        <f t="shared" si="1"/>
        <v>11.7</v>
      </c>
      <c r="H28">
        <f t="shared" si="2"/>
        <v>6</v>
      </c>
      <c r="I28" t="str">
        <f t="shared" si="3"/>
        <v>+/-</v>
      </c>
      <c r="J28" t="str">
        <f t="shared" si="4"/>
        <v>0.5</v>
      </c>
      <c r="K28" s="1">
        <f t="shared" si="5"/>
        <v>0.303951367781155</v>
      </c>
      <c r="L28" s="1">
        <f t="shared" si="6"/>
        <v>1.5</v>
      </c>
      <c r="M28" s="1">
        <f t="shared" si="7"/>
        <v>0.30997079109986531</v>
      </c>
      <c r="N28" s="1">
        <f t="shared" si="8"/>
        <v>4.8391656345346918</v>
      </c>
      <c r="O28" t="s">
        <v>79</v>
      </c>
    </row>
    <row r="29" spans="1:15" x14ac:dyDescent="0.35">
      <c r="A29" s="13">
        <v>19</v>
      </c>
      <c r="B29" s="12" t="s">
        <v>43</v>
      </c>
      <c r="C29" s="11">
        <v>10.8</v>
      </c>
      <c r="D29" s="10" t="s">
        <v>83</v>
      </c>
      <c r="E29" s="9" t="str">
        <f t="shared" si="0"/>
        <v>Significantly Different</v>
      </c>
      <c r="G29">
        <f t="shared" si="1"/>
        <v>10.8</v>
      </c>
      <c r="H29">
        <f t="shared" si="2"/>
        <v>6</v>
      </c>
      <c r="I29" t="str">
        <f t="shared" si="3"/>
        <v>+/-</v>
      </c>
      <c r="J29" t="str">
        <f t="shared" si="4"/>
        <v>0.5</v>
      </c>
      <c r="K29" s="1">
        <f t="shared" si="5"/>
        <v>0.303951367781155</v>
      </c>
      <c r="L29" s="1">
        <f t="shared" si="6"/>
        <v>2.3999999999999986</v>
      </c>
      <c r="M29" s="1">
        <f t="shared" si="7"/>
        <v>0.30997079109986531</v>
      </c>
      <c r="N29" s="1">
        <f t="shared" si="8"/>
        <v>7.7426650152555014</v>
      </c>
      <c r="O29" t="s">
        <v>56</v>
      </c>
    </row>
    <row r="30" spans="1:15" x14ac:dyDescent="0.35">
      <c r="A30" s="13">
        <v>20</v>
      </c>
      <c r="B30" s="12" t="s">
        <v>82</v>
      </c>
      <c r="C30" s="11">
        <v>10.7</v>
      </c>
      <c r="D30" s="10" t="s">
        <v>83</v>
      </c>
      <c r="E30" s="9" t="str">
        <f t="shared" si="0"/>
        <v>Significantly Different</v>
      </c>
      <c r="G30">
        <f t="shared" si="1"/>
        <v>10.7</v>
      </c>
      <c r="H30">
        <f t="shared" si="2"/>
        <v>6</v>
      </c>
      <c r="I30" t="str">
        <f t="shared" si="3"/>
        <v>+/-</v>
      </c>
      <c r="J30" t="str">
        <f t="shared" si="4"/>
        <v>0.5</v>
      </c>
      <c r="K30" s="1">
        <f t="shared" si="5"/>
        <v>0.303951367781155</v>
      </c>
      <c r="L30" s="1">
        <f t="shared" si="6"/>
        <v>2.5</v>
      </c>
      <c r="M30" s="1">
        <f t="shared" si="7"/>
        <v>0.30997079109986531</v>
      </c>
      <c r="N30" s="1">
        <f t="shared" si="8"/>
        <v>8.0652760575578188</v>
      </c>
      <c r="O30" t="s">
        <v>77</v>
      </c>
    </row>
    <row r="31" spans="1:15" x14ac:dyDescent="0.35">
      <c r="A31" s="13">
        <v>20</v>
      </c>
      <c r="B31" s="12" t="s">
        <v>65</v>
      </c>
      <c r="C31" s="11">
        <v>10.7</v>
      </c>
      <c r="D31" s="10" t="s">
        <v>28</v>
      </c>
      <c r="E31" s="9" t="str">
        <f t="shared" si="0"/>
        <v>Significantly Different</v>
      </c>
      <c r="G31">
        <f t="shared" si="1"/>
        <v>10.7</v>
      </c>
      <c r="H31">
        <f t="shared" si="2"/>
        <v>6</v>
      </c>
      <c r="I31" t="str">
        <f t="shared" si="3"/>
        <v>+/-</v>
      </c>
      <c r="J31" t="str">
        <f t="shared" si="4"/>
        <v>0.3</v>
      </c>
      <c r="K31" s="1">
        <f t="shared" si="5"/>
        <v>0.18237082066869301</v>
      </c>
      <c r="L31" s="1">
        <f t="shared" si="6"/>
        <v>2.5</v>
      </c>
      <c r="M31" s="1">
        <f t="shared" si="7"/>
        <v>0.19223572402239389</v>
      </c>
      <c r="N31" s="1">
        <f t="shared" si="8"/>
        <v>13.00486687744246</v>
      </c>
      <c r="O31" t="s">
        <v>40</v>
      </c>
    </row>
    <row r="32" spans="1:15" x14ac:dyDescent="0.35">
      <c r="A32" s="13">
        <v>22</v>
      </c>
      <c r="B32" s="12" t="s">
        <v>38</v>
      </c>
      <c r="C32" s="11">
        <v>10.199999999999999</v>
      </c>
      <c r="D32" s="10" t="s">
        <v>28</v>
      </c>
      <c r="E32" s="9" t="str">
        <f t="shared" si="0"/>
        <v>Significantly Different</v>
      </c>
      <c r="G32">
        <f t="shared" si="1"/>
        <v>10.199999999999999</v>
      </c>
      <c r="H32">
        <f t="shared" si="2"/>
        <v>6</v>
      </c>
      <c r="I32" t="str">
        <f t="shared" si="3"/>
        <v>+/-</v>
      </c>
      <c r="J32" t="str">
        <f t="shared" si="4"/>
        <v>0.3</v>
      </c>
      <c r="K32" s="1">
        <f t="shared" si="5"/>
        <v>0.18237082066869301</v>
      </c>
      <c r="L32" s="1">
        <f t="shared" si="6"/>
        <v>3</v>
      </c>
      <c r="M32" s="1">
        <f t="shared" si="7"/>
        <v>0.19223572402239389</v>
      </c>
      <c r="N32" s="1">
        <f t="shared" si="8"/>
        <v>15.605840252930951</v>
      </c>
      <c r="O32" t="s">
        <v>71</v>
      </c>
    </row>
    <row r="33" spans="1:15" x14ac:dyDescent="0.35">
      <c r="A33" s="13">
        <v>23</v>
      </c>
      <c r="B33" s="12" t="s">
        <v>52</v>
      </c>
      <c r="C33" s="11">
        <v>10</v>
      </c>
      <c r="D33" s="10" t="s">
        <v>39</v>
      </c>
      <c r="E33" s="9" t="str">
        <f t="shared" si="0"/>
        <v>Significantly Different</v>
      </c>
      <c r="G33">
        <f t="shared" si="1"/>
        <v>10</v>
      </c>
      <c r="H33">
        <f t="shared" si="2"/>
        <v>6</v>
      </c>
      <c r="I33" t="str">
        <f t="shared" si="3"/>
        <v>+/-</v>
      </c>
      <c r="J33" t="str">
        <f t="shared" si="4"/>
        <v>0.2</v>
      </c>
      <c r="K33" s="1">
        <f t="shared" si="5"/>
        <v>0.12158054711246201</v>
      </c>
      <c r="L33" s="1">
        <f t="shared" si="6"/>
        <v>3.1999999999999993</v>
      </c>
      <c r="M33" s="1">
        <f t="shared" si="7"/>
        <v>0.1359311840425404</v>
      </c>
      <c r="N33" s="1">
        <f t="shared" si="8"/>
        <v>23.541323667117783</v>
      </c>
      <c r="O33" t="s">
        <v>76</v>
      </c>
    </row>
    <row r="34" spans="1:15" x14ac:dyDescent="0.35">
      <c r="A34" s="13">
        <v>24</v>
      </c>
      <c r="B34" s="12" t="s">
        <v>69</v>
      </c>
      <c r="C34" s="11">
        <v>9.9</v>
      </c>
      <c r="D34" s="10" t="s">
        <v>83</v>
      </c>
      <c r="E34" s="9" t="str">
        <f t="shared" si="0"/>
        <v>Significantly Different</v>
      </c>
      <c r="G34">
        <f t="shared" si="1"/>
        <v>9.9</v>
      </c>
      <c r="H34">
        <f t="shared" si="2"/>
        <v>6</v>
      </c>
      <c r="I34" t="str">
        <f t="shared" si="3"/>
        <v>+/-</v>
      </c>
      <c r="J34" t="str">
        <f t="shared" si="4"/>
        <v>0.5</v>
      </c>
      <c r="K34" s="1">
        <f t="shared" si="5"/>
        <v>0.303951367781155</v>
      </c>
      <c r="L34" s="1">
        <f t="shared" si="6"/>
        <v>3.2999999999999989</v>
      </c>
      <c r="M34" s="1">
        <f t="shared" si="7"/>
        <v>0.30997079109986531</v>
      </c>
      <c r="N34" s="1">
        <f t="shared" si="8"/>
        <v>10.646164395976317</v>
      </c>
      <c r="O34" t="s">
        <v>74</v>
      </c>
    </row>
    <row r="35" spans="1:15" x14ac:dyDescent="0.35">
      <c r="A35" s="13">
        <v>25</v>
      </c>
      <c r="B35" s="12" t="s">
        <v>31</v>
      </c>
      <c r="C35" s="11">
        <v>9.8000000000000007</v>
      </c>
      <c r="D35" s="10" t="s">
        <v>121</v>
      </c>
      <c r="E35" s="9" t="str">
        <f t="shared" si="0"/>
        <v>Significantly Different</v>
      </c>
      <c r="G35">
        <f t="shared" si="1"/>
        <v>9.8000000000000007</v>
      </c>
      <c r="H35">
        <f t="shared" si="2"/>
        <v>6</v>
      </c>
      <c r="I35" t="str">
        <f t="shared" si="3"/>
        <v>+/-</v>
      </c>
      <c r="J35" t="str">
        <f t="shared" si="4"/>
        <v>1.1</v>
      </c>
      <c r="K35" s="1">
        <f t="shared" si="5"/>
        <v>0.66869300911854113</v>
      </c>
      <c r="L35" s="1">
        <f t="shared" si="6"/>
        <v>3.3999999999999986</v>
      </c>
      <c r="M35" s="1">
        <f t="shared" si="7"/>
        <v>0.67145051776214359</v>
      </c>
      <c r="N35" s="1">
        <f t="shared" si="8"/>
        <v>5.0636642761580584</v>
      </c>
      <c r="O35" t="s">
        <v>54</v>
      </c>
    </row>
    <row r="36" spans="1:15" x14ac:dyDescent="0.35">
      <c r="A36" s="13">
        <v>26</v>
      </c>
      <c r="B36" s="12" t="s">
        <v>40</v>
      </c>
      <c r="C36" s="11">
        <v>9.1999999999999993</v>
      </c>
      <c r="D36" s="10" t="s">
        <v>44</v>
      </c>
      <c r="E36" s="9" t="str">
        <f t="shared" si="0"/>
        <v>Significantly Different</v>
      </c>
      <c r="G36">
        <f t="shared" si="1"/>
        <v>9.1999999999999993</v>
      </c>
      <c r="H36">
        <f t="shared" si="2"/>
        <v>6</v>
      </c>
      <c r="I36" t="str">
        <f t="shared" si="3"/>
        <v>+/-</v>
      </c>
      <c r="J36" t="str">
        <f t="shared" si="4"/>
        <v>0.4</v>
      </c>
      <c r="K36" s="1">
        <f t="shared" si="5"/>
        <v>0.24316109422492402</v>
      </c>
      <c r="L36" s="1">
        <f t="shared" si="6"/>
        <v>4</v>
      </c>
      <c r="M36" s="1">
        <f t="shared" si="7"/>
        <v>0.25064471888253259</v>
      </c>
      <c r="N36" s="1">
        <f t="shared" si="8"/>
        <v>15.958844127390707</v>
      </c>
      <c r="O36" t="s">
        <v>72</v>
      </c>
    </row>
    <row r="37" spans="1:15" x14ac:dyDescent="0.35">
      <c r="A37" s="13">
        <v>27</v>
      </c>
      <c r="B37" s="12" t="s">
        <v>60</v>
      </c>
      <c r="C37" s="11">
        <v>9.1</v>
      </c>
      <c r="D37" s="10" t="s">
        <v>116</v>
      </c>
      <c r="E37" s="9" t="str">
        <f t="shared" si="0"/>
        <v>Significantly Different</v>
      </c>
      <c r="G37">
        <f t="shared" si="1"/>
        <v>9.1</v>
      </c>
      <c r="H37">
        <f t="shared" si="2"/>
        <v>6</v>
      </c>
      <c r="I37" t="str">
        <f t="shared" si="3"/>
        <v>+/-</v>
      </c>
      <c r="J37" t="str">
        <f t="shared" si="4"/>
        <v>0.8</v>
      </c>
      <c r="K37" s="1">
        <f t="shared" si="5"/>
        <v>0.48632218844984804</v>
      </c>
      <c r="L37" s="1">
        <f t="shared" si="6"/>
        <v>4.0999999999999996</v>
      </c>
      <c r="M37" s="1">
        <f t="shared" si="7"/>
        <v>0.49010685399991183</v>
      </c>
      <c r="N37" s="1">
        <f t="shared" si="8"/>
        <v>8.3655226743691635</v>
      </c>
      <c r="O37" t="s">
        <v>70</v>
      </c>
    </row>
    <row r="38" spans="1:15" x14ac:dyDescent="0.35">
      <c r="A38" s="13">
        <v>28</v>
      </c>
      <c r="B38" s="12" t="s">
        <v>27</v>
      </c>
      <c r="C38" s="11">
        <v>9</v>
      </c>
      <c r="D38" s="10" t="s">
        <v>84</v>
      </c>
      <c r="E38" s="9" t="str">
        <f t="shared" si="0"/>
        <v>Significantly Different</v>
      </c>
      <c r="G38">
        <f t="shared" si="1"/>
        <v>9</v>
      </c>
      <c r="H38">
        <f t="shared" si="2"/>
        <v>6</v>
      </c>
      <c r="I38" t="str">
        <f t="shared" si="3"/>
        <v>+/-</v>
      </c>
      <c r="J38" t="str">
        <f t="shared" si="4"/>
        <v>0.9</v>
      </c>
      <c r="K38" s="1">
        <f t="shared" si="5"/>
        <v>0.54711246200607899</v>
      </c>
      <c r="L38" s="1">
        <f t="shared" si="6"/>
        <v>4.1999999999999993</v>
      </c>
      <c r="M38" s="1">
        <f t="shared" si="7"/>
        <v>0.55047933970440222</v>
      </c>
      <c r="N38" s="1">
        <f t="shared" si="8"/>
        <v>7.6297141365111463</v>
      </c>
      <c r="O38" t="s">
        <v>69</v>
      </c>
    </row>
    <row r="39" spans="1:15" x14ac:dyDescent="0.35">
      <c r="A39" s="13">
        <v>29</v>
      </c>
      <c r="B39" s="12" t="s">
        <v>64</v>
      </c>
      <c r="C39" s="11">
        <v>8.9</v>
      </c>
      <c r="D39" s="10" t="s">
        <v>28</v>
      </c>
      <c r="E39" s="9" t="str">
        <f t="shared" si="0"/>
        <v>Significantly Different</v>
      </c>
      <c r="G39">
        <f t="shared" si="1"/>
        <v>8.9</v>
      </c>
      <c r="H39">
        <f t="shared" si="2"/>
        <v>6</v>
      </c>
      <c r="I39" t="str">
        <f t="shared" si="3"/>
        <v>+/-</v>
      </c>
      <c r="J39" t="str">
        <f t="shared" si="4"/>
        <v>0.3</v>
      </c>
      <c r="K39" s="1">
        <f t="shared" si="5"/>
        <v>0.18237082066869301</v>
      </c>
      <c r="L39" s="1">
        <f t="shared" si="6"/>
        <v>4.2999999999999989</v>
      </c>
      <c r="M39" s="1">
        <f t="shared" si="7"/>
        <v>0.19223572402239389</v>
      </c>
      <c r="N39" s="1">
        <f t="shared" si="8"/>
        <v>22.368371029201025</v>
      </c>
      <c r="O39" t="s">
        <v>45</v>
      </c>
    </row>
    <row r="40" spans="1:15" x14ac:dyDescent="0.35">
      <c r="A40" s="13">
        <v>30</v>
      </c>
      <c r="B40" s="12" t="s">
        <v>46</v>
      </c>
      <c r="C40" s="11">
        <v>8.6999999999999993</v>
      </c>
      <c r="D40" s="10" t="s">
        <v>28</v>
      </c>
      <c r="E40" s="9" t="str">
        <f t="shared" si="0"/>
        <v>Significantly Different</v>
      </c>
      <c r="G40">
        <f t="shared" si="1"/>
        <v>8.6999999999999993</v>
      </c>
      <c r="H40">
        <f t="shared" si="2"/>
        <v>6</v>
      </c>
      <c r="I40" t="str">
        <f t="shared" si="3"/>
        <v>+/-</v>
      </c>
      <c r="J40" t="str">
        <f t="shared" si="4"/>
        <v>0.3</v>
      </c>
      <c r="K40" s="1">
        <f t="shared" si="5"/>
        <v>0.18237082066869301</v>
      </c>
      <c r="L40" s="1">
        <f t="shared" si="6"/>
        <v>4.5</v>
      </c>
      <c r="M40" s="1">
        <f t="shared" si="7"/>
        <v>0.19223572402239389</v>
      </c>
      <c r="N40" s="1">
        <f t="shared" si="8"/>
        <v>23.408760379396426</v>
      </c>
      <c r="O40" t="s">
        <v>67</v>
      </c>
    </row>
    <row r="41" spans="1:15" x14ac:dyDescent="0.35">
      <c r="A41" s="13">
        <v>31</v>
      </c>
      <c r="B41" s="12" t="s">
        <v>56</v>
      </c>
      <c r="C41" s="11">
        <v>8.1</v>
      </c>
      <c r="D41" s="10" t="s">
        <v>44</v>
      </c>
      <c r="E41" s="9" t="str">
        <f t="shared" si="0"/>
        <v>Significantly Different</v>
      </c>
      <c r="G41">
        <f t="shared" si="1"/>
        <v>8.1</v>
      </c>
      <c r="H41">
        <f t="shared" si="2"/>
        <v>6</v>
      </c>
      <c r="I41" t="str">
        <f t="shared" si="3"/>
        <v>+/-</v>
      </c>
      <c r="J41" t="str">
        <f t="shared" si="4"/>
        <v>0.4</v>
      </c>
      <c r="K41" s="1">
        <f t="shared" si="5"/>
        <v>0.24316109422492402</v>
      </c>
      <c r="L41" s="1">
        <f t="shared" si="6"/>
        <v>5.0999999999999996</v>
      </c>
      <c r="M41" s="1">
        <f t="shared" si="7"/>
        <v>0.25064471888253259</v>
      </c>
      <c r="N41" s="1">
        <f t="shared" si="8"/>
        <v>20.347526262423152</v>
      </c>
      <c r="O41" t="s">
        <v>48</v>
      </c>
    </row>
    <row r="42" spans="1:15" x14ac:dyDescent="0.35">
      <c r="A42" s="13">
        <v>32</v>
      </c>
      <c r="B42" s="12" t="s">
        <v>81</v>
      </c>
      <c r="C42" s="11">
        <v>8</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8</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5.1999999999999993</v>
      </c>
      <c r="M42" s="1">
        <f t="shared" ref="M42:M62" si="16">IF(AND(ISNUMBER(K42),ISNUMBER($I$7)),SQRT(K42^2+($I$7)^2),"N/A")</f>
        <v>0.19223572402239389</v>
      </c>
      <c r="N42" s="1">
        <f t="shared" ref="N42:N73" si="17">IF(AND(ISNUMBER(L42),ISNUMBER(M42),M42&lt;&gt;0),L42/M42,"NA")</f>
        <v>27.050123105080313</v>
      </c>
      <c r="O42" t="s">
        <v>37</v>
      </c>
    </row>
    <row r="43" spans="1:15" x14ac:dyDescent="0.35">
      <c r="A43" s="13">
        <v>32</v>
      </c>
      <c r="B43" s="12" t="s">
        <v>51</v>
      </c>
      <c r="C43" s="11">
        <v>8</v>
      </c>
      <c r="D43" s="10" t="s">
        <v>28</v>
      </c>
      <c r="E43" s="9" t="str">
        <f t="shared" si="9"/>
        <v>Significantly Different</v>
      </c>
      <c r="G43">
        <f t="shared" si="10"/>
        <v>8</v>
      </c>
      <c r="H43">
        <f t="shared" si="11"/>
        <v>6</v>
      </c>
      <c r="I43" t="str">
        <f t="shared" si="12"/>
        <v>+/-</v>
      </c>
      <c r="J43" t="str">
        <f t="shared" si="13"/>
        <v>0.3</v>
      </c>
      <c r="K43" s="1">
        <f t="shared" si="14"/>
        <v>0.18237082066869301</v>
      </c>
      <c r="L43" s="1">
        <f t="shared" si="15"/>
        <v>5.1999999999999993</v>
      </c>
      <c r="M43" s="1">
        <f t="shared" si="16"/>
        <v>0.19223572402239389</v>
      </c>
      <c r="N43" s="1">
        <f t="shared" si="17"/>
        <v>27.050123105080313</v>
      </c>
      <c r="O43" t="s">
        <v>52</v>
      </c>
    </row>
    <row r="44" spans="1:15" x14ac:dyDescent="0.35">
      <c r="A44" s="13">
        <v>34</v>
      </c>
      <c r="B44" s="12" t="s">
        <v>30</v>
      </c>
      <c r="C44" s="11">
        <v>7.8</v>
      </c>
      <c r="D44" s="10" t="s">
        <v>39</v>
      </c>
      <c r="E44" s="9" t="str">
        <f t="shared" si="9"/>
        <v>Significantly Different</v>
      </c>
      <c r="G44">
        <f t="shared" si="10"/>
        <v>7.8</v>
      </c>
      <c r="H44">
        <f t="shared" si="11"/>
        <v>6</v>
      </c>
      <c r="I44" t="str">
        <f t="shared" si="12"/>
        <v>+/-</v>
      </c>
      <c r="J44" t="str">
        <f t="shared" si="13"/>
        <v>0.2</v>
      </c>
      <c r="K44" s="1">
        <f t="shared" si="14"/>
        <v>0.12158054711246201</v>
      </c>
      <c r="L44" s="1">
        <f t="shared" si="15"/>
        <v>5.3999999999999995</v>
      </c>
      <c r="M44" s="1">
        <f t="shared" si="16"/>
        <v>0.1359311840425404</v>
      </c>
      <c r="N44" s="1">
        <f t="shared" si="17"/>
        <v>39.725983688261259</v>
      </c>
      <c r="O44" t="s">
        <v>64</v>
      </c>
    </row>
    <row r="45" spans="1:15" x14ac:dyDescent="0.35">
      <c r="A45" s="13">
        <v>35</v>
      </c>
      <c r="B45" s="12" t="s">
        <v>76</v>
      </c>
      <c r="C45" s="11">
        <v>7.7</v>
      </c>
      <c r="D45" s="10" t="s">
        <v>39</v>
      </c>
      <c r="E45" s="9" t="str">
        <f t="shared" si="9"/>
        <v>Significantly Different</v>
      </c>
      <c r="G45">
        <f t="shared" si="10"/>
        <v>7.7</v>
      </c>
      <c r="H45">
        <f t="shared" si="11"/>
        <v>6</v>
      </c>
      <c r="I45" t="str">
        <f t="shared" si="12"/>
        <v>+/-</v>
      </c>
      <c r="J45" t="str">
        <f t="shared" si="13"/>
        <v>0.2</v>
      </c>
      <c r="K45" s="1">
        <f t="shared" si="14"/>
        <v>0.12158054711246201</v>
      </c>
      <c r="L45" s="1">
        <f t="shared" si="15"/>
        <v>5.4999999999999991</v>
      </c>
      <c r="M45" s="1">
        <f t="shared" si="16"/>
        <v>0.1359311840425404</v>
      </c>
      <c r="N45" s="1">
        <f t="shared" si="17"/>
        <v>40.461650052858694</v>
      </c>
      <c r="O45" t="s">
        <v>63</v>
      </c>
    </row>
    <row r="46" spans="1:15" x14ac:dyDescent="0.35">
      <c r="A46" s="13">
        <v>35</v>
      </c>
      <c r="B46" s="12" t="s">
        <v>70</v>
      </c>
      <c r="C46" s="11">
        <v>7.7</v>
      </c>
      <c r="D46" s="10" t="s">
        <v>83</v>
      </c>
      <c r="E46" s="9" t="str">
        <f t="shared" si="9"/>
        <v>Significantly Different</v>
      </c>
      <c r="G46">
        <f t="shared" si="10"/>
        <v>7.7</v>
      </c>
      <c r="H46">
        <f t="shared" si="11"/>
        <v>6</v>
      </c>
      <c r="I46" t="str">
        <f t="shared" si="12"/>
        <v>+/-</v>
      </c>
      <c r="J46" t="str">
        <f t="shared" si="13"/>
        <v>0.5</v>
      </c>
      <c r="K46" s="1">
        <f t="shared" si="14"/>
        <v>0.303951367781155</v>
      </c>
      <c r="L46" s="1">
        <f t="shared" si="15"/>
        <v>5.4999999999999991</v>
      </c>
      <c r="M46" s="1">
        <f t="shared" si="16"/>
        <v>0.30997079109986531</v>
      </c>
      <c r="N46" s="1">
        <f t="shared" si="17"/>
        <v>17.743607326627199</v>
      </c>
      <c r="O46" t="s">
        <v>61</v>
      </c>
    </row>
    <row r="47" spans="1:15" x14ac:dyDescent="0.35">
      <c r="A47" s="13">
        <v>35</v>
      </c>
      <c r="B47" s="12" t="s">
        <v>47</v>
      </c>
      <c r="C47" s="11">
        <v>7.7</v>
      </c>
      <c r="D47" s="10" t="s">
        <v>28</v>
      </c>
      <c r="E47" s="9" t="str">
        <f t="shared" si="9"/>
        <v>Significantly Different</v>
      </c>
      <c r="G47">
        <f t="shared" si="10"/>
        <v>7.7</v>
      </c>
      <c r="H47">
        <f t="shared" si="11"/>
        <v>6</v>
      </c>
      <c r="I47" t="str">
        <f t="shared" si="12"/>
        <v>+/-</v>
      </c>
      <c r="J47" t="str">
        <f t="shared" si="13"/>
        <v>0.3</v>
      </c>
      <c r="K47" s="1">
        <f t="shared" si="14"/>
        <v>0.18237082066869301</v>
      </c>
      <c r="L47" s="1">
        <f t="shared" si="15"/>
        <v>5.4999999999999991</v>
      </c>
      <c r="M47" s="1">
        <f t="shared" si="16"/>
        <v>0.19223572402239389</v>
      </c>
      <c r="N47" s="1">
        <f t="shared" si="17"/>
        <v>28.610707130373406</v>
      </c>
      <c r="O47" t="s">
        <v>59</v>
      </c>
    </row>
    <row r="48" spans="1:15" x14ac:dyDescent="0.35">
      <c r="A48" s="13">
        <v>38</v>
      </c>
      <c r="B48" s="12" t="s">
        <v>55</v>
      </c>
      <c r="C48" s="11">
        <v>7.6</v>
      </c>
      <c r="D48" s="10" t="s">
        <v>39</v>
      </c>
      <c r="E48" s="9" t="str">
        <f t="shared" si="9"/>
        <v>Significantly Different</v>
      </c>
      <c r="G48">
        <f t="shared" si="10"/>
        <v>7.6</v>
      </c>
      <c r="H48">
        <f t="shared" si="11"/>
        <v>6</v>
      </c>
      <c r="I48" t="str">
        <f t="shared" si="12"/>
        <v>+/-</v>
      </c>
      <c r="J48" t="str">
        <f t="shared" si="13"/>
        <v>0.2</v>
      </c>
      <c r="K48" s="1">
        <f t="shared" si="14"/>
        <v>0.12158054711246201</v>
      </c>
      <c r="L48" s="1">
        <f t="shared" si="15"/>
        <v>5.6</v>
      </c>
      <c r="M48" s="1">
        <f t="shared" si="16"/>
        <v>0.1359311840425404</v>
      </c>
      <c r="N48" s="1">
        <f t="shared" si="17"/>
        <v>41.197316417456122</v>
      </c>
      <c r="O48" t="s">
        <v>57</v>
      </c>
    </row>
    <row r="49" spans="1:15" x14ac:dyDescent="0.35">
      <c r="A49" s="13">
        <v>39</v>
      </c>
      <c r="B49" s="12" t="s">
        <v>79</v>
      </c>
      <c r="C49" s="11">
        <v>7.5</v>
      </c>
      <c r="D49" s="10" t="s">
        <v>28</v>
      </c>
      <c r="E49" s="9" t="str">
        <f t="shared" si="9"/>
        <v>Significantly Different</v>
      </c>
      <c r="G49">
        <f t="shared" si="10"/>
        <v>7.5</v>
      </c>
      <c r="H49">
        <f t="shared" si="11"/>
        <v>6</v>
      </c>
      <c r="I49" t="str">
        <f t="shared" si="12"/>
        <v>+/-</v>
      </c>
      <c r="J49" t="str">
        <f t="shared" si="13"/>
        <v>0.3</v>
      </c>
      <c r="K49" s="1">
        <f t="shared" si="14"/>
        <v>0.18237082066869301</v>
      </c>
      <c r="L49" s="1">
        <f t="shared" si="15"/>
        <v>5.6999999999999993</v>
      </c>
      <c r="M49" s="1">
        <f t="shared" si="16"/>
        <v>0.19223572402239389</v>
      </c>
      <c r="N49" s="1">
        <f t="shared" si="17"/>
        <v>29.651096480568803</v>
      </c>
      <c r="O49" t="s">
        <v>55</v>
      </c>
    </row>
    <row r="50" spans="1:15" x14ac:dyDescent="0.35">
      <c r="A50" s="13">
        <v>40</v>
      </c>
      <c r="B50" s="12" t="s">
        <v>74</v>
      </c>
      <c r="C50" s="11">
        <v>7.3</v>
      </c>
      <c r="D50" s="10" t="s">
        <v>28</v>
      </c>
      <c r="E50" s="9" t="str">
        <f t="shared" si="9"/>
        <v>Significantly Different</v>
      </c>
      <c r="G50">
        <f t="shared" si="10"/>
        <v>7.3</v>
      </c>
      <c r="H50">
        <f t="shared" si="11"/>
        <v>6</v>
      </c>
      <c r="I50" t="str">
        <f t="shared" si="12"/>
        <v>+/-</v>
      </c>
      <c r="J50" t="str">
        <f t="shared" si="13"/>
        <v>0.3</v>
      </c>
      <c r="K50" s="1">
        <f t="shared" si="14"/>
        <v>0.18237082066869301</v>
      </c>
      <c r="L50" s="1">
        <f t="shared" si="15"/>
        <v>5.8999999999999995</v>
      </c>
      <c r="M50" s="1">
        <f t="shared" si="16"/>
        <v>0.19223572402239389</v>
      </c>
      <c r="N50" s="1">
        <f t="shared" si="17"/>
        <v>30.691485830764201</v>
      </c>
      <c r="O50" t="s">
        <v>53</v>
      </c>
    </row>
    <row r="51" spans="1:15" x14ac:dyDescent="0.35">
      <c r="A51" s="13">
        <v>40</v>
      </c>
      <c r="B51" s="12" t="s">
        <v>72</v>
      </c>
      <c r="C51" s="11">
        <v>7.3</v>
      </c>
      <c r="D51" s="10" t="s">
        <v>39</v>
      </c>
      <c r="E51" s="9" t="str">
        <f t="shared" si="9"/>
        <v>Significantly Different</v>
      </c>
      <c r="G51">
        <f t="shared" si="10"/>
        <v>7.3</v>
      </c>
      <c r="H51">
        <f t="shared" si="11"/>
        <v>6</v>
      </c>
      <c r="I51" t="str">
        <f t="shared" si="12"/>
        <v>+/-</v>
      </c>
      <c r="J51" t="str">
        <f t="shared" si="13"/>
        <v>0.2</v>
      </c>
      <c r="K51" s="1">
        <f t="shared" si="14"/>
        <v>0.12158054711246201</v>
      </c>
      <c r="L51" s="1">
        <f t="shared" si="15"/>
        <v>5.8999999999999995</v>
      </c>
      <c r="M51" s="1">
        <f t="shared" si="16"/>
        <v>0.1359311840425404</v>
      </c>
      <c r="N51" s="1">
        <f t="shared" si="17"/>
        <v>43.40431551124842</v>
      </c>
      <c r="O51" t="s">
        <v>51</v>
      </c>
    </row>
    <row r="52" spans="1:15" x14ac:dyDescent="0.35">
      <c r="A52" s="13">
        <v>42</v>
      </c>
      <c r="B52" s="12" t="s">
        <v>49</v>
      </c>
      <c r="C52" s="11">
        <v>7.1</v>
      </c>
      <c r="D52" s="10" t="s">
        <v>26</v>
      </c>
      <c r="E52" s="9" t="str">
        <f t="shared" si="9"/>
        <v>Significantly Different</v>
      </c>
      <c r="G52">
        <f t="shared" si="10"/>
        <v>7.1</v>
      </c>
      <c r="H52">
        <f t="shared" si="11"/>
        <v>6</v>
      </c>
      <c r="I52" t="str">
        <f t="shared" si="12"/>
        <v>+/-</v>
      </c>
      <c r="J52" t="str">
        <f t="shared" si="13"/>
        <v>0.6</v>
      </c>
      <c r="K52" s="1">
        <f t="shared" si="14"/>
        <v>0.36474164133738601</v>
      </c>
      <c r="L52" s="1">
        <f t="shared" si="15"/>
        <v>6.1</v>
      </c>
      <c r="M52" s="1">
        <f t="shared" si="16"/>
        <v>0.36977279819442066</v>
      </c>
      <c r="N52" s="1">
        <f t="shared" si="17"/>
        <v>16.496616381156077</v>
      </c>
      <c r="O52" t="s">
        <v>49</v>
      </c>
    </row>
    <row r="53" spans="1:15" x14ac:dyDescent="0.35">
      <c r="A53" s="13">
        <v>43</v>
      </c>
      <c r="B53" s="12" t="s">
        <v>80</v>
      </c>
      <c r="C53" s="11">
        <v>7</v>
      </c>
      <c r="D53" s="10" t="s">
        <v>28</v>
      </c>
      <c r="E53" s="9" t="str">
        <f t="shared" si="9"/>
        <v>Significantly Different</v>
      </c>
      <c r="G53">
        <f t="shared" si="10"/>
        <v>7</v>
      </c>
      <c r="H53">
        <f t="shared" si="11"/>
        <v>6</v>
      </c>
      <c r="I53" t="str">
        <f t="shared" si="12"/>
        <v>+/-</v>
      </c>
      <c r="J53" t="str">
        <f t="shared" si="13"/>
        <v>0.3</v>
      </c>
      <c r="K53" s="1">
        <f t="shared" si="14"/>
        <v>0.18237082066869301</v>
      </c>
      <c r="L53" s="1">
        <f t="shared" si="15"/>
        <v>6.1999999999999993</v>
      </c>
      <c r="M53" s="1">
        <f t="shared" si="16"/>
        <v>0.19223572402239389</v>
      </c>
      <c r="N53" s="1">
        <f t="shared" si="17"/>
        <v>32.252069856057297</v>
      </c>
      <c r="O53" t="s">
        <v>47</v>
      </c>
    </row>
    <row r="54" spans="1:15" x14ac:dyDescent="0.35">
      <c r="A54" s="13">
        <v>43</v>
      </c>
      <c r="B54" s="12" t="s">
        <v>61</v>
      </c>
      <c r="C54" s="11">
        <v>7</v>
      </c>
      <c r="D54" s="10" t="s">
        <v>39</v>
      </c>
      <c r="E54" s="9" t="str">
        <f t="shared" si="9"/>
        <v>Significantly Different</v>
      </c>
      <c r="G54">
        <f t="shared" si="10"/>
        <v>7</v>
      </c>
      <c r="H54">
        <f t="shared" si="11"/>
        <v>6</v>
      </c>
      <c r="I54" t="str">
        <f t="shared" si="12"/>
        <v>+/-</v>
      </c>
      <c r="J54" t="str">
        <f t="shared" si="13"/>
        <v>0.2</v>
      </c>
      <c r="K54" s="1">
        <f t="shared" si="14"/>
        <v>0.12158054711246201</v>
      </c>
      <c r="L54" s="1">
        <f t="shared" si="15"/>
        <v>6.1999999999999993</v>
      </c>
      <c r="M54" s="1">
        <f t="shared" si="16"/>
        <v>0.1359311840425404</v>
      </c>
      <c r="N54" s="1">
        <f t="shared" si="17"/>
        <v>45.611314605040711</v>
      </c>
      <c r="O54" t="s">
        <v>42</v>
      </c>
    </row>
    <row r="55" spans="1:15" x14ac:dyDescent="0.35">
      <c r="A55" s="13">
        <v>45</v>
      </c>
      <c r="B55" s="12" t="s">
        <v>63</v>
      </c>
      <c r="C55" s="11">
        <v>6.7</v>
      </c>
      <c r="D55" s="10" t="s">
        <v>26</v>
      </c>
      <c r="E55" s="9" t="str">
        <f t="shared" si="9"/>
        <v>Significantly Different</v>
      </c>
      <c r="G55">
        <f t="shared" si="10"/>
        <v>6.7</v>
      </c>
      <c r="H55">
        <f t="shared" si="11"/>
        <v>6</v>
      </c>
      <c r="I55" t="str">
        <f t="shared" si="12"/>
        <v>+/-</v>
      </c>
      <c r="J55" t="str">
        <f t="shared" si="13"/>
        <v>0.6</v>
      </c>
      <c r="K55" s="1">
        <f t="shared" si="14"/>
        <v>0.36474164133738601</v>
      </c>
      <c r="L55" s="1">
        <f t="shared" si="15"/>
        <v>6.4999999999999991</v>
      </c>
      <c r="M55" s="1">
        <f t="shared" si="16"/>
        <v>0.36977279819442066</v>
      </c>
      <c r="N55" s="1">
        <f t="shared" si="17"/>
        <v>17.578361717625324</v>
      </c>
      <c r="O55" t="s">
        <v>43</v>
      </c>
    </row>
    <row r="56" spans="1:15" x14ac:dyDescent="0.35">
      <c r="A56" s="13">
        <v>46</v>
      </c>
      <c r="B56" s="12" t="s">
        <v>67</v>
      </c>
      <c r="C56" s="11">
        <v>6.4</v>
      </c>
      <c r="D56" s="10" t="s">
        <v>83</v>
      </c>
      <c r="E56" s="9" t="str">
        <f t="shared" si="9"/>
        <v>Significantly Different</v>
      </c>
      <c r="G56">
        <f t="shared" si="10"/>
        <v>6.4</v>
      </c>
      <c r="H56">
        <f t="shared" si="11"/>
        <v>6</v>
      </c>
      <c r="I56" t="str">
        <f t="shared" si="12"/>
        <v>+/-</v>
      </c>
      <c r="J56" t="str">
        <f t="shared" si="13"/>
        <v>0.5</v>
      </c>
      <c r="K56" s="1">
        <f t="shared" si="14"/>
        <v>0.303951367781155</v>
      </c>
      <c r="L56" s="1">
        <f t="shared" si="15"/>
        <v>6.7999999999999989</v>
      </c>
      <c r="M56" s="1">
        <f t="shared" si="16"/>
        <v>0.30997079109986531</v>
      </c>
      <c r="N56" s="1">
        <f t="shared" si="17"/>
        <v>21.937550876557264</v>
      </c>
      <c r="O56" t="s">
        <v>41</v>
      </c>
    </row>
    <row r="57" spans="1:15" x14ac:dyDescent="0.35">
      <c r="A57" s="13">
        <v>47</v>
      </c>
      <c r="B57" s="12" t="s">
        <v>68</v>
      </c>
      <c r="C57" s="11">
        <v>6.1</v>
      </c>
      <c r="D57" s="10" t="s">
        <v>28</v>
      </c>
      <c r="E57" s="9" t="str">
        <f t="shared" si="9"/>
        <v>Significantly Different</v>
      </c>
      <c r="G57">
        <f t="shared" si="10"/>
        <v>6.1</v>
      </c>
      <c r="H57">
        <f t="shared" si="11"/>
        <v>6</v>
      </c>
      <c r="I57" t="str">
        <f t="shared" si="12"/>
        <v>+/-</v>
      </c>
      <c r="J57" t="str">
        <f t="shared" si="13"/>
        <v>0.3</v>
      </c>
      <c r="K57" s="1">
        <f t="shared" si="14"/>
        <v>0.18237082066869301</v>
      </c>
      <c r="L57" s="1">
        <f t="shared" si="15"/>
        <v>7.1</v>
      </c>
      <c r="M57" s="1">
        <f t="shared" si="16"/>
        <v>0.19223572402239389</v>
      </c>
      <c r="N57" s="1">
        <f t="shared" si="17"/>
        <v>36.933821931936585</v>
      </c>
      <c r="O57" t="s">
        <v>38</v>
      </c>
    </row>
    <row r="58" spans="1:15" x14ac:dyDescent="0.35">
      <c r="A58" s="13">
        <v>48</v>
      </c>
      <c r="B58" s="12" t="s">
        <v>41</v>
      </c>
      <c r="C58" s="11">
        <v>6</v>
      </c>
      <c r="D58" s="10" t="s">
        <v>44</v>
      </c>
      <c r="E58" s="9" t="str">
        <f t="shared" si="9"/>
        <v>Significantly Different</v>
      </c>
      <c r="G58">
        <f t="shared" si="10"/>
        <v>6</v>
      </c>
      <c r="H58">
        <f t="shared" si="11"/>
        <v>6</v>
      </c>
      <c r="I58" t="str">
        <f t="shared" si="12"/>
        <v>+/-</v>
      </c>
      <c r="J58" t="str">
        <f t="shared" si="13"/>
        <v>0.4</v>
      </c>
      <c r="K58" s="1">
        <f t="shared" si="14"/>
        <v>0.24316109422492402</v>
      </c>
      <c r="L58" s="1">
        <f t="shared" si="15"/>
        <v>7.1999999999999993</v>
      </c>
      <c r="M58" s="1">
        <f t="shared" si="16"/>
        <v>0.25064471888253259</v>
      </c>
      <c r="N58" s="1">
        <f t="shared" si="17"/>
        <v>28.725919429303271</v>
      </c>
      <c r="O58" t="s">
        <v>35</v>
      </c>
    </row>
    <row r="59" spans="1:15" x14ac:dyDescent="0.35">
      <c r="A59" s="13">
        <v>49</v>
      </c>
      <c r="B59" s="12" t="s">
        <v>77</v>
      </c>
      <c r="C59" s="11">
        <v>5.7</v>
      </c>
      <c r="D59" s="10" t="s">
        <v>44</v>
      </c>
      <c r="E59" s="9" t="str">
        <f t="shared" si="9"/>
        <v>Significantly Different</v>
      </c>
      <c r="G59">
        <f t="shared" si="10"/>
        <v>5.7</v>
      </c>
      <c r="H59">
        <f t="shared" si="11"/>
        <v>6</v>
      </c>
      <c r="I59" t="str">
        <f t="shared" si="12"/>
        <v>+/-</v>
      </c>
      <c r="J59" t="str">
        <f t="shared" si="13"/>
        <v>0.4</v>
      </c>
      <c r="K59" s="1">
        <f t="shared" si="14"/>
        <v>0.24316109422492402</v>
      </c>
      <c r="L59" s="1">
        <f t="shared" si="15"/>
        <v>7.4999999999999991</v>
      </c>
      <c r="M59" s="1">
        <f t="shared" si="16"/>
        <v>0.25064471888253259</v>
      </c>
      <c r="N59" s="1">
        <f t="shared" si="17"/>
        <v>29.922832738857572</v>
      </c>
      <c r="O59" t="s">
        <v>32</v>
      </c>
    </row>
    <row r="60" spans="1:15" x14ac:dyDescent="0.35">
      <c r="A60" s="13">
        <v>50</v>
      </c>
      <c r="B60" s="12" t="s">
        <v>32</v>
      </c>
      <c r="C60" s="11">
        <v>5.4</v>
      </c>
      <c r="D60" s="10" t="s">
        <v>28</v>
      </c>
      <c r="E60" s="9" t="str">
        <f t="shared" si="9"/>
        <v>Significantly Different</v>
      </c>
      <c r="G60">
        <f t="shared" si="10"/>
        <v>5.4</v>
      </c>
      <c r="H60">
        <f t="shared" si="11"/>
        <v>6</v>
      </c>
      <c r="I60" t="str">
        <f t="shared" si="12"/>
        <v>+/-</v>
      </c>
      <c r="J60" t="str">
        <f t="shared" si="13"/>
        <v>0.3</v>
      </c>
      <c r="K60" s="1">
        <f t="shared" si="14"/>
        <v>0.18237082066869301</v>
      </c>
      <c r="L60" s="1">
        <f t="shared" si="15"/>
        <v>7.7999999999999989</v>
      </c>
      <c r="M60" s="1">
        <f t="shared" si="16"/>
        <v>0.19223572402239389</v>
      </c>
      <c r="N60" s="1">
        <f t="shared" si="17"/>
        <v>40.575184657620468</v>
      </c>
      <c r="O60" t="s">
        <v>30</v>
      </c>
    </row>
    <row r="61" spans="1:15" x14ac:dyDescent="0.35">
      <c r="A61" s="13">
        <v>51</v>
      </c>
      <c r="B61" s="12" t="s">
        <v>54</v>
      </c>
      <c r="C61" s="11">
        <v>4.8</v>
      </c>
      <c r="D61" s="10" t="s">
        <v>28</v>
      </c>
      <c r="E61" s="9" t="str">
        <f t="shared" si="9"/>
        <v>Significantly Different</v>
      </c>
      <c r="G61">
        <f t="shared" si="10"/>
        <v>4.8</v>
      </c>
      <c r="H61">
        <f t="shared" si="11"/>
        <v>6</v>
      </c>
      <c r="I61" t="str">
        <f t="shared" si="12"/>
        <v>+/-</v>
      </c>
      <c r="J61" t="str">
        <f t="shared" si="13"/>
        <v>0.3</v>
      </c>
      <c r="K61" s="1">
        <f t="shared" si="14"/>
        <v>0.18237082066869301</v>
      </c>
      <c r="L61" s="1">
        <f t="shared" si="15"/>
        <v>8.3999999999999986</v>
      </c>
      <c r="M61" s="1">
        <f t="shared" si="16"/>
        <v>0.19223572402239389</v>
      </c>
      <c r="N61" s="1">
        <f t="shared" si="17"/>
        <v>43.696352708206653</v>
      </c>
      <c r="O61" t="s">
        <v>27</v>
      </c>
    </row>
    <row r="62" spans="1:15" ht="15" thickBot="1" x14ac:dyDescent="0.4">
      <c r="A62" s="8"/>
      <c r="B62" s="7" t="s">
        <v>25</v>
      </c>
      <c r="C62" s="6">
        <v>38.200000000000003</v>
      </c>
      <c r="D62" s="5" t="s">
        <v>116</v>
      </c>
      <c r="E62" s="4" t="str">
        <f t="shared" si="9"/>
        <v>Significantly Different</v>
      </c>
      <c r="G62">
        <f t="shared" si="10"/>
        <v>38.200000000000003</v>
      </c>
      <c r="H62">
        <f t="shared" si="11"/>
        <v>6</v>
      </c>
      <c r="I62" t="str">
        <f t="shared" si="12"/>
        <v>+/-</v>
      </c>
      <c r="J62" t="str">
        <f t="shared" si="13"/>
        <v>0.8</v>
      </c>
      <c r="K62" s="1">
        <f t="shared" si="14"/>
        <v>0.48632218844984804</v>
      </c>
      <c r="L62" s="1">
        <f t="shared" si="15"/>
        <v>-25.000000000000004</v>
      </c>
      <c r="M62" s="1">
        <f t="shared" si="16"/>
        <v>0.49010685399991183</v>
      </c>
      <c r="N62" s="1">
        <f t="shared" si="17"/>
        <v>-51.009284599811984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14" priority="1" operator="equal">
      <formula>"OTHER ERROR"</formula>
    </cfRule>
    <cfRule type="cellIs" dxfId="413" priority="2" operator="equal">
      <formula>"Statistical Test not applicable"</formula>
    </cfRule>
    <cfRule type="cellIs" dxfId="412" priority="3" operator="equal">
      <formula>"Geography Selected"</formula>
    </cfRule>
  </conditionalFormatting>
  <conditionalFormatting sqref="E10:J62">
    <cfRule type="cellIs" dxfId="411" priority="4" operator="equal">
      <formula>"Not Significantly Different"</formula>
    </cfRule>
  </conditionalFormatting>
  <conditionalFormatting sqref="F10:J62">
    <cfRule type="cellIs" dxfId="4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0CAF184-C250-47F1-A656-4BA086A27E7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71B7F2F-451F-4E8D-A50A-7AD7311808B5}"/>
    <hyperlink ref="A68" r:id="rId2" xr:uid="{E8F9C549-E159-4F82-BBF5-77D7A486FDC0}"/>
    <hyperlink ref="A66" r:id="rId3" xr:uid="{3B0C342F-282F-46E3-96F8-F262867B2ACD}"/>
    <hyperlink ref="A67" r:id="rId4" xr:uid="{C8373EC5-383C-48D7-911E-1D4DED0D8313}"/>
  </hyperlinks>
  <pageMargins left="0.7" right="0.7" top="0.75" bottom="0.75" header="0.3" footer="0.3"/>
  <pageSetup orientation="portrait" r:id="rId5"/>
  <drawing r:id="rId6"/>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AA3BF-BFEC-498E-A74F-A4867FE37343}">
  <sheetPr codeName="Sheet9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709</v>
      </c>
    </row>
    <row r="2" spans="1:16" x14ac:dyDescent="0.35">
      <c r="A2" s="27" t="s">
        <v>109</v>
      </c>
      <c r="B2" t="s">
        <v>708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v>
      </c>
      <c r="C6" t="s">
        <v>103</v>
      </c>
      <c r="H6" s="15" t="s">
        <v>102</v>
      </c>
      <c r="I6">
        <f>VLOOKUP($B$4,$B$9:$K$62,6,FALSE)</f>
        <v>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42</v>
      </c>
      <c r="C11" s="11">
        <v>13.6</v>
      </c>
      <c r="D11" s="14" t="s">
        <v>44</v>
      </c>
      <c r="E11" s="9" t="str">
        <f t="shared" si="0"/>
        <v>Significantly Different</v>
      </c>
      <c r="G11">
        <f t="shared" si="1"/>
        <v>13.6</v>
      </c>
      <c r="H11">
        <f t="shared" si="2"/>
        <v>6</v>
      </c>
      <c r="I11" t="str">
        <f t="shared" si="3"/>
        <v>+/-</v>
      </c>
      <c r="J11" t="str">
        <f t="shared" si="4"/>
        <v>0.4</v>
      </c>
      <c r="K11" s="1">
        <f t="shared" si="5"/>
        <v>0.24316109422492402</v>
      </c>
      <c r="L11" s="1">
        <f t="shared" si="6"/>
        <v>-7.6</v>
      </c>
      <c r="M11" s="1">
        <f t="shared" si="7"/>
        <v>0.25064471888253259</v>
      </c>
      <c r="N11" s="1">
        <f t="shared" si="8"/>
        <v>-30.321803842042343</v>
      </c>
      <c r="O11" t="s">
        <v>68</v>
      </c>
    </row>
    <row r="12" spans="1:16" x14ac:dyDescent="0.35">
      <c r="A12" s="13">
        <v>2</v>
      </c>
      <c r="B12" s="12" t="s">
        <v>58</v>
      </c>
      <c r="C12" s="11">
        <v>9.3000000000000007</v>
      </c>
      <c r="D12" s="10" t="s">
        <v>116</v>
      </c>
      <c r="E12" s="9" t="str">
        <f t="shared" si="0"/>
        <v>Significantly Different</v>
      </c>
      <c r="G12">
        <f t="shared" si="1"/>
        <v>9.3000000000000007</v>
      </c>
      <c r="H12">
        <f t="shared" si="2"/>
        <v>6</v>
      </c>
      <c r="I12" t="str">
        <f t="shared" si="3"/>
        <v>+/-</v>
      </c>
      <c r="J12" t="str">
        <f t="shared" si="4"/>
        <v>0.8</v>
      </c>
      <c r="K12" s="1">
        <f t="shared" si="5"/>
        <v>0.48632218844984804</v>
      </c>
      <c r="L12" s="1">
        <f t="shared" si="6"/>
        <v>-3.3000000000000007</v>
      </c>
      <c r="M12" s="1">
        <f t="shared" si="7"/>
        <v>0.49010685399991183</v>
      </c>
      <c r="N12" s="1">
        <f t="shared" si="8"/>
        <v>-6.7332255671751824</v>
      </c>
      <c r="O12" t="s">
        <v>62</v>
      </c>
    </row>
    <row r="13" spans="1:16" x14ac:dyDescent="0.35">
      <c r="A13" s="13">
        <v>3</v>
      </c>
      <c r="B13" s="12" t="s">
        <v>27</v>
      </c>
      <c r="C13" s="11">
        <v>9</v>
      </c>
      <c r="D13" s="10" t="s">
        <v>136</v>
      </c>
      <c r="E13" s="9" t="str">
        <f t="shared" si="0"/>
        <v>Significantly Different</v>
      </c>
      <c r="G13">
        <f t="shared" si="1"/>
        <v>9</v>
      </c>
      <c r="H13">
        <f t="shared" si="2"/>
        <v>6</v>
      </c>
      <c r="I13" t="str">
        <f t="shared" si="3"/>
        <v>+/-</v>
      </c>
      <c r="J13" t="str">
        <f t="shared" si="4"/>
        <v>1.9</v>
      </c>
      <c r="K13" s="1">
        <f t="shared" si="5"/>
        <v>1.1550151975683889</v>
      </c>
      <c r="L13" s="1">
        <f t="shared" si="6"/>
        <v>-3</v>
      </c>
      <c r="M13" s="1">
        <f t="shared" si="7"/>
        <v>1.1566138352851334</v>
      </c>
      <c r="N13" s="1">
        <f t="shared" si="8"/>
        <v>-2.5937784146083875</v>
      </c>
      <c r="O13" t="s">
        <v>58</v>
      </c>
    </row>
    <row r="14" spans="1:16" x14ac:dyDescent="0.35">
      <c r="A14" s="13">
        <v>4</v>
      </c>
      <c r="B14" s="12" t="s">
        <v>62</v>
      </c>
      <c r="C14" s="11">
        <v>8.8000000000000007</v>
      </c>
      <c r="D14" s="10" t="s">
        <v>138</v>
      </c>
      <c r="E14" s="9" t="str">
        <f t="shared" si="0"/>
        <v>Significantly Different</v>
      </c>
      <c r="G14">
        <f t="shared" si="1"/>
        <v>8.8000000000000007</v>
      </c>
      <c r="H14">
        <f t="shared" si="2"/>
        <v>6</v>
      </c>
      <c r="I14" t="str">
        <f t="shared" si="3"/>
        <v>+/-</v>
      </c>
      <c r="J14" t="str">
        <f t="shared" si="4"/>
        <v>1.5</v>
      </c>
      <c r="K14" s="1">
        <f t="shared" si="5"/>
        <v>0.91185410334346506</v>
      </c>
      <c r="L14" s="1">
        <f t="shared" si="6"/>
        <v>-2.8000000000000007</v>
      </c>
      <c r="M14" s="1">
        <f t="shared" si="7"/>
        <v>0.91387819929318592</v>
      </c>
      <c r="N14" s="1">
        <f t="shared" si="8"/>
        <v>-3.063865624725028</v>
      </c>
      <c r="O14" t="s">
        <v>73</v>
      </c>
    </row>
    <row r="15" spans="1:16" x14ac:dyDescent="0.35">
      <c r="A15" s="13">
        <v>5</v>
      </c>
      <c r="B15" s="12" t="s">
        <v>50</v>
      </c>
      <c r="C15" s="11">
        <v>8.5</v>
      </c>
      <c r="D15" s="10" t="s">
        <v>44</v>
      </c>
      <c r="E15" s="9" t="str">
        <f t="shared" si="0"/>
        <v>Significantly Different</v>
      </c>
      <c r="G15">
        <f t="shared" si="1"/>
        <v>8.5</v>
      </c>
      <c r="H15">
        <f t="shared" si="2"/>
        <v>6</v>
      </c>
      <c r="I15" t="str">
        <f t="shared" si="3"/>
        <v>+/-</v>
      </c>
      <c r="J15" t="str">
        <f t="shared" si="4"/>
        <v>0.4</v>
      </c>
      <c r="K15" s="1">
        <f t="shared" si="5"/>
        <v>0.24316109422492402</v>
      </c>
      <c r="L15" s="1">
        <f t="shared" si="6"/>
        <v>-2.5</v>
      </c>
      <c r="M15" s="1">
        <f t="shared" si="7"/>
        <v>0.25064471888253259</v>
      </c>
      <c r="N15" s="1">
        <f t="shared" si="8"/>
        <v>-9.9742775796191925</v>
      </c>
      <c r="O15" t="s">
        <v>34</v>
      </c>
    </row>
    <row r="16" spans="1:16" x14ac:dyDescent="0.35">
      <c r="A16" s="13">
        <v>5</v>
      </c>
      <c r="B16" s="12" t="s">
        <v>59</v>
      </c>
      <c r="C16" s="11">
        <v>8.5</v>
      </c>
      <c r="D16" s="10" t="s">
        <v>26</v>
      </c>
      <c r="E16" s="9" t="str">
        <f t="shared" si="0"/>
        <v>Significantly Different</v>
      </c>
      <c r="G16">
        <f t="shared" si="1"/>
        <v>8.5</v>
      </c>
      <c r="H16">
        <f t="shared" si="2"/>
        <v>6</v>
      </c>
      <c r="I16" t="str">
        <f t="shared" si="3"/>
        <v>+/-</v>
      </c>
      <c r="J16" t="str">
        <f t="shared" si="4"/>
        <v>0.6</v>
      </c>
      <c r="K16" s="1">
        <f t="shared" si="5"/>
        <v>0.36474164133738601</v>
      </c>
      <c r="L16" s="1">
        <f t="shared" si="6"/>
        <v>-2.5</v>
      </c>
      <c r="M16" s="1">
        <f t="shared" si="7"/>
        <v>0.36977279819442066</v>
      </c>
      <c r="N16" s="1">
        <f t="shared" si="8"/>
        <v>-6.7609083529328187</v>
      </c>
      <c r="O16" t="s">
        <v>75</v>
      </c>
    </row>
    <row r="17" spans="1:15" x14ac:dyDescent="0.35">
      <c r="A17" s="13">
        <v>7</v>
      </c>
      <c r="B17" s="12" t="s">
        <v>82</v>
      </c>
      <c r="C17" s="11">
        <v>8.1</v>
      </c>
      <c r="D17" s="10" t="s">
        <v>121</v>
      </c>
      <c r="E17" s="9" t="str">
        <f t="shared" si="0"/>
        <v>Significantly Different</v>
      </c>
      <c r="G17">
        <f t="shared" si="1"/>
        <v>8.1</v>
      </c>
      <c r="H17">
        <f t="shared" si="2"/>
        <v>6</v>
      </c>
      <c r="I17" t="str">
        <f t="shared" si="3"/>
        <v>+/-</v>
      </c>
      <c r="J17" t="str">
        <f t="shared" si="4"/>
        <v>1.1</v>
      </c>
      <c r="K17" s="1">
        <f t="shared" si="5"/>
        <v>0.66869300911854113</v>
      </c>
      <c r="L17" s="1">
        <f t="shared" si="6"/>
        <v>-2.0999999999999996</v>
      </c>
      <c r="M17" s="1">
        <f t="shared" si="7"/>
        <v>0.67145051776214359</v>
      </c>
      <c r="N17" s="1">
        <f t="shared" si="8"/>
        <v>-3.1275573470388016</v>
      </c>
      <c r="O17" t="s">
        <v>66</v>
      </c>
    </row>
    <row r="18" spans="1:15" x14ac:dyDescent="0.35">
      <c r="A18" s="13">
        <v>8</v>
      </c>
      <c r="B18" s="12" t="s">
        <v>45</v>
      </c>
      <c r="C18" s="11">
        <v>8</v>
      </c>
      <c r="D18" s="10" t="s">
        <v>122</v>
      </c>
      <c r="E18" s="9" t="str">
        <f t="shared" si="0"/>
        <v>Significantly Different</v>
      </c>
      <c r="G18">
        <f t="shared" si="1"/>
        <v>8</v>
      </c>
      <c r="H18">
        <f t="shared" si="2"/>
        <v>6</v>
      </c>
      <c r="I18" t="str">
        <f t="shared" si="3"/>
        <v>+/-</v>
      </c>
      <c r="J18" t="str">
        <f t="shared" si="4"/>
        <v>1.0</v>
      </c>
      <c r="K18" s="1">
        <f t="shared" si="5"/>
        <v>0.60790273556231</v>
      </c>
      <c r="L18" s="1">
        <f t="shared" si="6"/>
        <v>-2</v>
      </c>
      <c r="M18" s="1">
        <f t="shared" si="7"/>
        <v>0.61093468821403585</v>
      </c>
      <c r="N18" s="1">
        <f t="shared" si="8"/>
        <v>-3.2736723557908642</v>
      </c>
      <c r="O18" t="s">
        <v>60</v>
      </c>
    </row>
    <row r="19" spans="1:15" x14ac:dyDescent="0.35">
      <c r="A19" s="13">
        <v>8</v>
      </c>
      <c r="B19" s="12" t="s">
        <v>49</v>
      </c>
      <c r="C19" s="11">
        <v>8</v>
      </c>
      <c r="D19" s="10" t="s">
        <v>138</v>
      </c>
      <c r="E19" s="9" t="str">
        <f t="shared" si="0"/>
        <v>Significantly Different</v>
      </c>
      <c r="G19">
        <f t="shared" si="1"/>
        <v>8</v>
      </c>
      <c r="H19">
        <f t="shared" si="2"/>
        <v>6</v>
      </c>
      <c r="I19" t="str">
        <f t="shared" si="3"/>
        <v>+/-</v>
      </c>
      <c r="J19" t="str">
        <f t="shared" si="4"/>
        <v>1.5</v>
      </c>
      <c r="K19" s="1">
        <f t="shared" si="5"/>
        <v>0.91185410334346506</v>
      </c>
      <c r="L19" s="1">
        <f t="shared" si="6"/>
        <v>-2</v>
      </c>
      <c r="M19" s="1">
        <f t="shared" si="7"/>
        <v>0.91387819929318592</v>
      </c>
      <c r="N19" s="1">
        <f t="shared" si="8"/>
        <v>-2.1884754462321623</v>
      </c>
      <c r="O19" t="s">
        <v>31</v>
      </c>
    </row>
    <row r="20" spans="1:15" x14ac:dyDescent="0.35">
      <c r="A20" s="13">
        <v>10</v>
      </c>
      <c r="B20" s="12" t="s">
        <v>46</v>
      </c>
      <c r="C20" s="11">
        <v>7.9</v>
      </c>
      <c r="D20" s="14" t="s">
        <v>83</v>
      </c>
      <c r="E20" s="9" t="str">
        <f t="shared" si="0"/>
        <v>Significantly Different</v>
      </c>
      <c r="G20">
        <f t="shared" si="1"/>
        <v>7.9</v>
      </c>
      <c r="H20">
        <f t="shared" si="2"/>
        <v>6</v>
      </c>
      <c r="I20" t="str">
        <f t="shared" si="3"/>
        <v>+/-</v>
      </c>
      <c r="J20" t="str">
        <f t="shared" si="4"/>
        <v>0.5</v>
      </c>
      <c r="K20" s="1">
        <f t="shared" si="5"/>
        <v>0.303951367781155</v>
      </c>
      <c r="L20" s="1">
        <f t="shared" si="6"/>
        <v>-1.9000000000000004</v>
      </c>
      <c r="M20" s="1">
        <f t="shared" si="7"/>
        <v>0.30997079109986531</v>
      </c>
      <c r="N20" s="1">
        <f t="shared" si="8"/>
        <v>-6.1296098037439437</v>
      </c>
      <c r="O20" t="s">
        <v>50</v>
      </c>
    </row>
    <row r="21" spans="1:15" x14ac:dyDescent="0.35">
      <c r="A21" s="13">
        <v>11</v>
      </c>
      <c r="B21" s="12" t="s">
        <v>73</v>
      </c>
      <c r="C21" s="11">
        <v>7.7</v>
      </c>
      <c r="D21" s="10" t="s">
        <v>84</v>
      </c>
      <c r="E21" s="9" t="str">
        <f t="shared" si="0"/>
        <v>Significantly Different</v>
      </c>
      <c r="G21">
        <f t="shared" si="1"/>
        <v>7.7</v>
      </c>
      <c r="H21">
        <f t="shared" si="2"/>
        <v>6</v>
      </c>
      <c r="I21" t="str">
        <f t="shared" si="3"/>
        <v>+/-</v>
      </c>
      <c r="J21" t="str">
        <f t="shared" si="4"/>
        <v>0.9</v>
      </c>
      <c r="K21" s="1">
        <f t="shared" si="5"/>
        <v>0.54711246200607899</v>
      </c>
      <c r="L21" s="1">
        <f t="shared" si="6"/>
        <v>-1.7000000000000002</v>
      </c>
      <c r="M21" s="1">
        <f t="shared" si="7"/>
        <v>0.55047933970440222</v>
      </c>
      <c r="N21" s="1">
        <f t="shared" si="8"/>
        <v>-3.0882176266830839</v>
      </c>
      <c r="O21" t="s">
        <v>46</v>
      </c>
    </row>
    <row r="22" spans="1:15" x14ac:dyDescent="0.35">
      <c r="A22" s="13">
        <v>11</v>
      </c>
      <c r="B22" s="12" t="s">
        <v>70</v>
      </c>
      <c r="C22" s="11">
        <v>7.7</v>
      </c>
      <c r="D22" s="10" t="s">
        <v>121</v>
      </c>
      <c r="E22" s="9" t="str">
        <f t="shared" si="0"/>
        <v>Significantly Different</v>
      </c>
      <c r="G22">
        <f t="shared" si="1"/>
        <v>7.7</v>
      </c>
      <c r="H22">
        <f t="shared" si="2"/>
        <v>6</v>
      </c>
      <c r="I22" t="str">
        <f t="shared" si="3"/>
        <v>+/-</v>
      </c>
      <c r="J22" t="str">
        <f t="shared" si="4"/>
        <v>1.1</v>
      </c>
      <c r="K22" s="1">
        <f t="shared" si="5"/>
        <v>0.66869300911854113</v>
      </c>
      <c r="L22" s="1">
        <f t="shared" si="6"/>
        <v>-1.7000000000000002</v>
      </c>
      <c r="M22" s="1">
        <f t="shared" si="7"/>
        <v>0.67145051776214359</v>
      </c>
      <c r="N22" s="1">
        <f t="shared" si="8"/>
        <v>-2.5318321380790305</v>
      </c>
      <c r="O22" t="s">
        <v>29</v>
      </c>
    </row>
    <row r="23" spans="1:15" x14ac:dyDescent="0.35">
      <c r="A23" s="13">
        <v>13</v>
      </c>
      <c r="B23" s="12" t="s">
        <v>78</v>
      </c>
      <c r="C23" s="11">
        <v>7</v>
      </c>
      <c r="D23" s="10" t="s">
        <v>36</v>
      </c>
      <c r="E23" s="9" t="str">
        <f t="shared" si="0"/>
        <v>Significantly Different</v>
      </c>
      <c r="G23">
        <f t="shared" si="1"/>
        <v>7</v>
      </c>
      <c r="H23">
        <f t="shared" si="2"/>
        <v>6</v>
      </c>
      <c r="I23" t="str">
        <f t="shared" si="3"/>
        <v>+/-</v>
      </c>
      <c r="J23" t="str">
        <f t="shared" si="4"/>
        <v>0.7</v>
      </c>
      <c r="K23" s="1">
        <f t="shared" si="5"/>
        <v>0.42553191489361697</v>
      </c>
      <c r="L23" s="1">
        <f t="shared" si="6"/>
        <v>-1</v>
      </c>
      <c r="M23" s="1">
        <f t="shared" si="7"/>
        <v>0.42985214661796195</v>
      </c>
      <c r="N23" s="1">
        <f t="shared" si="8"/>
        <v>-2.3263813101037418</v>
      </c>
      <c r="O23" t="s">
        <v>82</v>
      </c>
    </row>
    <row r="24" spans="1:15" x14ac:dyDescent="0.35">
      <c r="A24" s="13">
        <v>14</v>
      </c>
      <c r="B24" s="12" t="s">
        <v>63</v>
      </c>
      <c r="C24" s="11">
        <v>6.7</v>
      </c>
      <c r="D24" s="10" t="s">
        <v>138</v>
      </c>
      <c r="E24" s="9" t="str">
        <f t="shared" si="0"/>
        <v>Not Significantly Different</v>
      </c>
      <c r="G24">
        <f t="shared" si="1"/>
        <v>6.7</v>
      </c>
      <c r="H24">
        <f t="shared" si="2"/>
        <v>6</v>
      </c>
      <c r="I24" t="str">
        <f t="shared" si="3"/>
        <v>+/-</v>
      </c>
      <c r="J24" t="str">
        <f t="shared" si="4"/>
        <v>1.5</v>
      </c>
      <c r="K24" s="1">
        <f t="shared" si="5"/>
        <v>0.91185410334346506</v>
      </c>
      <c r="L24" s="1">
        <f t="shared" si="6"/>
        <v>-0.70000000000000018</v>
      </c>
      <c r="M24" s="1">
        <f t="shared" si="7"/>
        <v>0.91387819929318592</v>
      </c>
      <c r="N24" s="1">
        <f t="shared" si="8"/>
        <v>-0.765966406181257</v>
      </c>
      <c r="O24" t="s">
        <v>65</v>
      </c>
    </row>
    <row r="25" spans="1:15" x14ac:dyDescent="0.35">
      <c r="A25" s="13">
        <v>15</v>
      </c>
      <c r="B25" s="12" t="s">
        <v>72</v>
      </c>
      <c r="C25" s="11">
        <v>6.6</v>
      </c>
      <c r="D25" s="10" t="s">
        <v>26</v>
      </c>
      <c r="E25" s="9" t="str">
        <f t="shared" si="0"/>
        <v>Not Significantly Different</v>
      </c>
      <c r="G25">
        <f t="shared" si="1"/>
        <v>6.6</v>
      </c>
      <c r="H25">
        <f t="shared" si="2"/>
        <v>6</v>
      </c>
      <c r="I25" t="str">
        <f t="shared" si="3"/>
        <v>+/-</v>
      </c>
      <c r="J25" t="str">
        <f t="shared" si="4"/>
        <v>0.6</v>
      </c>
      <c r="K25" s="1">
        <f t="shared" si="5"/>
        <v>0.36474164133738601</v>
      </c>
      <c r="L25" s="1">
        <f t="shared" si="6"/>
        <v>-0.59999999999999964</v>
      </c>
      <c r="M25" s="1">
        <f t="shared" si="7"/>
        <v>0.36977279819442066</v>
      </c>
      <c r="N25" s="1">
        <f t="shared" si="8"/>
        <v>-1.6226180047038754</v>
      </c>
      <c r="O25" t="s">
        <v>81</v>
      </c>
    </row>
    <row r="26" spans="1:15" x14ac:dyDescent="0.35">
      <c r="A26" s="13">
        <v>15</v>
      </c>
      <c r="B26" s="12" t="s">
        <v>43</v>
      </c>
      <c r="C26" s="11">
        <v>6.6</v>
      </c>
      <c r="D26" s="10" t="s">
        <v>116</v>
      </c>
      <c r="E26" s="9" t="str">
        <f t="shared" si="0"/>
        <v>Not Significantly Different</v>
      </c>
      <c r="G26">
        <f t="shared" si="1"/>
        <v>6.6</v>
      </c>
      <c r="H26">
        <f t="shared" si="2"/>
        <v>6</v>
      </c>
      <c r="I26" t="str">
        <f t="shared" si="3"/>
        <v>+/-</v>
      </c>
      <c r="J26" t="str">
        <f t="shared" si="4"/>
        <v>0.8</v>
      </c>
      <c r="K26" s="1">
        <f t="shared" si="5"/>
        <v>0.48632218844984804</v>
      </c>
      <c r="L26" s="1">
        <f t="shared" si="6"/>
        <v>-0.59999999999999964</v>
      </c>
      <c r="M26" s="1">
        <f t="shared" si="7"/>
        <v>0.49010685399991183</v>
      </c>
      <c r="N26" s="1">
        <f t="shared" si="8"/>
        <v>-1.2242228303954867</v>
      </c>
      <c r="O26" t="s">
        <v>80</v>
      </c>
    </row>
    <row r="27" spans="1:15" x14ac:dyDescent="0.35">
      <c r="A27" s="13">
        <v>17</v>
      </c>
      <c r="B27" s="12" t="s">
        <v>47</v>
      </c>
      <c r="C27" s="11">
        <v>6.5</v>
      </c>
      <c r="D27" s="10" t="s">
        <v>26</v>
      </c>
      <c r="E27" s="9" t="str">
        <f t="shared" si="0"/>
        <v>Not Significantly Different</v>
      </c>
      <c r="G27">
        <f t="shared" si="1"/>
        <v>6.5</v>
      </c>
      <c r="H27">
        <f t="shared" si="2"/>
        <v>6</v>
      </c>
      <c r="I27" t="str">
        <f t="shared" si="3"/>
        <v>+/-</v>
      </c>
      <c r="J27" t="str">
        <f t="shared" si="4"/>
        <v>0.6</v>
      </c>
      <c r="K27" s="1">
        <f t="shared" si="5"/>
        <v>0.36474164133738601</v>
      </c>
      <c r="L27" s="1">
        <f t="shared" si="6"/>
        <v>-0.5</v>
      </c>
      <c r="M27" s="1">
        <f t="shared" si="7"/>
        <v>0.36977279819442066</v>
      </c>
      <c r="N27" s="1">
        <f t="shared" si="8"/>
        <v>-1.3521816705865637</v>
      </c>
      <c r="O27" t="s">
        <v>78</v>
      </c>
    </row>
    <row r="28" spans="1:15" x14ac:dyDescent="0.35">
      <c r="A28" s="13">
        <v>18</v>
      </c>
      <c r="B28" s="12" t="s">
        <v>81</v>
      </c>
      <c r="C28" s="11">
        <v>6.1</v>
      </c>
      <c r="D28" s="10" t="s">
        <v>83</v>
      </c>
      <c r="E28" s="9" t="str">
        <f t="shared" si="0"/>
        <v>Not Significantly Different</v>
      </c>
      <c r="G28">
        <f t="shared" si="1"/>
        <v>6.1</v>
      </c>
      <c r="H28">
        <f t="shared" si="2"/>
        <v>6</v>
      </c>
      <c r="I28" t="str">
        <f t="shared" si="3"/>
        <v>+/-</v>
      </c>
      <c r="J28" t="str">
        <f t="shared" si="4"/>
        <v>0.5</v>
      </c>
      <c r="K28" s="1">
        <f t="shared" si="5"/>
        <v>0.303951367781155</v>
      </c>
      <c r="L28" s="1">
        <f t="shared" si="6"/>
        <v>-9.9999999999999645E-2</v>
      </c>
      <c r="M28" s="1">
        <f t="shared" si="7"/>
        <v>0.30997079109986531</v>
      </c>
      <c r="N28" s="1">
        <f t="shared" si="8"/>
        <v>-0.32261104230231163</v>
      </c>
      <c r="O28" t="s">
        <v>79</v>
      </c>
    </row>
    <row r="29" spans="1:15" x14ac:dyDescent="0.35">
      <c r="A29" s="13">
        <v>18</v>
      </c>
      <c r="B29" s="12" t="s">
        <v>37</v>
      </c>
      <c r="C29" s="11">
        <v>6.1</v>
      </c>
      <c r="D29" s="10" t="s">
        <v>122</v>
      </c>
      <c r="E29" s="9" t="str">
        <f t="shared" si="0"/>
        <v>Not Significantly Different</v>
      </c>
      <c r="G29">
        <f t="shared" si="1"/>
        <v>6.1</v>
      </c>
      <c r="H29">
        <f t="shared" si="2"/>
        <v>6</v>
      </c>
      <c r="I29" t="str">
        <f t="shared" si="3"/>
        <v>+/-</v>
      </c>
      <c r="J29" t="str">
        <f t="shared" si="4"/>
        <v>1.0</v>
      </c>
      <c r="K29" s="1">
        <f t="shared" si="5"/>
        <v>0.60790273556231</v>
      </c>
      <c r="L29" s="1">
        <f t="shared" si="6"/>
        <v>-9.9999999999999645E-2</v>
      </c>
      <c r="M29" s="1">
        <f t="shared" si="7"/>
        <v>0.61093468821403585</v>
      </c>
      <c r="N29" s="1">
        <f t="shared" si="8"/>
        <v>-0.16368361778954263</v>
      </c>
      <c r="O29" t="s">
        <v>56</v>
      </c>
    </row>
    <row r="30" spans="1:15" x14ac:dyDescent="0.35">
      <c r="A30" s="13">
        <v>20</v>
      </c>
      <c r="B30" s="12" t="s">
        <v>75</v>
      </c>
      <c r="C30" s="11">
        <v>6</v>
      </c>
      <c r="D30" s="10" t="s">
        <v>26</v>
      </c>
      <c r="E30" s="9" t="str">
        <f t="shared" si="0"/>
        <v>Not Significantly Different</v>
      </c>
      <c r="G30">
        <f t="shared" si="1"/>
        <v>6</v>
      </c>
      <c r="H30">
        <f t="shared" si="2"/>
        <v>6</v>
      </c>
      <c r="I30" t="str">
        <f t="shared" si="3"/>
        <v>+/-</v>
      </c>
      <c r="J30" t="str">
        <f t="shared" si="4"/>
        <v>0.6</v>
      </c>
      <c r="K30" s="1">
        <f t="shared" si="5"/>
        <v>0.36474164133738601</v>
      </c>
      <c r="L30" s="1">
        <f t="shared" si="6"/>
        <v>0</v>
      </c>
      <c r="M30" s="1">
        <f t="shared" si="7"/>
        <v>0.36977279819442066</v>
      </c>
      <c r="N30" s="1">
        <f t="shared" si="8"/>
        <v>0</v>
      </c>
      <c r="O30" t="s">
        <v>77</v>
      </c>
    </row>
    <row r="31" spans="1:15" x14ac:dyDescent="0.35">
      <c r="A31" s="13">
        <v>21</v>
      </c>
      <c r="B31" s="12" t="s">
        <v>51</v>
      </c>
      <c r="C31" s="11">
        <v>5.9</v>
      </c>
      <c r="D31" s="10" t="s">
        <v>83</v>
      </c>
      <c r="E31" s="9" t="str">
        <f t="shared" si="0"/>
        <v>Not Significantly Different</v>
      </c>
      <c r="G31">
        <f t="shared" si="1"/>
        <v>5.9</v>
      </c>
      <c r="H31">
        <f t="shared" si="2"/>
        <v>6</v>
      </c>
      <c r="I31" t="str">
        <f t="shared" si="3"/>
        <v>+/-</v>
      </c>
      <c r="J31" t="str">
        <f t="shared" si="4"/>
        <v>0.5</v>
      </c>
      <c r="K31" s="1">
        <f t="shared" si="5"/>
        <v>0.303951367781155</v>
      </c>
      <c r="L31" s="1">
        <f t="shared" si="6"/>
        <v>9.9999999999999645E-2</v>
      </c>
      <c r="M31" s="1">
        <f t="shared" si="7"/>
        <v>0.30997079109986531</v>
      </c>
      <c r="N31" s="1">
        <f t="shared" si="8"/>
        <v>0.32261104230231163</v>
      </c>
      <c r="O31" t="s">
        <v>40</v>
      </c>
    </row>
    <row r="32" spans="1:15" x14ac:dyDescent="0.35">
      <c r="A32" s="13">
        <v>22</v>
      </c>
      <c r="B32" s="12" t="s">
        <v>60</v>
      </c>
      <c r="C32" s="11">
        <v>5.8</v>
      </c>
      <c r="D32" s="10" t="s">
        <v>138</v>
      </c>
      <c r="E32" s="9" t="str">
        <f t="shared" si="0"/>
        <v>Not Significantly Different</v>
      </c>
      <c r="G32">
        <f t="shared" si="1"/>
        <v>5.8</v>
      </c>
      <c r="H32">
        <f t="shared" si="2"/>
        <v>6</v>
      </c>
      <c r="I32" t="str">
        <f t="shared" si="3"/>
        <v>+/-</v>
      </c>
      <c r="J32" t="str">
        <f t="shared" si="4"/>
        <v>1.5</v>
      </c>
      <c r="K32" s="1">
        <f t="shared" si="5"/>
        <v>0.91185410334346506</v>
      </c>
      <c r="L32" s="1">
        <f t="shared" si="6"/>
        <v>0.20000000000000018</v>
      </c>
      <c r="M32" s="1">
        <f t="shared" si="7"/>
        <v>0.91387819929318592</v>
      </c>
      <c r="N32" s="1">
        <f t="shared" si="8"/>
        <v>0.21884754462321643</v>
      </c>
      <c r="O32" t="s">
        <v>71</v>
      </c>
    </row>
    <row r="33" spans="1:15" x14ac:dyDescent="0.35">
      <c r="A33" s="13">
        <v>22</v>
      </c>
      <c r="B33" s="12" t="s">
        <v>54</v>
      </c>
      <c r="C33" s="11">
        <v>5.8</v>
      </c>
      <c r="D33" s="10" t="s">
        <v>26</v>
      </c>
      <c r="E33" s="9" t="str">
        <f t="shared" si="0"/>
        <v>Not Significantly Different</v>
      </c>
      <c r="G33">
        <f t="shared" si="1"/>
        <v>5.8</v>
      </c>
      <c r="H33">
        <f t="shared" si="2"/>
        <v>6</v>
      </c>
      <c r="I33" t="str">
        <f t="shared" si="3"/>
        <v>+/-</v>
      </c>
      <c r="J33" t="str">
        <f t="shared" si="4"/>
        <v>0.6</v>
      </c>
      <c r="K33" s="1">
        <f t="shared" si="5"/>
        <v>0.36474164133738601</v>
      </c>
      <c r="L33" s="1">
        <f t="shared" si="6"/>
        <v>0.20000000000000018</v>
      </c>
      <c r="M33" s="1">
        <f t="shared" si="7"/>
        <v>0.36977279819442066</v>
      </c>
      <c r="N33" s="1">
        <f t="shared" si="8"/>
        <v>0.54087266823462599</v>
      </c>
      <c r="O33" t="s">
        <v>76</v>
      </c>
    </row>
    <row r="34" spans="1:15" x14ac:dyDescent="0.35">
      <c r="A34" s="13">
        <v>24</v>
      </c>
      <c r="B34" s="12" t="s">
        <v>61</v>
      </c>
      <c r="C34" s="11">
        <v>5.6</v>
      </c>
      <c r="D34" s="10" t="s">
        <v>44</v>
      </c>
      <c r="E34" s="9" t="str">
        <f t="shared" si="0"/>
        <v>Not Significantly Different</v>
      </c>
      <c r="G34">
        <f t="shared" si="1"/>
        <v>5.6</v>
      </c>
      <c r="H34">
        <f t="shared" si="2"/>
        <v>6</v>
      </c>
      <c r="I34" t="str">
        <f t="shared" si="3"/>
        <v>+/-</v>
      </c>
      <c r="J34" t="str">
        <f t="shared" si="4"/>
        <v>0.4</v>
      </c>
      <c r="K34" s="1">
        <f t="shared" si="5"/>
        <v>0.24316109422492402</v>
      </c>
      <c r="L34" s="1">
        <f t="shared" si="6"/>
        <v>0.40000000000000036</v>
      </c>
      <c r="M34" s="1">
        <f t="shared" si="7"/>
        <v>0.25064471888253259</v>
      </c>
      <c r="N34" s="1">
        <f t="shared" si="8"/>
        <v>1.5958844127390721</v>
      </c>
      <c r="O34" t="s">
        <v>74</v>
      </c>
    </row>
    <row r="35" spans="1:15" x14ac:dyDescent="0.35">
      <c r="A35" s="13">
        <v>25</v>
      </c>
      <c r="B35" s="12" t="s">
        <v>64</v>
      </c>
      <c r="C35" s="11">
        <v>5.5</v>
      </c>
      <c r="D35" s="10" t="s">
        <v>44</v>
      </c>
      <c r="E35" s="9" t="str">
        <f t="shared" si="0"/>
        <v>Significantly Different</v>
      </c>
      <c r="G35">
        <f t="shared" si="1"/>
        <v>5.5</v>
      </c>
      <c r="H35">
        <f t="shared" si="2"/>
        <v>6</v>
      </c>
      <c r="I35" t="str">
        <f t="shared" si="3"/>
        <v>+/-</v>
      </c>
      <c r="J35" t="str">
        <f t="shared" si="4"/>
        <v>0.4</v>
      </c>
      <c r="K35" s="1">
        <f t="shared" si="5"/>
        <v>0.24316109422492402</v>
      </c>
      <c r="L35" s="1">
        <f t="shared" si="6"/>
        <v>0.5</v>
      </c>
      <c r="M35" s="1">
        <f t="shared" si="7"/>
        <v>0.25064471888253259</v>
      </c>
      <c r="N35" s="1">
        <f t="shared" si="8"/>
        <v>1.9948555159238384</v>
      </c>
      <c r="O35" t="s">
        <v>54</v>
      </c>
    </row>
    <row r="36" spans="1:15" x14ac:dyDescent="0.35">
      <c r="A36" s="13">
        <v>26</v>
      </c>
      <c r="B36" s="12" t="s">
        <v>55</v>
      </c>
      <c r="C36" s="11">
        <v>5.4</v>
      </c>
      <c r="D36" s="10" t="s">
        <v>44</v>
      </c>
      <c r="E36" s="9" t="str">
        <f t="shared" si="0"/>
        <v>Significantly Different</v>
      </c>
      <c r="G36">
        <f t="shared" si="1"/>
        <v>5.4</v>
      </c>
      <c r="H36">
        <f t="shared" si="2"/>
        <v>6</v>
      </c>
      <c r="I36" t="str">
        <f t="shared" si="3"/>
        <v>+/-</v>
      </c>
      <c r="J36" t="str">
        <f t="shared" si="4"/>
        <v>0.4</v>
      </c>
      <c r="K36" s="1">
        <f t="shared" si="5"/>
        <v>0.24316109422492402</v>
      </c>
      <c r="L36" s="1">
        <f t="shared" si="6"/>
        <v>0.59999999999999964</v>
      </c>
      <c r="M36" s="1">
        <f t="shared" si="7"/>
        <v>0.25064471888253259</v>
      </c>
      <c r="N36" s="1">
        <f t="shared" si="8"/>
        <v>2.3938266191086046</v>
      </c>
      <c r="O36" t="s">
        <v>72</v>
      </c>
    </row>
    <row r="37" spans="1:15" x14ac:dyDescent="0.35">
      <c r="A37" s="13">
        <v>27</v>
      </c>
      <c r="B37" s="12" t="s">
        <v>69</v>
      </c>
      <c r="C37" s="11">
        <v>5.3</v>
      </c>
      <c r="D37" s="10" t="s">
        <v>122</v>
      </c>
      <c r="E37" s="9" t="str">
        <f t="shared" si="0"/>
        <v>Not Significantly Different</v>
      </c>
      <c r="G37">
        <f t="shared" si="1"/>
        <v>5.3</v>
      </c>
      <c r="H37">
        <f t="shared" si="2"/>
        <v>6</v>
      </c>
      <c r="I37" t="str">
        <f t="shared" si="3"/>
        <v>+/-</v>
      </c>
      <c r="J37" t="str">
        <f t="shared" si="4"/>
        <v>1.0</v>
      </c>
      <c r="K37" s="1">
        <f t="shared" si="5"/>
        <v>0.60790273556231</v>
      </c>
      <c r="L37" s="1">
        <f t="shared" si="6"/>
        <v>0.70000000000000018</v>
      </c>
      <c r="M37" s="1">
        <f t="shared" si="7"/>
        <v>0.61093468821403585</v>
      </c>
      <c r="N37" s="1">
        <f t="shared" si="8"/>
        <v>1.1457853245268028</v>
      </c>
      <c r="O37" t="s">
        <v>70</v>
      </c>
    </row>
    <row r="38" spans="1:15" x14ac:dyDescent="0.35">
      <c r="A38" s="13">
        <v>28</v>
      </c>
      <c r="B38" s="12" t="s">
        <v>38</v>
      </c>
      <c r="C38" s="11">
        <v>5.2</v>
      </c>
      <c r="D38" s="10" t="s">
        <v>44</v>
      </c>
      <c r="E38" s="9" t="str">
        <f t="shared" si="0"/>
        <v>Significantly Different</v>
      </c>
      <c r="G38">
        <f t="shared" si="1"/>
        <v>5.2</v>
      </c>
      <c r="H38">
        <f t="shared" si="2"/>
        <v>6</v>
      </c>
      <c r="I38" t="str">
        <f t="shared" si="3"/>
        <v>+/-</v>
      </c>
      <c r="J38" t="str">
        <f t="shared" si="4"/>
        <v>0.4</v>
      </c>
      <c r="K38" s="1">
        <f t="shared" si="5"/>
        <v>0.24316109422492402</v>
      </c>
      <c r="L38" s="1">
        <f t="shared" si="6"/>
        <v>0.79999999999999982</v>
      </c>
      <c r="M38" s="1">
        <f t="shared" si="7"/>
        <v>0.25064471888253259</v>
      </c>
      <c r="N38" s="1">
        <f t="shared" si="8"/>
        <v>3.1917688254781407</v>
      </c>
      <c r="O38" t="s">
        <v>69</v>
      </c>
    </row>
    <row r="39" spans="1:15" x14ac:dyDescent="0.35">
      <c r="A39" s="13">
        <v>29</v>
      </c>
      <c r="B39" s="12" t="s">
        <v>79</v>
      </c>
      <c r="C39" s="11">
        <v>5</v>
      </c>
      <c r="D39" s="10" t="s">
        <v>26</v>
      </c>
      <c r="E39" s="9" t="str">
        <f t="shared" si="0"/>
        <v>Significantly Different</v>
      </c>
      <c r="G39">
        <f t="shared" si="1"/>
        <v>5</v>
      </c>
      <c r="H39">
        <f t="shared" si="2"/>
        <v>6</v>
      </c>
      <c r="I39" t="str">
        <f t="shared" si="3"/>
        <v>+/-</v>
      </c>
      <c r="J39" t="str">
        <f t="shared" si="4"/>
        <v>0.6</v>
      </c>
      <c r="K39" s="1">
        <f t="shared" si="5"/>
        <v>0.36474164133738601</v>
      </c>
      <c r="L39" s="1">
        <f t="shared" si="6"/>
        <v>1</v>
      </c>
      <c r="M39" s="1">
        <f t="shared" si="7"/>
        <v>0.36977279819442066</v>
      </c>
      <c r="N39" s="1">
        <f t="shared" si="8"/>
        <v>2.7043633411731274</v>
      </c>
      <c r="O39" t="s">
        <v>45</v>
      </c>
    </row>
    <row r="40" spans="1:15" x14ac:dyDescent="0.35">
      <c r="A40" s="13">
        <v>30</v>
      </c>
      <c r="B40" s="12" t="s">
        <v>48</v>
      </c>
      <c r="C40" s="11">
        <v>4.7</v>
      </c>
      <c r="D40" s="10" t="s">
        <v>44</v>
      </c>
      <c r="E40" s="9" t="str">
        <f t="shared" si="0"/>
        <v>Significantly Different</v>
      </c>
      <c r="G40">
        <f t="shared" si="1"/>
        <v>4.7</v>
      </c>
      <c r="H40">
        <f t="shared" si="2"/>
        <v>6</v>
      </c>
      <c r="I40" t="str">
        <f t="shared" si="3"/>
        <v>+/-</v>
      </c>
      <c r="J40" t="str">
        <f t="shared" si="4"/>
        <v>0.4</v>
      </c>
      <c r="K40" s="1">
        <f t="shared" si="5"/>
        <v>0.24316109422492402</v>
      </c>
      <c r="L40" s="1">
        <f t="shared" si="6"/>
        <v>1.2999999999999998</v>
      </c>
      <c r="M40" s="1">
        <f t="shared" si="7"/>
        <v>0.25064471888253259</v>
      </c>
      <c r="N40" s="1">
        <f t="shared" si="8"/>
        <v>5.1866243414019788</v>
      </c>
      <c r="O40" t="s">
        <v>67</v>
      </c>
    </row>
    <row r="41" spans="1:15" x14ac:dyDescent="0.35">
      <c r="A41" s="13">
        <v>31</v>
      </c>
      <c r="B41" s="12" t="s">
        <v>40</v>
      </c>
      <c r="C41" s="11">
        <v>4.5999999999999996</v>
      </c>
      <c r="D41" s="10" t="s">
        <v>26</v>
      </c>
      <c r="E41" s="9" t="str">
        <f t="shared" si="0"/>
        <v>Significantly Different</v>
      </c>
      <c r="G41">
        <f t="shared" si="1"/>
        <v>4.5999999999999996</v>
      </c>
      <c r="H41">
        <f t="shared" si="2"/>
        <v>6</v>
      </c>
      <c r="I41" t="str">
        <f t="shared" si="3"/>
        <v>+/-</v>
      </c>
      <c r="J41" t="str">
        <f t="shared" si="4"/>
        <v>0.6</v>
      </c>
      <c r="K41" s="1">
        <f t="shared" si="5"/>
        <v>0.36474164133738601</v>
      </c>
      <c r="L41" s="1">
        <f t="shared" si="6"/>
        <v>1.4000000000000004</v>
      </c>
      <c r="M41" s="1">
        <f t="shared" si="7"/>
        <v>0.36977279819442066</v>
      </c>
      <c r="N41" s="1">
        <f t="shared" si="8"/>
        <v>3.7861086776423791</v>
      </c>
      <c r="O41" t="s">
        <v>48</v>
      </c>
    </row>
    <row r="42" spans="1:15" x14ac:dyDescent="0.35">
      <c r="A42" s="13">
        <v>32</v>
      </c>
      <c r="B42" s="12" t="s">
        <v>77</v>
      </c>
      <c r="C42" s="11">
        <v>4.5</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4.5</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1.5</v>
      </c>
      <c r="M42" s="1">
        <f t="shared" ref="M42:M62" si="16">IF(AND(ISNUMBER(K42),ISNUMBER($I$7)),SQRT(K42^2+($I$7)^2),"N/A")</f>
        <v>0.42985214661796195</v>
      </c>
      <c r="N42" s="1">
        <f t="shared" ref="N42:N73" si="17">IF(AND(ISNUMBER(L42),ISNUMBER(M42),M42&lt;&gt;0),L42/M42,"NA")</f>
        <v>3.4895719651556125</v>
      </c>
      <c r="O42" t="s">
        <v>37</v>
      </c>
    </row>
    <row r="43" spans="1:15" x14ac:dyDescent="0.35">
      <c r="A43" s="13">
        <v>33</v>
      </c>
      <c r="B43" s="12" t="s">
        <v>68</v>
      </c>
      <c r="C43" s="11">
        <v>4.3</v>
      </c>
      <c r="D43" s="10" t="s">
        <v>83</v>
      </c>
      <c r="E43" s="9" t="str">
        <f t="shared" si="9"/>
        <v>Significantly Different</v>
      </c>
      <c r="G43">
        <f t="shared" si="10"/>
        <v>4.3</v>
      </c>
      <c r="H43">
        <f t="shared" si="11"/>
        <v>6</v>
      </c>
      <c r="I43" t="str">
        <f t="shared" si="12"/>
        <v>+/-</v>
      </c>
      <c r="J43" t="str">
        <f t="shared" si="13"/>
        <v>0.5</v>
      </c>
      <c r="K43" s="1">
        <f t="shared" si="14"/>
        <v>0.303951367781155</v>
      </c>
      <c r="L43" s="1">
        <f t="shared" si="15"/>
        <v>1.7000000000000002</v>
      </c>
      <c r="M43" s="1">
        <f t="shared" si="16"/>
        <v>0.30997079109986531</v>
      </c>
      <c r="N43" s="1">
        <f t="shared" si="17"/>
        <v>5.4843877191393178</v>
      </c>
      <c r="O43" t="s">
        <v>52</v>
      </c>
    </row>
    <row r="44" spans="1:15" x14ac:dyDescent="0.35">
      <c r="A44" s="13">
        <v>34</v>
      </c>
      <c r="B44" s="12" t="s">
        <v>30</v>
      </c>
      <c r="C44" s="11">
        <v>4.2</v>
      </c>
      <c r="D44" s="10" t="s">
        <v>44</v>
      </c>
      <c r="E44" s="9" t="str">
        <f t="shared" si="9"/>
        <v>Significantly Different</v>
      </c>
      <c r="G44">
        <f t="shared" si="10"/>
        <v>4.2</v>
      </c>
      <c r="H44">
        <f t="shared" si="11"/>
        <v>6</v>
      </c>
      <c r="I44" t="str">
        <f t="shared" si="12"/>
        <v>+/-</v>
      </c>
      <c r="J44" t="str">
        <f t="shared" si="13"/>
        <v>0.4</v>
      </c>
      <c r="K44" s="1">
        <f t="shared" si="14"/>
        <v>0.24316109422492402</v>
      </c>
      <c r="L44" s="1">
        <f t="shared" si="15"/>
        <v>1.7999999999999998</v>
      </c>
      <c r="M44" s="1">
        <f t="shared" si="16"/>
        <v>0.25064471888253259</v>
      </c>
      <c r="N44" s="1">
        <f t="shared" si="17"/>
        <v>7.1814798573258178</v>
      </c>
      <c r="O44" t="s">
        <v>64</v>
      </c>
    </row>
    <row r="45" spans="1:15" x14ac:dyDescent="0.35">
      <c r="A45" s="13">
        <v>35</v>
      </c>
      <c r="B45" s="12" t="s">
        <v>56</v>
      </c>
      <c r="C45" s="11">
        <v>4.0999999999999996</v>
      </c>
      <c r="D45" s="10" t="s">
        <v>83</v>
      </c>
      <c r="E45" s="9" t="str">
        <f t="shared" si="9"/>
        <v>Significantly Different</v>
      </c>
      <c r="G45">
        <f t="shared" si="10"/>
        <v>4.0999999999999996</v>
      </c>
      <c r="H45">
        <f t="shared" si="11"/>
        <v>6</v>
      </c>
      <c r="I45" t="str">
        <f t="shared" si="12"/>
        <v>+/-</v>
      </c>
      <c r="J45" t="str">
        <f t="shared" si="13"/>
        <v>0.5</v>
      </c>
      <c r="K45" s="1">
        <f t="shared" si="14"/>
        <v>0.303951367781155</v>
      </c>
      <c r="L45" s="1">
        <f t="shared" si="15"/>
        <v>1.9000000000000004</v>
      </c>
      <c r="M45" s="1">
        <f t="shared" si="16"/>
        <v>0.30997079109986531</v>
      </c>
      <c r="N45" s="1">
        <f t="shared" si="17"/>
        <v>6.1296098037439437</v>
      </c>
      <c r="O45" t="s">
        <v>63</v>
      </c>
    </row>
    <row r="46" spans="1:15" x14ac:dyDescent="0.35">
      <c r="A46" s="13">
        <v>36</v>
      </c>
      <c r="B46" s="12" t="s">
        <v>35</v>
      </c>
      <c r="C46" s="11">
        <v>3.9</v>
      </c>
      <c r="D46" s="10" t="s">
        <v>44</v>
      </c>
      <c r="E46" s="9" t="str">
        <f t="shared" si="9"/>
        <v>Significantly Different</v>
      </c>
      <c r="G46">
        <f t="shared" si="10"/>
        <v>3.9</v>
      </c>
      <c r="H46">
        <f t="shared" si="11"/>
        <v>6</v>
      </c>
      <c r="I46" t="str">
        <f t="shared" si="12"/>
        <v>+/-</v>
      </c>
      <c r="J46" t="str">
        <f t="shared" si="13"/>
        <v>0.4</v>
      </c>
      <c r="K46" s="1">
        <f t="shared" si="14"/>
        <v>0.24316109422492402</v>
      </c>
      <c r="L46" s="1">
        <f t="shared" si="15"/>
        <v>2.1</v>
      </c>
      <c r="M46" s="1">
        <f t="shared" si="16"/>
        <v>0.25064471888253259</v>
      </c>
      <c r="N46" s="1">
        <f t="shared" si="17"/>
        <v>8.3783931668801213</v>
      </c>
      <c r="O46" t="s">
        <v>61</v>
      </c>
    </row>
    <row r="47" spans="1:15" x14ac:dyDescent="0.35">
      <c r="A47" s="13">
        <v>37</v>
      </c>
      <c r="B47" s="12" t="s">
        <v>80</v>
      </c>
      <c r="C47" s="11">
        <v>3.8</v>
      </c>
      <c r="D47" s="10" t="s">
        <v>83</v>
      </c>
      <c r="E47" s="9" t="str">
        <f t="shared" si="9"/>
        <v>Significantly Different</v>
      </c>
      <c r="G47">
        <f t="shared" si="10"/>
        <v>3.8</v>
      </c>
      <c r="H47">
        <f t="shared" si="11"/>
        <v>6</v>
      </c>
      <c r="I47" t="str">
        <f t="shared" si="12"/>
        <v>+/-</v>
      </c>
      <c r="J47" t="str">
        <f t="shared" si="13"/>
        <v>0.5</v>
      </c>
      <c r="K47" s="1">
        <f t="shared" si="14"/>
        <v>0.303951367781155</v>
      </c>
      <c r="L47" s="1">
        <f t="shared" si="15"/>
        <v>2.2000000000000002</v>
      </c>
      <c r="M47" s="1">
        <f t="shared" si="16"/>
        <v>0.30997079109986531</v>
      </c>
      <c r="N47" s="1">
        <f t="shared" si="17"/>
        <v>7.0974429306508817</v>
      </c>
      <c r="O47" t="s">
        <v>59</v>
      </c>
    </row>
    <row r="48" spans="1:15" x14ac:dyDescent="0.35">
      <c r="A48" s="13">
        <v>38</v>
      </c>
      <c r="B48" s="12" t="s">
        <v>74</v>
      </c>
      <c r="C48" s="11">
        <v>3.7</v>
      </c>
      <c r="D48" s="10" t="s">
        <v>44</v>
      </c>
      <c r="E48" s="9" t="str">
        <f t="shared" si="9"/>
        <v>Significantly Different</v>
      </c>
      <c r="G48">
        <f t="shared" si="10"/>
        <v>3.7</v>
      </c>
      <c r="H48">
        <f t="shared" si="11"/>
        <v>6</v>
      </c>
      <c r="I48" t="str">
        <f t="shared" si="12"/>
        <v>+/-</v>
      </c>
      <c r="J48" t="str">
        <f t="shared" si="13"/>
        <v>0.4</v>
      </c>
      <c r="K48" s="1">
        <f t="shared" si="14"/>
        <v>0.24316109422492402</v>
      </c>
      <c r="L48" s="1">
        <f t="shared" si="15"/>
        <v>2.2999999999999998</v>
      </c>
      <c r="M48" s="1">
        <f t="shared" si="16"/>
        <v>0.25064471888253259</v>
      </c>
      <c r="N48" s="1">
        <f t="shared" si="17"/>
        <v>9.1763353732496569</v>
      </c>
      <c r="O48" t="s">
        <v>57</v>
      </c>
    </row>
    <row r="49" spans="1:15" x14ac:dyDescent="0.35">
      <c r="A49" s="13">
        <v>38</v>
      </c>
      <c r="B49" s="12" t="s">
        <v>53</v>
      </c>
      <c r="C49" s="11">
        <v>3.7</v>
      </c>
      <c r="D49" s="10" t="s">
        <v>151</v>
      </c>
      <c r="E49" s="9" t="str">
        <f t="shared" si="9"/>
        <v>Significantly Different</v>
      </c>
      <c r="G49">
        <f t="shared" si="10"/>
        <v>3.7</v>
      </c>
      <c r="H49">
        <f t="shared" si="11"/>
        <v>6</v>
      </c>
      <c r="I49" t="str">
        <f t="shared" si="12"/>
        <v>+/-</v>
      </c>
      <c r="J49" t="str">
        <f t="shared" si="13"/>
        <v>1.7</v>
      </c>
      <c r="K49" s="1">
        <f t="shared" si="14"/>
        <v>1.0334346504559271</v>
      </c>
      <c r="L49" s="1">
        <f t="shared" si="15"/>
        <v>2.2999999999999998</v>
      </c>
      <c r="M49" s="1">
        <f t="shared" si="16"/>
        <v>1.0352210556794166</v>
      </c>
      <c r="N49" s="1">
        <f t="shared" si="17"/>
        <v>2.2217477005338804</v>
      </c>
      <c r="O49" t="s">
        <v>55</v>
      </c>
    </row>
    <row r="50" spans="1:15" x14ac:dyDescent="0.35">
      <c r="A50" s="13">
        <v>40</v>
      </c>
      <c r="B50" s="12" t="s">
        <v>65</v>
      </c>
      <c r="C50" s="11">
        <v>3.6</v>
      </c>
      <c r="D50" s="10" t="s">
        <v>28</v>
      </c>
      <c r="E50" s="9" t="str">
        <f t="shared" si="9"/>
        <v>Significantly Different</v>
      </c>
      <c r="G50">
        <f t="shared" si="10"/>
        <v>3.6</v>
      </c>
      <c r="H50">
        <f t="shared" si="11"/>
        <v>6</v>
      </c>
      <c r="I50" t="str">
        <f t="shared" si="12"/>
        <v>+/-</v>
      </c>
      <c r="J50" t="str">
        <f t="shared" si="13"/>
        <v>0.3</v>
      </c>
      <c r="K50" s="1">
        <f t="shared" si="14"/>
        <v>0.18237082066869301</v>
      </c>
      <c r="L50" s="1">
        <f t="shared" si="15"/>
        <v>2.4</v>
      </c>
      <c r="M50" s="1">
        <f t="shared" si="16"/>
        <v>0.19223572402239389</v>
      </c>
      <c r="N50" s="1">
        <f t="shared" si="17"/>
        <v>12.484672202344761</v>
      </c>
      <c r="O50" t="s">
        <v>53</v>
      </c>
    </row>
    <row r="51" spans="1:15" x14ac:dyDescent="0.35">
      <c r="A51" s="13">
        <v>41</v>
      </c>
      <c r="B51" s="12" t="s">
        <v>76</v>
      </c>
      <c r="C51" s="11">
        <v>3.5</v>
      </c>
      <c r="D51" s="10" t="s">
        <v>28</v>
      </c>
      <c r="E51" s="9" t="str">
        <f t="shared" si="9"/>
        <v>Significantly Different</v>
      </c>
      <c r="G51">
        <f t="shared" si="10"/>
        <v>3.5</v>
      </c>
      <c r="H51">
        <f t="shared" si="11"/>
        <v>6</v>
      </c>
      <c r="I51" t="str">
        <f t="shared" si="12"/>
        <v>+/-</v>
      </c>
      <c r="J51" t="str">
        <f t="shared" si="13"/>
        <v>0.3</v>
      </c>
      <c r="K51" s="1">
        <f t="shared" si="14"/>
        <v>0.18237082066869301</v>
      </c>
      <c r="L51" s="1">
        <f t="shared" si="15"/>
        <v>2.5</v>
      </c>
      <c r="M51" s="1">
        <f t="shared" si="16"/>
        <v>0.19223572402239389</v>
      </c>
      <c r="N51" s="1">
        <f t="shared" si="17"/>
        <v>13.00486687744246</v>
      </c>
      <c r="O51" t="s">
        <v>51</v>
      </c>
    </row>
    <row r="52" spans="1:15" x14ac:dyDescent="0.35">
      <c r="A52" s="13">
        <v>42</v>
      </c>
      <c r="B52" s="12" t="s">
        <v>34</v>
      </c>
      <c r="C52" s="11">
        <v>3.1</v>
      </c>
      <c r="D52" s="10" t="s">
        <v>33</v>
      </c>
      <c r="E52" s="9" t="str">
        <f t="shared" si="9"/>
        <v>Significantly Different</v>
      </c>
      <c r="G52">
        <f t="shared" si="10"/>
        <v>3.1</v>
      </c>
      <c r="H52">
        <f t="shared" si="11"/>
        <v>6</v>
      </c>
      <c r="I52" t="str">
        <f t="shared" si="12"/>
        <v>+/-</v>
      </c>
      <c r="J52" t="str">
        <f t="shared" si="13"/>
        <v>0.1</v>
      </c>
      <c r="K52" s="1">
        <f t="shared" si="14"/>
        <v>6.0790273556231005E-2</v>
      </c>
      <c r="L52" s="1">
        <f t="shared" si="15"/>
        <v>2.9</v>
      </c>
      <c r="M52" s="1">
        <f t="shared" si="16"/>
        <v>8.5970429323592404E-2</v>
      </c>
      <c r="N52" s="1">
        <f t="shared" si="17"/>
        <v>33.73252899650425</v>
      </c>
      <c r="O52" t="s">
        <v>49</v>
      </c>
    </row>
    <row r="53" spans="1:15" x14ac:dyDescent="0.35">
      <c r="A53" s="13">
        <v>43</v>
      </c>
      <c r="B53" s="12" t="s">
        <v>29</v>
      </c>
      <c r="C53" s="11">
        <v>2.9</v>
      </c>
      <c r="D53" s="10" t="s">
        <v>36</v>
      </c>
      <c r="E53" s="9" t="str">
        <f t="shared" si="9"/>
        <v>Significantly Different</v>
      </c>
      <c r="G53">
        <f t="shared" si="10"/>
        <v>2.9</v>
      </c>
      <c r="H53">
        <f t="shared" si="11"/>
        <v>6</v>
      </c>
      <c r="I53" t="str">
        <f t="shared" si="12"/>
        <v>+/-</v>
      </c>
      <c r="J53" t="str">
        <f t="shared" si="13"/>
        <v>0.7</v>
      </c>
      <c r="K53" s="1">
        <f t="shared" si="14"/>
        <v>0.42553191489361697</v>
      </c>
      <c r="L53" s="1">
        <f t="shared" si="15"/>
        <v>3.1</v>
      </c>
      <c r="M53" s="1">
        <f t="shared" si="16"/>
        <v>0.42985214661796195</v>
      </c>
      <c r="N53" s="1">
        <f t="shared" si="17"/>
        <v>7.2117820613215997</v>
      </c>
      <c r="O53" t="s">
        <v>47</v>
      </c>
    </row>
    <row r="54" spans="1:15" x14ac:dyDescent="0.35">
      <c r="A54" s="13">
        <v>44</v>
      </c>
      <c r="B54" s="12" t="s">
        <v>32</v>
      </c>
      <c r="C54" s="11">
        <v>2.8</v>
      </c>
      <c r="D54" s="10" t="s">
        <v>83</v>
      </c>
      <c r="E54" s="9" t="str">
        <f t="shared" si="9"/>
        <v>Significantly Different</v>
      </c>
      <c r="G54">
        <f t="shared" si="10"/>
        <v>2.8</v>
      </c>
      <c r="H54">
        <f t="shared" si="11"/>
        <v>6</v>
      </c>
      <c r="I54" t="str">
        <f t="shared" si="12"/>
        <v>+/-</v>
      </c>
      <c r="J54" t="str">
        <f t="shared" si="13"/>
        <v>0.5</v>
      </c>
      <c r="K54" s="1">
        <f t="shared" si="14"/>
        <v>0.303951367781155</v>
      </c>
      <c r="L54" s="1">
        <f t="shared" si="15"/>
        <v>3.2</v>
      </c>
      <c r="M54" s="1">
        <f t="shared" si="16"/>
        <v>0.30997079109986531</v>
      </c>
      <c r="N54" s="1">
        <f t="shared" si="17"/>
        <v>10.32355335367401</v>
      </c>
      <c r="O54" t="s">
        <v>42</v>
      </c>
    </row>
    <row r="55" spans="1:15" x14ac:dyDescent="0.35">
      <c r="A55" s="13">
        <v>45</v>
      </c>
      <c r="B55" s="12" t="s">
        <v>31</v>
      </c>
      <c r="C55" s="11">
        <v>2.7</v>
      </c>
      <c r="D55" s="10" t="s">
        <v>134</v>
      </c>
      <c r="E55" s="9" t="str">
        <f t="shared" si="9"/>
        <v>Significantly Different</v>
      </c>
      <c r="G55">
        <f t="shared" si="10"/>
        <v>2.7</v>
      </c>
      <c r="H55">
        <f t="shared" si="11"/>
        <v>6</v>
      </c>
      <c r="I55" t="str">
        <f t="shared" si="12"/>
        <v>+/-</v>
      </c>
      <c r="J55" t="str">
        <f t="shared" si="13"/>
        <v>1.3</v>
      </c>
      <c r="K55" s="1">
        <f t="shared" si="14"/>
        <v>0.79027355623100304</v>
      </c>
      <c r="L55" s="1">
        <f t="shared" si="15"/>
        <v>3.3</v>
      </c>
      <c r="M55" s="1">
        <f t="shared" si="16"/>
        <v>0.79260819516141623</v>
      </c>
      <c r="N55" s="1">
        <f t="shared" si="17"/>
        <v>4.1634694419579503</v>
      </c>
      <c r="O55" t="s">
        <v>43</v>
      </c>
    </row>
    <row r="56" spans="1:15" x14ac:dyDescent="0.35">
      <c r="A56" s="13">
        <v>45</v>
      </c>
      <c r="B56" s="12" t="s">
        <v>52</v>
      </c>
      <c r="C56" s="11">
        <v>2.7</v>
      </c>
      <c r="D56" s="10" t="s">
        <v>39</v>
      </c>
      <c r="E56" s="9" t="str">
        <f t="shared" si="9"/>
        <v>Significantly Different</v>
      </c>
      <c r="G56">
        <f t="shared" si="10"/>
        <v>2.7</v>
      </c>
      <c r="H56">
        <f t="shared" si="11"/>
        <v>6</v>
      </c>
      <c r="I56" t="str">
        <f t="shared" si="12"/>
        <v>+/-</v>
      </c>
      <c r="J56" t="str">
        <f t="shared" si="13"/>
        <v>0.2</v>
      </c>
      <c r="K56" s="1">
        <f t="shared" si="14"/>
        <v>0.12158054711246201</v>
      </c>
      <c r="L56" s="1">
        <f t="shared" si="15"/>
        <v>3.3</v>
      </c>
      <c r="M56" s="1">
        <f t="shared" si="16"/>
        <v>0.1359311840425404</v>
      </c>
      <c r="N56" s="1">
        <f t="shared" si="17"/>
        <v>24.276990031715219</v>
      </c>
      <c r="O56" t="s">
        <v>41</v>
      </c>
    </row>
    <row r="57" spans="1:15" x14ac:dyDescent="0.35">
      <c r="A57" s="13">
        <v>45</v>
      </c>
      <c r="B57" s="12" t="s">
        <v>57</v>
      </c>
      <c r="C57" s="11">
        <v>2.7</v>
      </c>
      <c r="D57" s="10" t="s">
        <v>44</v>
      </c>
      <c r="E57" s="9" t="str">
        <f t="shared" si="9"/>
        <v>Significantly Different</v>
      </c>
      <c r="G57">
        <f t="shared" si="10"/>
        <v>2.7</v>
      </c>
      <c r="H57">
        <f t="shared" si="11"/>
        <v>6</v>
      </c>
      <c r="I57" t="str">
        <f t="shared" si="12"/>
        <v>+/-</v>
      </c>
      <c r="J57" t="str">
        <f t="shared" si="13"/>
        <v>0.4</v>
      </c>
      <c r="K57" s="1">
        <f t="shared" si="14"/>
        <v>0.24316109422492402</v>
      </c>
      <c r="L57" s="1">
        <f t="shared" si="15"/>
        <v>3.3</v>
      </c>
      <c r="M57" s="1">
        <f t="shared" si="16"/>
        <v>0.25064471888253259</v>
      </c>
      <c r="N57" s="1">
        <f t="shared" si="17"/>
        <v>13.166046405097333</v>
      </c>
      <c r="O57" t="s">
        <v>38</v>
      </c>
    </row>
    <row r="58" spans="1:15" x14ac:dyDescent="0.35">
      <c r="A58" s="13">
        <v>48</v>
      </c>
      <c r="B58" s="12" t="s">
        <v>66</v>
      </c>
      <c r="C58" s="11">
        <v>2.6</v>
      </c>
      <c r="D58" s="10" t="s">
        <v>44</v>
      </c>
      <c r="E58" s="9" t="str">
        <f t="shared" si="9"/>
        <v>Significantly Different</v>
      </c>
      <c r="G58">
        <f t="shared" si="10"/>
        <v>2.6</v>
      </c>
      <c r="H58">
        <f t="shared" si="11"/>
        <v>6</v>
      </c>
      <c r="I58" t="str">
        <f t="shared" si="12"/>
        <v>+/-</v>
      </c>
      <c r="J58" t="str">
        <f t="shared" si="13"/>
        <v>0.4</v>
      </c>
      <c r="K58" s="1">
        <f t="shared" si="14"/>
        <v>0.24316109422492402</v>
      </c>
      <c r="L58" s="1">
        <f t="shared" si="15"/>
        <v>3.4</v>
      </c>
      <c r="M58" s="1">
        <f t="shared" si="16"/>
        <v>0.25064471888253259</v>
      </c>
      <c r="N58" s="1">
        <f t="shared" si="17"/>
        <v>13.565017508282102</v>
      </c>
      <c r="O58" t="s">
        <v>35</v>
      </c>
    </row>
    <row r="59" spans="1:15" x14ac:dyDescent="0.35">
      <c r="A59" s="13">
        <v>48</v>
      </c>
      <c r="B59" s="12" t="s">
        <v>41</v>
      </c>
      <c r="C59" s="11">
        <v>2.6</v>
      </c>
      <c r="D59" s="10" t="s">
        <v>84</v>
      </c>
      <c r="E59" s="9" t="str">
        <f t="shared" si="9"/>
        <v>Significantly Different</v>
      </c>
      <c r="G59">
        <f t="shared" si="10"/>
        <v>2.6</v>
      </c>
      <c r="H59">
        <f t="shared" si="11"/>
        <v>6</v>
      </c>
      <c r="I59" t="str">
        <f t="shared" si="12"/>
        <v>+/-</v>
      </c>
      <c r="J59" t="str">
        <f t="shared" si="13"/>
        <v>0.9</v>
      </c>
      <c r="K59" s="1">
        <f t="shared" si="14"/>
        <v>0.54711246200607899</v>
      </c>
      <c r="L59" s="1">
        <f t="shared" si="15"/>
        <v>3.4</v>
      </c>
      <c r="M59" s="1">
        <f t="shared" si="16"/>
        <v>0.55047933970440222</v>
      </c>
      <c r="N59" s="1">
        <f t="shared" si="17"/>
        <v>6.1764352533661668</v>
      </c>
      <c r="O59" t="s">
        <v>32</v>
      </c>
    </row>
    <row r="60" spans="1:15" x14ac:dyDescent="0.35">
      <c r="A60" s="13">
        <v>50</v>
      </c>
      <c r="B60" s="12" t="s">
        <v>67</v>
      </c>
      <c r="C60" s="11">
        <v>2.2999999999999998</v>
      </c>
      <c r="D60" s="10" t="s">
        <v>26</v>
      </c>
      <c r="E60" s="9" t="str">
        <f t="shared" si="9"/>
        <v>Significantly Different</v>
      </c>
      <c r="G60">
        <f t="shared" si="10"/>
        <v>2.2999999999999998</v>
      </c>
      <c r="H60">
        <f t="shared" si="11"/>
        <v>6</v>
      </c>
      <c r="I60" t="str">
        <f t="shared" si="12"/>
        <v>+/-</v>
      </c>
      <c r="J60" t="str">
        <f t="shared" si="13"/>
        <v>0.6</v>
      </c>
      <c r="K60" s="1">
        <f t="shared" si="14"/>
        <v>0.36474164133738601</v>
      </c>
      <c r="L60" s="1">
        <f t="shared" si="15"/>
        <v>3.7</v>
      </c>
      <c r="M60" s="1">
        <f t="shared" si="16"/>
        <v>0.36977279819442066</v>
      </c>
      <c r="N60" s="1">
        <f t="shared" si="17"/>
        <v>10.006144362340571</v>
      </c>
      <c r="O60" t="s">
        <v>30</v>
      </c>
    </row>
    <row r="61" spans="1:15" x14ac:dyDescent="0.35">
      <c r="A61" s="13">
        <v>51</v>
      </c>
      <c r="B61" s="12" t="s">
        <v>71</v>
      </c>
      <c r="C61" s="11">
        <v>2.1</v>
      </c>
      <c r="D61" s="10" t="s">
        <v>44</v>
      </c>
      <c r="E61" s="9" t="str">
        <f t="shared" si="9"/>
        <v>Significantly Different</v>
      </c>
      <c r="G61">
        <f t="shared" si="10"/>
        <v>2.1</v>
      </c>
      <c r="H61">
        <f t="shared" si="11"/>
        <v>6</v>
      </c>
      <c r="I61" t="str">
        <f t="shared" si="12"/>
        <v>+/-</v>
      </c>
      <c r="J61" t="str">
        <f t="shared" si="13"/>
        <v>0.4</v>
      </c>
      <c r="K61" s="1">
        <f t="shared" si="14"/>
        <v>0.24316109422492402</v>
      </c>
      <c r="L61" s="1">
        <f t="shared" si="15"/>
        <v>3.9</v>
      </c>
      <c r="M61" s="1">
        <f t="shared" si="16"/>
        <v>0.25064471888253259</v>
      </c>
      <c r="N61" s="1">
        <f t="shared" si="17"/>
        <v>15.55987302420594</v>
      </c>
      <c r="O61" t="s">
        <v>27</v>
      </c>
    </row>
    <row r="62" spans="1:15" ht="15" thickBot="1" x14ac:dyDescent="0.4">
      <c r="A62" s="8"/>
      <c r="B62" s="7" t="s">
        <v>25</v>
      </c>
      <c r="C62" s="6">
        <v>2.5</v>
      </c>
      <c r="D62" s="5" t="s">
        <v>83</v>
      </c>
      <c r="E62" s="4" t="str">
        <f t="shared" si="9"/>
        <v>Significantly Different</v>
      </c>
      <c r="G62">
        <f t="shared" si="10"/>
        <v>2.5</v>
      </c>
      <c r="H62">
        <f t="shared" si="11"/>
        <v>6</v>
      </c>
      <c r="I62" t="str">
        <f t="shared" si="12"/>
        <v>+/-</v>
      </c>
      <c r="J62" t="str">
        <f t="shared" si="13"/>
        <v>0.5</v>
      </c>
      <c r="K62" s="1">
        <f t="shared" si="14"/>
        <v>0.303951367781155</v>
      </c>
      <c r="L62" s="1">
        <f t="shared" si="15"/>
        <v>3.5</v>
      </c>
      <c r="M62" s="1">
        <f t="shared" si="16"/>
        <v>0.30997079109986531</v>
      </c>
      <c r="N62" s="1">
        <f t="shared" si="17"/>
        <v>11.291386480580947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9" priority="1" operator="equal">
      <formula>"OTHER ERROR"</formula>
    </cfRule>
    <cfRule type="cellIs" dxfId="8" priority="2" operator="equal">
      <formula>"Statistical Test not applicable"</formula>
    </cfRule>
    <cfRule type="cellIs" dxfId="7" priority="3" operator="equal">
      <formula>"Geography Selected"</formula>
    </cfRule>
  </conditionalFormatting>
  <conditionalFormatting sqref="E10:J62">
    <cfRule type="cellIs" dxfId="6" priority="4" operator="equal">
      <formula>"Not Significantly Different"</formula>
    </cfRule>
  </conditionalFormatting>
  <conditionalFormatting sqref="F10:J62">
    <cfRule type="cellIs" dxfId="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737F4C0-0F14-42F7-A02A-40694FF8B73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FEBEC6E-72D5-46BA-BC3A-C0CB9111B6E0}"/>
    <hyperlink ref="A68" r:id="rId2" xr:uid="{862488E2-6C25-41FA-B1DD-711E1B6F7DEA}"/>
    <hyperlink ref="A66" r:id="rId3" xr:uid="{0C1D98E3-22C4-4548-BE73-63544461E2F2}"/>
    <hyperlink ref="A67" r:id="rId4" xr:uid="{97AE5F1E-9077-4350-A370-6FBD5E874903}"/>
  </hyperlinks>
  <pageMargins left="0.7" right="0.7" top="0.75" bottom="0.75" header="0.3" footer="0.3"/>
  <pageSetup orientation="portrait" r:id="rId5"/>
  <drawing r:id="rId6"/>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730E-9C65-4B59-9562-F5F057AB2DA8}">
  <sheetPr codeName="Sheet91"/>
  <dimension ref="A1:Z85"/>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714</v>
      </c>
    </row>
    <row r="2" spans="1:16" x14ac:dyDescent="0.35">
      <c r="A2" s="27" t="s">
        <v>109</v>
      </c>
      <c r="B2" t="s">
        <v>713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93.2</v>
      </c>
      <c r="C6" t="s">
        <v>103</v>
      </c>
      <c r="H6" s="15" t="s">
        <v>102</v>
      </c>
      <c r="I6">
        <f>VLOOKUP($B$4,$B$9:$K$62,6,FALSE)</f>
        <v>93.2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93.2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93.2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67</v>
      </c>
      <c r="C11" s="11">
        <v>95.3</v>
      </c>
      <c r="D11" s="14" t="s">
        <v>83</v>
      </c>
      <c r="E11" s="9" t="str">
        <f t="shared" si="0"/>
        <v>Significantly Different</v>
      </c>
      <c r="G11">
        <f t="shared" si="1"/>
        <v>95.3</v>
      </c>
      <c r="H11">
        <f t="shared" si="2"/>
        <v>6</v>
      </c>
      <c r="I11" t="str">
        <f t="shared" si="3"/>
        <v>+/-</v>
      </c>
      <c r="J11" t="str">
        <f t="shared" si="4"/>
        <v>0.5</v>
      </c>
      <c r="K11" s="1">
        <f t="shared" si="5"/>
        <v>0.303951367781155</v>
      </c>
      <c r="L11" s="1">
        <f t="shared" si="6"/>
        <v>-2.0999999999999943</v>
      </c>
      <c r="M11" s="1">
        <f t="shared" si="7"/>
        <v>0.30997079109986531</v>
      </c>
      <c r="N11" s="1">
        <f t="shared" si="8"/>
        <v>-6.7748318883485501</v>
      </c>
      <c r="O11" t="s">
        <v>68</v>
      </c>
    </row>
    <row r="12" spans="1:16" x14ac:dyDescent="0.35">
      <c r="A12" s="13">
        <v>2</v>
      </c>
      <c r="B12" s="12" t="s">
        <v>45</v>
      </c>
      <c r="C12" s="11">
        <v>95.1</v>
      </c>
      <c r="D12" s="10" t="s">
        <v>44</v>
      </c>
      <c r="E12" s="9" t="str">
        <f t="shared" si="0"/>
        <v>Significantly Different</v>
      </c>
      <c r="G12">
        <f t="shared" si="1"/>
        <v>95.1</v>
      </c>
      <c r="H12">
        <f t="shared" si="2"/>
        <v>6</v>
      </c>
      <c r="I12" t="str">
        <f t="shared" si="3"/>
        <v>+/-</v>
      </c>
      <c r="J12" t="str">
        <f t="shared" si="4"/>
        <v>0.4</v>
      </c>
      <c r="K12" s="1">
        <f t="shared" si="5"/>
        <v>0.24316109422492402</v>
      </c>
      <c r="L12" s="1">
        <f t="shared" si="6"/>
        <v>-1.8999999999999915</v>
      </c>
      <c r="M12" s="1">
        <f t="shared" si="7"/>
        <v>0.25064471888253259</v>
      </c>
      <c r="N12" s="1">
        <f t="shared" si="8"/>
        <v>-7.5804509605105519</v>
      </c>
      <c r="O12" t="s">
        <v>62</v>
      </c>
    </row>
    <row r="13" spans="1:16" x14ac:dyDescent="0.35">
      <c r="A13" s="13">
        <v>3</v>
      </c>
      <c r="B13" s="12" t="s">
        <v>34</v>
      </c>
      <c r="C13" s="11">
        <v>95</v>
      </c>
      <c r="D13" s="10" t="s">
        <v>33</v>
      </c>
      <c r="E13" s="9" t="str">
        <f t="shared" si="0"/>
        <v>Significantly Different</v>
      </c>
      <c r="G13">
        <f t="shared" si="1"/>
        <v>95</v>
      </c>
      <c r="H13">
        <f t="shared" si="2"/>
        <v>6</v>
      </c>
      <c r="I13" t="str">
        <f t="shared" si="3"/>
        <v>+/-</v>
      </c>
      <c r="J13" t="str">
        <f t="shared" si="4"/>
        <v>0.1</v>
      </c>
      <c r="K13" s="1">
        <f t="shared" si="5"/>
        <v>6.0790273556231005E-2</v>
      </c>
      <c r="L13" s="1">
        <f t="shared" si="6"/>
        <v>-1.7999999999999972</v>
      </c>
      <c r="M13" s="1">
        <f t="shared" si="7"/>
        <v>8.5970429323592404E-2</v>
      </c>
      <c r="N13" s="1">
        <f t="shared" si="8"/>
        <v>-20.93743179093364</v>
      </c>
      <c r="O13" t="s">
        <v>58</v>
      </c>
    </row>
    <row r="14" spans="1:16" x14ac:dyDescent="0.35">
      <c r="A14" s="13">
        <v>3</v>
      </c>
      <c r="B14" s="12" t="s">
        <v>35</v>
      </c>
      <c r="C14" s="11">
        <v>95</v>
      </c>
      <c r="D14" s="10" t="s">
        <v>39</v>
      </c>
      <c r="E14" s="9" t="str">
        <f t="shared" si="0"/>
        <v>Significantly Different</v>
      </c>
      <c r="G14">
        <f t="shared" si="1"/>
        <v>95</v>
      </c>
      <c r="H14">
        <f t="shared" si="2"/>
        <v>6</v>
      </c>
      <c r="I14" t="str">
        <f t="shared" si="3"/>
        <v>+/-</v>
      </c>
      <c r="J14" t="str">
        <f t="shared" si="4"/>
        <v>0.2</v>
      </c>
      <c r="K14" s="1">
        <f t="shared" si="5"/>
        <v>0.12158054711246201</v>
      </c>
      <c r="L14" s="1">
        <f t="shared" si="6"/>
        <v>-1.7999999999999972</v>
      </c>
      <c r="M14" s="1">
        <f t="shared" si="7"/>
        <v>0.1359311840425404</v>
      </c>
      <c r="N14" s="1">
        <f t="shared" si="8"/>
        <v>-13.241994562753735</v>
      </c>
      <c r="O14" t="s">
        <v>73</v>
      </c>
    </row>
    <row r="15" spans="1:16" x14ac:dyDescent="0.35">
      <c r="A15" s="13">
        <v>5</v>
      </c>
      <c r="B15" s="12" t="s">
        <v>75</v>
      </c>
      <c r="C15" s="11">
        <v>94.9</v>
      </c>
      <c r="D15" s="10" t="s">
        <v>28</v>
      </c>
      <c r="E15" s="9" t="str">
        <f t="shared" si="0"/>
        <v>Significantly Different</v>
      </c>
      <c r="G15">
        <f t="shared" si="1"/>
        <v>94.9</v>
      </c>
      <c r="H15">
        <f t="shared" si="2"/>
        <v>6</v>
      </c>
      <c r="I15" t="str">
        <f t="shared" si="3"/>
        <v>+/-</v>
      </c>
      <c r="J15" t="str">
        <f t="shared" si="4"/>
        <v>0.3</v>
      </c>
      <c r="K15" s="1">
        <f t="shared" si="5"/>
        <v>0.18237082066869301</v>
      </c>
      <c r="L15" s="1">
        <f t="shared" si="6"/>
        <v>-1.7000000000000028</v>
      </c>
      <c r="M15" s="1">
        <f t="shared" si="7"/>
        <v>0.19223572402239389</v>
      </c>
      <c r="N15" s="1">
        <f t="shared" si="8"/>
        <v>-8.8433094766608864</v>
      </c>
      <c r="O15" t="s">
        <v>34</v>
      </c>
    </row>
    <row r="16" spans="1:16" x14ac:dyDescent="0.35">
      <c r="A16" s="13">
        <v>6</v>
      </c>
      <c r="B16" s="12" t="s">
        <v>48</v>
      </c>
      <c r="C16" s="11">
        <v>94.8</v>
      </c>
      <c r="D16" s="10" t="s">
        <v>39</v>
      </c>
      <c r="E16" s="9" t="str">
        <f t="shared" si="0"/>
        <v>Significantly Different</v>
      </c>
      <c r="G16">
        <f t="shared" si="1"/>
        <v>94.8</v>
      </c>
      <c r="H16">
        <f t="shared" si="2"/>
        <v>6</v>
      </c>
      <c r="I16" t="str">
        <f t="shared" si="3"/>
        <v>+/-</v>
      </c>
      <c r="J16" t="str">
        <f t="shared" si="4"/>
        <v>0.2</v>
      </c>
      <c r="K16" s="1">
        <f t="shared" si="5"/>
        <v>0.12158054711246201</v>
      </c>
      <c r="L16" s="1">
        <f t="shared" si="6"/>
        <v>-1.5999999999999943</v>
      </c>
      <c r="M16" s="1">
        <f t="shared" si="7"/>
        <v>0.1359311840425404</v>
      </c>
      <c r="N16" s="1">
        <f t="shared" si="8"/>
        <v>-11.770661833558853</v>
      </c>
      <c r="O16" t="s">
        <v>75</v>
      </c>
    </row>
    <row r="17" spans="1:15" x14ac:dyDescent="0.35">
      <c r="A17" s="13">
        <v>7</v>
      </c>
      <c r="B17" s="12" t="s">
        <v>40</v>
      </c>
      <c r="C17" s="11">
        <v>94.4</v>
      </c>
      <c r="D17" s="10" t="s">
        <v>28</v>
      </c>
      <c r="E17" s="9" t="str">
        <f t="shared" si="0"/>
        <v>Significantly Different</v>
      </c>
      <c r="G17">
        <f t="shared" si="1"/>
        <v>94.4</v>
      </c>
      <c r="H17">
        <f t="shared" si="2"/>
        <v>6</v>
      </c>
      <c r="I17" t="str">
        <f t="shared" si="3"/>
        <v>+/-</v>
      </c>
      <c r="J17" t="str">
        <f t="shared" si="4"/>
        <v>0.3</v>
      </c>
      <c r="K17" s="1">
        <f t="shared" si="5"/>
        <v>0.18237082066869301</v>
      </c>
      <c r="L17" s="1">
        <f t="shared" si="6"/>
        <v>-1.2000000000000028</v>
      </c>
      <c r="M17" s="1">
        <f t="shared" si="7"/>
        <v>0.19223572402239389</v>
      </c>
      <c r="N17" s="1">
        <f t="shared" si="8"/>
        <v>-6.2423361011723957</v>
      </c>
      <c r="O17" t="s">
        <v>66</v>
      </c>
    </row>
    <row r="18" spans="1:15" x14ac:dyDescent="0.35">
      <c r="A18" s="13">
        <v>7</v>
      </c>
      <c r="B18" s="12" t="s">
        <v>71</v>
      </c>
      <c r="C18" s="11">
        <v>94.4</v>
      </c>
      <c r="D18" s="10" t="s">
        <v>28</v>
      </c>
      <c r="E18" s="9" t="str">
        <f t="shared" si="0"/>
        <v>Significantly Different</v>
      </c>
      <c r="G18">
        <f t="shared" si="1"/>
        <v>94.4</v>
      </c>
      <c r="H18">
        <f t="shared" si="2"/>
        <v>6</v>
      </c>
      <c r="I18" t="str">
        <f t="shared" si="3"/>
        <v>+/-</v>
      </c>
      <c r="J18" t="str">
        <f t="shared" si="4"/>
        <v>0.3</v>
      </c>
      <c r="K18" s="1">
        <f t="shared" si="5"/>
        <v>0.18237082066869301</v>
      </c>
      <c r="L18" s="1">
        <f t="shared" si="6"/>
        <v>-1.2000000000000028</v>
      </c>
      <c r="M18" s="1">
        <f t="shared" si="7"/>
        <v>0.19223572402239389</v>
      </c>
      <c r="N18" s="1">
        <f t="shared" si="8"/>
        <v>-6.2423361011723957</v>
      </c>
      <c r="O18" t="s">
        <v>60</v>
      </c>
    </row>
    <row r="19" spans="1:15" x14ac:dyDescent="0.35">
      <c r="A19" s="13">
        <v>9</v>
      </c>
      <c r="B19" s="12" t="s">
        <v>60</v>
      </c>
      <c r="C19" s="11">
        <v>94.3</v>
      </c>
      <c r="D19" s="10" t="s">
        <v>26</v>
      </c>
      <c r="E19" s="9" t="str">
        <f t="shared" si="0"/>
        <v>Significantly Different</v>
      </c>
      <c r="G19">
        <f t="shared" si="1"/>
        <v>94.3</v>
      </c>
      <c r="H19">
        <f t="shared" si="2"/>
        <v>6</v>
      </c>
      <c r="I19" t="str">
        <f t="shared" si="3"/>
        <v>+/-</v>
      </c>
      <c r="J19" t="str">
        <f t="shared" si="4"/>
        <v>0.6</v>
      </c>
      <c r="K19" s="1">
        <f t="shared" si="5"/>
        <v>0.36474164133738601</v>
      </c>
      <c r="L19" s="1">
        <f t="shared" si="6"/>
        <v>-1.0999999999999943</v>
      </c>
      <c r="M19" s="1">
        <f t="shared" si="7"/>
        <v>0.36977279819442066</v>
      </c>
      <c r="N19" s="1">
        <f t="shared" si="8"/>
        <v>-2.9747996752904249</v>
      </c>
      <c r="O19" t="s">
        <v>31</v>
      </c>
    </row>
    <row r="20" spans="1:15" x14ac:dyDescent="0.35">
      <c r="A20" s="13">
        <v>9</v>
      </c>
      <c r="B20" s="12" t="s">
        <v>50</v>
      </c>
      <c r="C20" s="11">
        <v>94.3</v>
      </c>
      <c r="D20" s="14" t="s">
        <v>33</v>
      </c>
      <c r="E20" s="9" t="str">
        <f t="shared" si="0"/>
        <v>Significantly Different</v>
      </c>
      <c r="G20">
        <f t="shared" si="1"/>
        <v>94.3</v>
      </c>
      <c r="H20">
        <f t="shared" si="2"/>
        <v>6</v>
      </c>
      <c r="I20" t="str">
        <f t="shared" si="3"/>
        <v>+/-</v>
      </c>
      <c r="J20" t="str">
        <f t="shared" si="4"/>
        <v>0.1</v>
      </c>
      <c r="K20" s="1">
        <f t="shared" si="5"/>
        <v>6.0790273556231005E-2</v>
      </c>
      <c r="L20" s="1">
        <f t="shared" si="6"/>
        <v>-1.0999999999999943</v>
      </c>
      <c r="M20" s="1">
        <f t="shared" si="7"/>
        <v>8.5970429323592404E-2</v>
      </c>
      <c r="N20" s="1">
        <f t="shared" si="8"/>
        <v>-12.795097205570512</v>
      </c>
      <c r="O20" t="s">
        <v>50</v>
      </c>
    </row>
    <row r="21" spans="1:15" x14ac:dyDescent="0.35">
      <c r="A21" s="13">
        <v>11</v>
      </c>
      <c r="B21" s="12" t="s">
        <v>43</v>
      </c>
      <c r="C21" s="11">
        <v>94.1</v>
      </c>
      <c r="D21" s="10" t="s">
        <v>44</v>
      </c>
      <c r="E21" s="9" t="str">
        <f t="shared" si="0"/>
        <v>Significantly Different</v>
      </c>
      <c r="G21">
        <f t="shared" si="1"/>
        <v>94.1</v>
      </c>
      <c r="H21">
        <f t="shared" si="2"/>
        <v>6</v>
      </c>
      <c r="I21" t="str">
        <f t="shared" si="3"/>
        <v>+/-</v>
      </c>
      <c r="J21" t="str">
        <f t="shared" si="4"/>
        <v>0.4</v>
      </c>
      <c r="K21" s="1">
        <f t="shared" si="5"/>
        <v>0.24316109422492402</v>
      </c>
      <c r="L21" s="1">
        <f t="shared" si="6"/>
        <v>-0.89999999999999147</v>
      </c>
      <c r="M21" s="1">
        <f t="shared" si="7"/>
        <v>0.25064471888253259</v>
      </c>
      <c r="N21" s="1">
        <f t="shared" si="8"/>
        <v>-3.5907399286628752</v>
      </c>
      <c r="O21" t="s">
        <v>46</v>
      </c>
    </row>
    <row r="22" spans="1:15" x14ac:dyDescent="0.35">
      <c r="A22" s="13">
        <v>12</v>
      </c>
      <c r="B22" s="12" t="s">
        <v>66</v>
      </c>
      <c r="C22" s="11">
        <v>94</v>
      </c>
      <c r="D22" s="10" t="s">
        <v>44</v>
      </c>
      <c r="E22" s="9" t="str">
        <f t="shared" si="0"/>
        <v>Significantly Different</v>
      </c>
      <c r="G22">
        <f t="shared" si="1"/>
        <v>94</v>
      </c>
      <c r="H22">
        <f t="shared" si="2"/>
        <v>6</v>
      </c>
      <c r="I22" t="str">
        <f t="shared" si="3"/>
        <v>+/-</v>
      </c>
      <c r="J22" t="str">
        <f t="shared" si="4"/>
        <v>0.4</v>
      </c>
      <c r="K22" s="1">
        <f t="shared" si="5"/>
        <v>0.24316109422492402</v>
      </c>
      <c r="L22" s="1">
        <f t="shared" si="6"/>
        <v>-0.79999999999999716</v>
      </c>
      <c r="M22" s="1">
        <f t="shared" si="7"/>
        <v>0.25064471888253259</v>
      </c>
      <c r="N22" s="1">
        <f t="shared" si="8"/>
        <v>-3.19176882547813</v>
      </c>
      <c r="O22" t="s">
        <v>29</v>
      </c>
    </row>
    <row r="23" spans="1:15" x14ac:dyDescent="0.35">
      <c r="A23" s="13">
        <v>13</v>
      </c>
      <c r="B23" s="12" t="s">
        <v>57</v>
      </c>
      <c r="C23" s="11">
        <v>93.7</v>
      </c>
      <c r="D23" s="10" t="s">
        <v>28</v>
      </c>
      <c r="E23" s="9" t="str">
        <f t="shared" si="0"/>
        <v>Significantly Different</v>
      </c>
      <c r="G23">
        <f t="shared" si="1"/>
        <v>93.7</v>
      </c>
      <c r="H23">
        <f t="shared" si="2"/>
        <v>6</v>
      </c>
      <c r="I23" t="str">
        <f t="shared" si="3"/>
        <v>+/-</v>
      </c>
      <c r="J23" t="str">
        <f t="shared" si="4"/>
        <v>0.3</v>
      </c>
      <c r="K23" s="1">
        <f t="shared" si="5"/>
        <v>0.18237082066869301</v>
      </c>
      <c r="L23" s="1">
        <f t="shared" si="6"/>
        <v>-0.5</v>
      </c>
      <c r="M23" s="1">
        <f t="shared" si="7"/>
        <v>0.19223572402239389</v>
      </c>
      <c r="N23" s="1">
        <f t="shared" si="8"/>
        <v>-2.6009733754884921</v>
      </c>
      <c r="O23" t="s">
        <v>82</v>
      </c>
    </row>
    <row r="24" spans="1:15" x14ac:dyDescent="0.35">
      <c r="A24" s="13">
        <v>13</v>
      </c>
      <c r="B24" s="12" t="s">
        <v>42</v>
      </c>
      <c r="C24" s="11">
        <v>93.7</v>
      </c>
      <c r="D24" s="10" t="s">
        <v>33</v>
      </c>
      <c r="E24" s="9" t="str">
        <f t="shared" si="0"/>
        <v>Significantly Different</v>
      </c>
      <c r="G24">
        <f t="shared" si="1"/>
        <v>93.7</v>
      </c>
      <c r="H24">
        <f t="shared" si="2"/>
        <v>6</v>
      </c>
      <c r="I24" t="str">
        <f t="shared" si="3"/>
        <v>+/-</v>
      </c>
      <c r="J24" t="str">
        <f t="shared" si="4"/>
        <v>0.1</v>
      </c>
      <c r="K24" s="1">
        <f t="shared" si="5"/>
        <v>6.0790273556231005E-2</v>
      </c>
      <c r="L24" s="1">
        <f t="shared" si="6"/>
        <v>-0.5</v>
      </c>
      <c r="M24" s="1">
        <f t="shared" si="7"/>
        <v>8.5970429323592404E-2</v>
      </c>
      <c r="N24" s="1">
        <f t="shared" si="8"/>
        <v>-5.8159532752593535</v>
      </c>
      <c r="O24" t="s">
        <v>65</v>
      </c>
    </row>
    <row r="25" spans="1:15" x14ac:dyDescent="0.35">
      <c r="A25" s="13">
        <v>15</v>
      </c>
      <c r="B25" s="12" t="s">
        <v>62</v>
      </c>
      <c r="C25" s="11">
        <v>93.6</v>
      </c>
      <c r="D25" s="10" t="s">
        <v>84</v>
      </c>
      <c r="E25" s="9" t="str">
        <f t="shared" si="0"/>
        <v>Not Significantly Different</v>
      </c>
      <c r="G25">
        <f t="shared" si="1"/>
        <v>93.6</v>
      </c>
      <c r="H25">
        <f t="shared" si="2"/>
        <v>6</v>
      </c>
      <c r="I25" t="str">
        <f t="shared" si="3"/>
        <v>+/-</v>
      </c>
      <c r="J25" t="str">
        <f t="shared" si="4"/>
        <v>0.9</v>
      </c>
      <c r="K25" s="1">
        <f t="shared" si="5"/>
        <v>0.54711246200607899</v>
      </c>
      <c r="L25" s="1">
        <f t="shared" si="6"/>
        <v>-0.39999999999999147</v>
      </c>
      <c r="M25" s="1">
        <f t="shared" si="7"/>
        <v>0.55047933970440222</v>
      </c>
      <c r="N25" s="1">
        <f t="shared" si="8"/>
        <v>-0.72663944157247473</v>
      </c>
      <c r="O25" t="s">
        <v>81</v>
      </c>
    </row>
    <row r="26" spans="1:15" x14ac:dyDescent="0.35">
      <c r="A26" s="13">
        <v>15</v>
      </c>
      <c r="B26" s="12" t="s">
        <v>58</v>
      </c>
      <c r="C26" s="11">
        <v>93.6</v>
      </c>
      <c r="D26" s="10" t="s">
        <v>28</v>
      </c>
      <c r="E26" s="9" t="str">
        <f t="shared" si="0"/>
        <v>Significantly Different</v>
      </c>
      <c r="G26">
        <f t="shared" si="1"/>
        <v>93.6</v>
      </c>
      <c r="H26">
        <f t="shared" si="2"/>
        <v>6</v>
      </c>
      <c r="I26" t="str">
        <f t="shared" si="3"/>
        <v>+/-</v>
      </c>
      <c r="J26" t="str">
        <f t="shared" si="4"/>
        <v>0.3</v>
      </c>
      <c r="K26" s="1">
        <f t="shared" si="5"/>
        <v>0.18237082066869301</v>
      </c>
      <c r="L26" s="1">
        <f t="shared" si="6"/>
        <v>-0.39999999999999147</v>
      </c>
      <c r="M26" s="1">
        <f t="shared" si="7"/>
        <v>0.19223572402239389</v>
      </c>
      <c r="N26" s="1">
        <f t="shared" si="8"/>
        <v>-2.080778700390749</v>
      </c>
      <c r="O26" t="s">
        <v>80</v>
      </c>
    </row>
    <row r="27" spans="1:15" x14ac:dyDescent="0.35">
      <c r="A27" s="13">
        <v>17</v>
      </c>
      <c r="B27" s="12" t="s">
        <v>46</v>
      </c>
      <c r="C27" s="11">
        <v>93.4</v>
      </c>
      <c r="D27" s="10" t="s">
        <v>39</v>
      </c>
      <c r="E27" s="9" t="str">
        <f t="shared" si="0"/>
        <v>Not Significantly Different</v>
      </c>
      <c r="G27">
        <f t="shared" si="1"/>
        <v>93.4</v>
      </c>
      <c r="H27">
        <f t="shared" si="2"/>
        <v>6</v>
      </c>
      <c r="I27" t="str">
        <f t="shared" si="3"/>
        <v>+/-</v>
      </c>
      <c r="J27" t="str">
        <f t="shared" si="4"/>
        <v>0.2</v>
      </c>
      <c r="K27" s="1">
        <f t="shared" si="5"/>
        <v>0.12158054711246201</v>
      </c>
      <c r="L27" s="1">
        <f t="shared" si="6"/>
        <v>-0.20000000000000284</v>
      </c>
      <c r="M27" s="1">
        <f t="shared" si="7"/>
        <v>0.1359311840425404</v>
      </c>
      <c r="N27" s="1">
        <f t="shared" si="8"/>
        <v>-1.4713327291948826</v>
      </c>
      <c r="O27" t="s">
        <v>78</v>
      </c>
    </row>
    <row r="28" spans="1:15" x14ac:dyDescent="0.35">
      <c r="A28" s="13">
        <v>17</v>
      </c>
      <c r="B28" s="12" t="s">
        <v>53</v>
      </c>
      <c r="C28" s="11">
        <v>93.4</v>
      </c>
      <c r="D28" s="10" t="s">
        <v>116</v>
      </c>
      <c r="E28" s="9" t="str">
        <f t="shared" si="0"/>
        <v>Not Significantly Different</v>
      </c>
      <c r="G28">
        <f t="shared" si="1"/>
        <v>93.4</v>
      </c>
      <c r="H28">
        <f t="shared" si="2"/>
        <v>6</v>
      </c>
      <c r="I28" t="str">
        <f t="shared" si="3"/>
        <v>+/-</v>
      </c>
      <c r="J28" t="str">
        <f t="shared" si="4"/>
        <v>0.8</v>
      </c>
      <c r="K28" s="1">
        <f t="shared" si="5"/>
        <v>0.48632218844984804</v>
      </c>
      <c r="L28" s="1">
        <f t="shared" si="6"/>
        <v>-0.20000000000000284</v>
      </c>
      <c r="M28" s="1">
        <f t="shared" si="7"/>
        <v>0.49010685399991183</v>
      </c>
      <c r="N28" s="1">
        <f t="shared" si="8"/>
        <v>-0.40807427679850161</v>
      </c>
      <c r="O28" t="s">
        <v>79</v>
      </c>
    </row>
    <row r="29" spans="1:15" x14ac:dyDescent="0.35">
      <c r="A29" s="13">
        <v>19</v>
      </c>
      <c r="B29" s="12" t="s">
        <v>64</v>
      </c>
      <c r="C29" s="11">
        <v>93.2</v>
      </c>
      <c r="D29" s="10" t="s">
        <v>28</v>
      </c>
      <c r="E29" s="9" t="str">
        <f t="shared" si="0"/>
        <v>Not Significantly Different</v>
      </c>
      <c r="G29">
        <f t="shared" si="1"/>
        <v>93.2</v>
      </c>
      <c r="H29">
        <f t="shared" si="2"/>
        <v>6</v>
      </c>
      <c r="I29" t="str">
        <f t="shared" si="3"/>
        <v>+/-</v>
      </c>
      <c r="J29" t="str">
        <f t="shared" si="4"/>
        <v>0.3</v>
      </c>
      <c r="K29" s="1">
        <f t="shared" si="5"/>
        <v>0.18237082066869301</v>
      </c>
      <c r="L29" s="1">
        <f t="shared" si="6"/>
        <v>0</v>
      </c>
      <c r="M29" s="1">
        <f t="shared" si="7"/>
        <v>0.19223572402239389</v>
      </c>
      <c r="N29" s="1">
        <f t="shared" si="8"/>
        <v>0</v>
      </c>
      <c r="O29" t="s">
        <v>56</v>
      </c>
    </row>
    <row r="30" spans="1:15" x14ac:dyDescent="0.35">
      <c r="A30" s="13">
        <v>20</v>
      </c>
      <c r="B30" s="12" t="s">
        <v>52</v>
      </c>
      <c r="C30" s="11">
        <v>93.1</v>
      </c>
      <c r="D30" s="10" t="s">
        <v>39</v>
      </c>
      <c r="E30" s="9" t="str">
        <f t="shared" si="0"/>
        <v>Not Significantly Different</v>
      </c>
      <c r="G30">
        <f t="shared" si="1"/>
        <v>93.1</v>
      </c>
      <c r="H30">
        <f t="shared" si="2"/>
        <v>6</v>
      </c>
      <c r="I30" t="str">
        <f t="shared" si="3"/>
        <v>+/-</v>
      </c>
      <c r="J30" t="str">
        <f t="shared" si="4"/>
        <v>0.2</v>
      </c>
      <c r="K30" s="1">
        <f t="shared" si="5"/>
        <v>0.12158054711246201</v>
      </c>
      <c r="L30" s="1">
        <f t="shared" si="6"/>
        <v>0.10000000000000853</v>
      </c>
      <c r="M30" s="1">
        <f t="shared" si="7"/>
        <v>0.1359311840425404</v>
      </c>
      <c r="N30" s="1">
        <f t="shared" si="8"/>
        <v>0.73566636459749357</v>
      </c>
      <c r="O30" t="s">
        <v>77</v>
      </c>
    </row>
    <row r="31" spans="1:15" x14ac:dyDescent="0.35">
      <c r="A31" s="13">
        <v>21</v>
      </c>
      <c r="B31" s="12" t="s">
        <v>29</v>
      </c>
      <c r="C31" s="11">
        <v>93</v>
      </c>
      <c r="D31" s="10" t="s">
        <v>26</v>
      </c>
      <c r="E31" s="9" t="str">
        <f t="shared" si="0"/>
        <v>Not Significantly Different</v>
      </c>
      <c r="G31">
        <f t="shared" si="1"/>
        <v>93</v>
      </c>
      <c r="H31">
        <f t="shared" si="2"/>
        <v>6</v>
      </c>
      <c r="I31" t="str">
        <f t="shared" si="3"/>
        <v>+/-</v>
      </c>
      <c r="J31" t="str">
        <f t="shared" si="4"/>
        <v>0.6</v>
      </c>
      <c r="K31" s="1">
        <f t="shared" si="5"/>
        <v>0.36474164133738601</v>
      </c>
      <c r="L31" s="1">
        <f t="shared" si="6"/>
        <v>0.20000000000000284</v>
      </c>
      <c r="M31" s="1">
        <f t="shared" si="7"/>
        <v>0.36977279819442066</v>
      </c>
      <c r="N31" s="1">
        <f t="shared" si="8"/>
        <v>0.5408726682346332</v>
      </c>
      <c r="O31" t="s">
        <v>40</v>
      </c>
    </row>
    <row r="32" spans="1:15" x14ac:dyDescent="0.35">
      <c r="A32" s="13">
        <v>22</v>
      </c>
      <c r="B32" s="12" t="s">
        <v>65</v>
      </c>
      <c r="C32" s="11">
        <v>92.9</v>
      </c>
      <c r="D32" s="10" t="s">
        <v>39</v>
      </c>
      <c r="E32" s="9" t="str">
        <f t="shared" si="0"/>
        <v>Significantly Different</v>
      </c>
      <c r="G32">
        <f t="shared" si="1"/>
        <v>92.9</v>
      </c>
      <c r="H32">
        <f t="shared" si="2"/>
        <v>6</v>
      </c>
      <c r="I32" t="str">
        <f t="shared" si="3"/>
        <v>+/-</v>
      </c>
      <c r="J32" t="str">
        <f t="shared" si="4"/>
        <v>0.2</v>
      </c>
      <c r="K32" s="1">
        <f t="shared" si="5"/>
        <v>0.12158054711246201</v>
      </c>
      <c r="L32" s="1">
        <f t="shared" si="6"/>
        <v>0.29999999999999716</v>
      </c>
      <c r="M32" s="1">
        <f t="shared" si="7"/>
        <v>0.1359311840425404</v>
      </c>
      <c r="N32" s="1">
        <f t="shared" si="8"/>
        <v>2.2069990937922719</v>
      </c>
      <c r="O32" t="s">
        <v>71</v>
      </c>
    </row>
    <row r="33" spans="1:15" x14ac:dyDescent="0.35">
      <c r="A33" s="13">
        <v>22</v>
      </c>
      <c r="B33" s="12" t="s">
        <v>74</v>
      </c>
      <c r="C33" s="11">
        <v>92.9</v>
      </c>
      <c r="D33" s="10" t="s">
        <v>28</v>
      </c>
      <c r="E33" s="9" t="str">
        <f t="shared" si="0"/>
        <v>Not Significantly Different</v>
      </c>
      <c r="G33">
        <f t="shared" si="1"/>
        <v>92.9</v>
      </c>
      <c r="H33">
        <f t="shared" si="2"/>
        <v>6</v>
      </c>
      <c r="I33" t="str">
        <f t="shared" si="3"/>
        <v>+/-</v>
      </c>
      <c r="J33" t="str">
        <f t="shared" si="4"/>
        <v>0.3</v>
      </c>
      <c r="K33" s="1">
        <f t="shared" si="5"/>
        <v>0.18237082066869301</v>
      </c>
      <c r="L33" s="1">
        <f t="shared" si="6"/>
        <v>0.29999999999999716</v>
      </c>
      <c r="M33" s="1">
        <f t="shared" si="7"/>
        <v>0.19223572402239389</v>
      </c>
      <c r="N33" s="1">
        <f t="shared" si="8"/>
        <v>1.5605840252930803</v>
      </c>
      <c r="O33" t="s">
        <v>76</v>
      </c>
    </row>
    <row r="34" spans="1:15" x14ac:dyDescent="0.35">
      <c r="A34" s="13">
        <v>22</v>
      </c>
      <c r="B34" s="12" t="s">
        <v>51</v>
      </c>
      <c r="C34" s="11">
        <v>92.9</v>
      </c>
      <c r="D34" s="10" t="s">
        <v>28</v>
      </c>
      <c r="E34" s="9" t="str">
        <f t="shared" si="0"/>
        <v>Not Significantly Different</v>
      </c>
      <c r="G34">
        <f t="shared" si="1"/>
        <v>92.9</v>
      </c>
      <c r="H34">
        <f t="shared" si="2"/>
        <v>6</v>
      </c>
      <c r="I34" t="str">
        <f t="shared" si="3"/>
        <v>+/-</v>
      </c>
      <c r="J34" t="str">
        <f t="shared" si="4"/>
        <v>0.3</v>
      </c>
      <c r="K34" s="1">
        <f t="shared" si="5"/>
        <v>0.18237082066869301</v>
      </c>
      <c r="L34" s="1">
        <f t="shared" si="6"/>
        <v>0.29999999999999716</v>
      </c>
      <c r="M34" s="1">
        <f t="shared" si="7"/>
        <v>0.19223572402239389</v>
      </c>
      <c r="N34" s="1">
        <f t="shared" si="8"/>
        <v>1.5605840252930803</v>
      </c>
      <c r="O34" t="s">
        <v>74</v>
      </c>
    </row>
    <row r="35" spans="1:15" x14ac:dyDescent="0.35">
      <c r="A35" s="13">
        <v>25</v>
      </c>
      <c r="B35" s="12" t="s">
        <v>82</v>
      </c>
      <c r="C35" s="11">
        <v>92.8</v>
      </c>
      <c r="D35" s="10" t="s">
        <v>44</v>
      </c>
      <c r="E35" s="9" t="str">
        <f t="shared" si="0"/>
        <v>Not Significantly Different</v>
      </c>
      <c r="G35">
        <f t="shared" si="1"/>
        <v>92.8</v>
      </c>
      <c r="H35">
        <f t="shared" si="2"/>
        <v>6</v>
      </c>
      <c r="I35" t="str">
        <f t="shared" si="3"/>
        <v>+/-</v>
      </c>
      <c r="J35" t="str">
        <f t="shared" si="4"/>
        <v>0.4</v>
      </c>
      <c r="K35" s="1">
        <f t="shared" si="5"/>
        <v>0.24316109422492402</v>
      </c>
      <c r="L35" s="1">
        <f t="shared" si="6"/>
        <v>0.40000000000000568</v>
      </c>
      <c r="M35" s="1">
        <f t="shared" si="7"/>
        <v>0.25064471888253259</v>
      </c>
      <c r="N35" s="1">
        <f t="shared" si="8"/>
        <v>1.5958844127390934</v>
      </c>
      <c r="O35" t="s">
        <v>54</v>
      </c>
    </row>
    <row r="36" spans="1:15" x14ac:dyDescent="0.35">
      <c r="A36" s="13">
        <v>25</v>
      </c>
      <c r="B36" s="12" t="s">
        <v>76</v>
      </c>
      <c r="C36" s="11">
        <v>92.8</v>
      </c>
      <c r="D36" s="10" t="s">
        <v>39</v>
      </c>
      <c r="E36" s="9" t="str">
        <f t="shared" si="0"/>
        <v>Significantly Different</v>
      </c>
      <c r="G36">
        <f t="shared" si="1"/>
        <v>92.8</v>
      </c>
      <c r="H36">
        <f t="shared" si="2"/>
        <v>6</v>
      </c>
      <c r="I36" t="str">
        <f t="shared" si="3"/>
        <v>+/-</v>
      </c>
      <c r="J36" t="str">
        <f t="shared" si="4"/>
        <v>0.2</v>
      </c>
      <c r="K36" s="1">
        <f t="shared" si="5"/>
        <v>0.12158054711246201</v>
      </c>
      <c r="L36" s="1">
        <f t="shared" si="6"/>
        <v>0.40000000000000568</v>
      </c>
      <c r="M36" s="1">
        <f t="shared" si="7"/>
        <v>0.1359311840425404</v>
      </c>
      <c r="N36" s="1">
        <f t="shared" si="8"/>
        <v>2.9426654583897651</v>
      </c>
      <c r="O36" t="s">
        <v>72</v>
      </c>
    </row>
    <row r="37" spans="1:15" x14ac:dyDescent="0.35">
      <c r="A37" s="13">
        <v>25</v>
      </c>
      <c r="B37" s="12" t="s">
        <v>38</v>
      </c>
      <c r="C37" s="11">
        <v>92.8</v>
      </c>
      <c r="D37" s="10" t="s">
        <v>39</v>
      </c>
      <c r="E37" s="9" t="str">
        <f t="shared" si="0"/>
        <v>Significantly Different</v>
      </c>
      <c r="G37">
        <f t="shared" si="1"/>
        <v>92.8</v>
      </c>
      <c r="H37">
        <f t="shared" si="2"/>
        <v>6</v>
      </c>
      <c r="I37" t="str">
        <f t="shared" si="3"/>
        <v>+/-</v>
      </c>
      <c r="J37" t="str">
        <f t="shared" si="4"/>
        <v>0.2</v>
      </c>
      <c r="K37" s="1">
        <f t="shared" si="5"/>
        <v>0.12158054711246201</v>
      </c>
      <c r="L37" s="1">
        <f t="shared" si="6"/>
        <v>0.40000000000000568</v>
      </c>
      <c r="M37" s="1">
        <f t="shared" si="7"/>
        <v>0.1359311840425404</v>
      </c>
      <c r="N37" s="1">
        <f t="shared" si="8"/>
        <v>2.9426654583897651</v>
      </c>
      <c r="O37" t="s">
        <v>70</v>
      </c>
    </row>
    <row r="38" spans="1:15" x14ac:dyDescent="0.35">
      <c r="A38" s="13">
        <v>28</v>
      </c>
      <c r="B38" s="12" t="s">
        <v>41</v>
      </c>
      <c r="C38" s="11">
        <v>92.7</v>
      </c>
      <c r="D38" s="10" t="s">
        <v>36</v>
      </c>
      <c r="E38" s="9" t="str">
        <f t="shared" si="0"/>
        <v>Not Significantly Different</v>
      </c>
      <c r="G38">
        <f t="shared" si="1"/>
        <v>92.7</v>
      </c>
      <c r="H38">
        <f t="shared" si="2"/>
        <v>6</v>
      </c>
      <c r="I38" t="str">
        <f t="shared" si="3"/>
        <v>+/-</v>
      </c>
      <c r="J38" t="str">
        <f t="shared" si="4"/>
        <v>0.7</v>
      </c>
      <c r="K38" s="1">
        <f t="shared" si="5"/>
        <v>0.42553191489361697</v>
      </c>
      <c r="L38" s="1">
        <f t="shared" si="6"/>
        <v>0.5</v>
      </c>
      <c r="M38" s="1">
        <f t="shared" si="7"/>
        <v>0.42985214661796195</v>
      </c>
      <c r="N38" s="1">
        <f t="shared" si="8"/>
        <v>1.1631906550518709</v>
      </c>
      <c r="O38" t="s">
        <v>69</v>
      </c>
    </row>
    <row r="39" spans="1:15" x14ac:dyDescent="0.35">
      <c r="A39" s="13">
        <v>29</v>
      </c>
      <c r="B39" s="12" t="s">
        <v>31</v>
      </c>
      <c r="C39" s="11">
        <v>92.5</v>
      </c>
      <c r="D39" s="10" t="s">
        <v>84</v>
      </c>
      <c r="E39" s="9" t="str">
        <f t="shared" si="0"/>
        <v>Not Significantly Different</v>
      </c>
      <c r="G39">
        <f t="shared" si="1"/>
        <v>92.5</v>
      </c>
      <c r="H39">
        <f t="shared" si="2"/>
        <v>6</v>
      </c>
      <c r="I39" t="str">
        <f t="shared" si="3"/>
        <v>+/-</v>
      </c>
      <c r="J39" t="str">
        <f t="shared" si="4"/>
        <v>0.9</v>
      </c>
      <c r="K39" s="1">
        <f t="shared" si="5"/>
        <v>0.54711246200607899</v>
      </c>
      <c r="L39" s="1">
        <f t="shared" si="6"/>
        <v>0.70000000000000284</v>
      </c>
      <c r="M39" s="1">
        <f t="shared" si="7"/>
        <v>0.55047933970440222</v>
      </c>
      <c r="N39" s="1">
        <f t="shared" si="8"/>
        <v>1.2716190227518631</v>
      </c>
      <c r="O39" t="s">
        <v>45</v>
      </c>
    </row>
    <row r="40" spans="1:15" x14ac:dyDescent="0.35">
      <c r="A40" s="13">
        <v>29</v>
      </c>
      <c r="B40" s="12" t="s">
        <v>78</v>
      </c>
      <c r="C40" s="11">
        <v>92.5</v>
      </c>
      <c r="D40" s="10" t="s">
        <v>44</v>
      </c>
      <c r="E40" s="9" t="str">
        <f t="shared" si="0"/>
        <v>Significantly Different</v>
      </c>
      <c r="G40">
        <f t="shared" si="1"/>
        <v>92.5</v>
      </c>
      <c r="H40">
        <f t="shared" si="2"/>
        <v>6</v>
      </c>
      <c r="I40" t="str">
        <f t="shared" si="3"/>
        <v>+/-</v>
      </c>
      <c r="J40" t="str">
        <f t="shared" si="4"/>
        <v>0.4</v>
      </c>
      <c r="K40" s="1">
        <f t="shared" si="5"/>
        <v>0.24316109422492402</v>
      </c>
      <c r="L40" s="1">
        <f t="shared" si="6"/>
        <v>0.70000000000000284</v>
      </c>
      <c r="M40" s="1">
        <f t="shared" si="7"/>
        <v>0.25064471888253259</v>
      </c>
      <c r="N40" s="1">
        <f t="shared" si="8"/>
        <v>2.7927977222933853</v>
      </c>
      <c r="O40" t="s">
        <v>67</v>
      </c>
    </row>
    <row r="41" spans="1:15" x14ac:dyDescent="0.35">
      <c r="A41" s="13">
        <v>29</v>
      </c>
      <c r="B41" s="12" t="s">
        <v>47</v>
      </c>
      <c r="C41" s="11">
        <v>92.5</v>
      </c>
      <c r="D41" s="10" t="s">
        <v>28</v>
      </c>
      <c r="E41" s="9" t="str">
        <f t="shared" si="0"/>
        <v>Significantly Different</v>
      </c>
      <c r="G41">
        <f t="shared" si="1"/>
        <v>92.5</v>
      </c>
      <c r="H41">
        <f t="shared" si="2"/>
        <v>6</v>
      </c>
      <c r="I41" t="str">
        <f t="shared" si="3"/>
        <v>+/-</v>
      </c>
      <c r="J41" t="str">
        <f t="shared" si="4"/>
        <v>0.3</v>
      </c>
      <c r="K41" s="1">
        <f t="shared" si="5"/>
        <v>0.18237082066869301</v>
      </c>
      <c r="L41" s="1">
        <f t="shared" si="6"/>
        <v>0.70000000000000284</v>
      </c>
      <c r="M41" s="1">
        <f t="shared" si="7"/>
        <v>0.19223572402239389</v>
      </c>
      <c r="N41" s="1">
        <f t="shared" si="8"/>
        <v>3.6413627256839036</v>
      </c>
      <c r="O41" t="s">
        <v>48</v>
      </c>
    </row>
    <row r="42" spans="1:15" x14ac:dyDescent="0.35">
      <c r="A42" s="13">
        <v>32</v>
      </c>
      <c r="B42" s="12" t="s">
        <v>77</v>
      </c>
      <c r="C42" s="11">
        <v>92.4</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92.4</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0.79999999999999716</v>
      </c>
      <c r="M42" s="1">
        <f t="shared" ref="M42:M62" si="16">IF(AND(ISNUMBER(K42),ISNUMBER($I$7)),SQRT(K42^2+($I$7)^2),"N/A")</f>
        <v>0.42985214661796195</v>
      </c>
      <c r="N42" s="1">
        <f t="shared" ref="N42:N73" si="17">IF(AND(ISNUMBER(L42),ISNUMBER(M42),M42&lt;&gt;0),L42/M42,"NA")</f>
        <v>1.8611050480829867</v>
      </c>
      <c r="O42" t="s">
        <v>37</v>
      </c>
    </row>
    <row r="43" spans="1:15" x14ac:dyDescent="0.35">
      <c r="A43" s="13">
        <v>33</v>
      </c>
      <c r="B43" s="12" t="s">
        <v>30</v>
      </c>
      <c r="C43" s="11">
        <v>92.3</v>
      </c>
      <c r="D43" s="10" t="s">
        <v>28</v>
      </c>
      <c r="E43" s="9" t="str">
        <f t="shared" si="9"/>
        <v>Significantly Different</v>
      </c>
      <c r="G43">
        <f t="shared" si="10"/>
        <v>92.3</v>
      </c>
      <c r="H43">
        <f t="shared" si="11"/>
        <v>6</v>
      </c>
      <c r="I43" t="str">
        <f t="shared" si="12"/>
        <v>+/-</v>
      </c>
      <c r="J43" t="str">
        <f t="shared" si="13"/>
        <v>0.3</v>
      </c>
      <c r="K43" s="1">
        <f t="shared" si="14"/>
        <v>0.18237082066869301</v>
      </c>
      <c r="L43" s="1">
        <f t="shared" si="15"/>
        <v>0.90000000000000568</v>
      </c>
      <c r="M43" s="1">
        <f t="shared" si="16"/>
        <v>0.19223572402239389</v>
      </c>
      <c r="N43" s="1">
        <f t="shared" si="17"/>
        <v>4.6817520758793147</v>
      </c>
      <c r="O43" t="s">
        <v>52</v>
      </c>
    </row>
    <row r="44" spans="1:15" x14ac:dyDescent="0.35">
      <c r="A44" s="13">
        <v>34</v>
      </c>
      <c r="B44" s="12" t="s">
        <v>61</v>
      </c>
      <c r="C44" s="11">
        <v>92.2</v>
      </c>
      <c r="D44" s="10" t="s">
        <v>39</v>
      </c>
      <c r="E44" s="9" t="str">
        <f t="shared" si="9"/>
        <v>Significantly Different</v>
      </c>
      <c r="G44">
        <f t="shared" si="10"/>
        <v>92.2</v>
      </c>
      <c r="H44">
        <f t="shared" si="11"/>
        <v>6</v>
      </c>
      <c r="I44" t="str">
        <f t="shared" si="12"/>
        <v>+/-</v>
      </c>
      <c r="J44" t="str">
        <f t="shared" si="13"/>
        <v>0.2</v>
      </c>
      <c r="K44" s="1">
        <f t="shared" si="14"/>
        <v>0.12158054711246201</v>
      </c>
      <c r="L44" s="1">
        <f t="shared" si="15"/>
        <v>1</v>
      </c>
      <c r="M44" s="1">
        <f t="shared" si="16"/>
        <v>0.1359311840425404</v>
      </c>
      <c r="N44" s="1">
        <f t="shared" si="17"/>
        <v>7.3566636459743089</v>
      </c>
      <c r="O44" t="s">
        <v>64</v>
      </c>
    </row>
    <row r="45" spans="1:15" x14ac:dyDescent="0.35">
      <c r="A45" s="13">
        <v>35</v>
      </c>
      <c r="B45" s="12" t="s">
        <v>59</v>
      </c>
      <c r="C45" s="11">
        <v>92.1</v>
      </c>
      <c r="D45" s="10" t="s">
        <v>28</v>
      </c>
      <c r="E45" s="9" t="str">
        <f t="shared" si="9"/>
        <v>Significantly Different</v>
      </c>
      <c r="G45">
        <f t="shared" si="10"/>
        <v>92.1</v>
      </c>
      <c r="H45">
        <f t="shared" si="11"/>
        <v>6</v>
      </c>
      <c r="I45" t="str">
        <f t="shared" si="12"/>
        <v>+/-</v>
      </c>
      <c r="J45" t="str">
        <f t="shared" si="13"/>
        <v>0.3</v>
      </c>
      <c r="K45" s="1">
        <f t="shared" si="14"/>
        <v>0.18237082066869301</v>
      </c>
      <c r="L45" s="1">
        <f t="shared" si="15"/>
        <v>1.1000000000000085</v>
      </c>
      <c r="M45" s="1">
        <f t="shared" si="16"/>
        <v>0.19223572402239389</v>
      </c>
      <c r="N45" s="1">
        <f t="shared" si="17"/>
        <v>5.7221414260747263</v>
      </c>
      <c r="O45" t="s">
        <v>63</v>
      </c>
    </row>
    <row r="46" spans="1:15" x14ac:dyDescent="0.35">
      <c r="A46" s="13">
        <v>35</v>
      </c>
      <c r="B46" s="12" t="s">
        <v>55</v>
      </c>
      <c r="C46" s="11">
        <v>92.1</v>
      </c>
      <c r="D46" s="10" t="s">
        <v>39</v>
      </c>
      <c r="E46" s="9" t="str">
        <f t="shared" si="9"/>
        <v>Significantly Different</v>
      </c>
      <c r="G46">
        <f t="shared" si="10"/>
        <v>92.1</v>
      </c>
      <c r="H46">
        <f t="shared" si="11"/>
        <v>6</v>
      </c>
      <c r="I46" t="str">
        <f t="shared" si="12"/>
        <v>+/-</v>
      </c>
      <c r="J46" t="str">
        <f t="shared" si="13"/>
        <v>0.2</v>
      </c>
      <c r="K46" s="1">
        <f t="shared" si="14"/>
        <v>0.12158054711246201</v>
      </c>
      <c r="L46" s="1">
        <f t="shared" si="15"/>
        <v>1.1000000000000085</v>
      </c>
      <c r="M46" s="1">
        <f t="shared" si="16"/>
        <v>0.1359311840425404</v>
      </c>
      <c r="N46" s="1">
        <f t="shared" si="17"/>
        <v>8.0923300105718017</v>
      </c>
      <c r="O46" t="s">
        <v>61</v>
      </c>
    </row>
    <row r="47" spans="1:15" x14ac:dyDescent="0.35">
      <c r="A47" s="13">
        <v>37</v>
      </c>
      <c r="B47" s="12" t="s">
        <v>81</v>
      </c>
      <c r="C47" s="11">
        <v>92</v>
      </c>
      <c r="D47" s="10" t="s">
        <v>28</v>
      </c>
      <c r="E47" s="9" t="str">
        <f t="shared" si="9"/>
        <v>Significantly Different</v>
      </c>
      <c r="G47">
        <f t="shared" si="10"/>
        <v>92</v>
      </c>
      <c r="H47">
        <f t="shared" si="11"/>
        <v>6</v>
      </c>
      <c r="I47" t="str">
        <f t="shared" si="12"/>
        <v>+/-</v>
      </c>
      <c r="J47" t="str">
        <f t="shared" si="13"/>
        <v>0.3</v>
      </c>
      <c r="K47" s="1">
        <f t="shared" si="14"/>
        <v>0.18237082066869301</v>
      </c>
      <c r="L47" s="1">
        <f t="shared" si="15"/>
        <v>1.2000000000000028</v>
      </c>
      <c r="M47" s="1">
        <f t="shared" si="16"/>
        <v>0.19223572402239389</v>
      </c>
      <c r="N47" s="1">
        <f t="shared" si="17"/>
        <v>6.2423361011723957</v>
      </c>
      <c r="O47" t="s">
        <v>59</v>
      </c>
    </row>
    <row r="48" spans="1:15" x14ac:dyDescent="0.35">
      <c r="A48" s="13">
        <v>38</v>
      </c>
      <c r="B48" s="12" t="s">
        <v>69</v>
      </c>
      <c r="C48" s="11">
        <v>91.9</v>
      </c>
      <c r="D48" s="10" t="s">
        <v>83</v>
      </c>
      <c r="E48" s="9" t="str">
        <f t="shared" si="9"/>
        <v>Significantly Different</v>
      </c>
      <c r="G48">
        <f t="shared" si="10"/>
        <v>91.9</v>
      </c>
      <c r="H48">
        <f t="shared" si="11"/>
        <v>6</v>
      </c>
      <c r="I48" t="str">
        <f t="shared" si="12"/>
        <v>+/-</v>
      </c>
      <c r="J48" t="str">
        <f t="shared" si="13"/>
        <v>0.5</v>
      </c>
      <c r="K48" s="1">
        <f t="shared" si="14"/>
        <v>0.303951367781155</v>
      </c>
      <c r="L48" s="1">
        <f t="shared" si="15"/>
        <v>1.2999999999999972</v>
      </c>
      <c r="M48" s="1">
        <f t="shared" si="16"/>
        <v>0.30997079109986531</v>
      </c>
      <c r="N48" s="1">
        <f t="shared" si="17"/>
        <v>4.193943549930057</v>
      </c>
      <c r="O48" t="s">
        <v>57</v>
      </c>
    </row>
    <row r="49" spans="1:15" x14ac:dyDescent="0.35">
      <c r="A49" s="13">
        <v>39</v>
      </c>
      <c r="B49" s="12" t="s">
        <v>68</v>
      </c>
      <c r="C49" s="11">
        <v>91.6</v>
      </c>
      <c r="D49" s="10" t="s">
        <v>28</v>
      </c>
      <c r="E49" s="9" t="str">
        <f t="shared" si="9"/>
        <v>Significantly Different</v>
      </c>
      <c r="G49">
        <f t="shared" si="10"/>
        <v>91.6</v>
      </c>
      <c r="H49">
        <f t="shared" si="11"/>
        <v>6</v>
      </c>
      <c r="I49" t="str">
        <f t="shared" si="12"/>
        <v>+/-</v>
      </c>
      <c r="J49" t="str">
        <f t="shared" si="13"/>
        <v>0.3</v>
      </c>
      <c r="K49" s="1">
        <f t="shared" si="14"/>
        <v>0.18237082066869301</v>
      </c>
      <c r="L49" s="1">
        <f t="shared" si="15"/>
        <v>1.6000000000000085</v>
      </c>
      <c r="M49" s="1">
        <f t="shared" si="16"/>
        <v>0.19223572402239389</v>
      </c>
      <c r="N49" s="1">
        <f t="shared" si="17"/>
        <v>8.3231148015632179</v>
      </c>
      <c r="O49" t="s">
        <v>55</v>
      </c>
    </row>
    <row r="50" spans="1:15" x14ac:dyDescent="0.35">
      <c r="A50" s="13">
        <v>40</v>
      </c>
      <c r="B50" s="12" t="s">
        <v>70</v>
      </c>
      <c r="C50" s="11">
        <v>91.5</v>
      </c>
      <c r="D50" s="10" t="s">
        <v>26</v>
      </c>
      <c r="E50" s="9" t="str">
        <f t="shared" si="9"/>
        <v>Significantly Different</v>
      </c>
      <c r="G50">
        <f t="shared" si="10"/>
        <v>91.5</v>
      </c>
      <c r="H50">
        <f t="shared" si="11"/>
        <v>6</v>
      </c>
      <c r="I50" t="str">
        <f t="shared" si="12"/>
        <v>+/-</v>
      </c>
      <c r="J50" t="str">
        <f t="shared" si="13"/>
        <v>0.6</v>
      </c>
      <c r="K50" s="1">
        <f t="shared" si="14"/>
        <v>0.36474164133738601</v>
      </c>
      <c r="L50" s="1">
        <f t="shared" si="15"/>
        <v>1.7000000000000028</v>
      </c>
      <c r="M50" s="1">
        <f t="shared" si="16"/>
        <v>0.36977279819442066</v>
      </c>
      <c r="N50" s="1">
        <f t="shared" si="17"/>
        <v>4.597417679994324</v>
      </c>
      <c r="O50" t="s">
        <v>53</v>
      </c>
    </row>
    <row r="51" spans="1:15" x14ac:dyDescent="0.35">
      <c r="A51" s="13">
        <v>41</v>
      </c>
      <c r="B51" s="12" t="s">
        <v>72</v>
      </c>
      <c r="C51" s="11">
        <v>91.3</v>
      </c>
      <c r="D51" s="10" t="s">
        <v>28</v>
      </c>
      <c r="E51" s="9" t="str">
        <f t="shared" si="9"/>
        <v>Significantly Different</v>
      </c>
      <c r="G51">
        <f t="shared" si="10"/>
        <v>91.3</v>
      </c>
      <c r="H51">
        <f t="shared" si="11"/>
        <v>6</v>
      </c>
      <c r="I51" t="str">
        <f t="shared" si="12"/>
        <v>+/-</v>
      </c>
      <c r="J51" t="str">
        <f t="shared" si="13"/>
        <v>0.3</v>
      </c>
      <c r="K51" s="1">
        <f t="shared" si="14"/>
        <v>0.18237082066869301</v>
      </c>
      <c r="L51" s="1">
        <f t="shared" si="15"/>
        <v>1.9000000000000057</v>
      </c>
      <c r="M51" s="1">
        <f t="shared" si="16"/>
        <v>0.19223572402239389</v>
      </c>
      <c r="N51" s="1">
        <f t="shared" si="17"/>
        <v>9.883698826856298</v>
      </c>
      <c r="O51" t="s">
        <v>51</v>
      </c>
    </row>
    <row r="52" spans="1:15" x14ac:dyDescent="0.35">
      <c r="A52" s="13">
        <v>41</v>
      </c>
      <c r="B52" s="12" t="s">
        <v>49</v>
      </c>
      <c r="C52" s="11">
        <v>91.3</v>
      </c>
      <c r="D52" s="10" t="s">
        <v>36</v>
      </c>
      <c r="E52" s="9" t="str">
        <f t="shared" si="9"/>
        <v>Significantly Different</v>
      </c>
      <c r="G52">
        <f t="shared" si="10"/>
        <v>91.3</v>
      </c>
      <c r="H52">
        <f t="shared" si="11"/>
        <v>6</v>
      </c>
      <c r="I52" t="str">
        <f t="shared" si="12"/>
        <v>+/-</v>
      </c>
      <c r="J52" t="str">
        <f t="shared" si="13"/>
        <v>0.7</v>
      </c>
      <c r="K52" s="1">
        <f t="shared" si="14"/>
        <v>0.42553191489361697</v>
      </c>
      <c r="L52" s="1">
        <f t="shared" si="15"/>
        <v>1.9000000000000057</v>
      </c>
      <c r="M52" s="1">
        <f t="shared" si="16"/>
        <v>0.42985214661796195</v>
      </c>
      <c r="N52" s="1">
        <f t="shared" si="17"/>
        <v>4.4201244891971223</v>
      </c>
      <c r="O52" t="s">
        <v>49</v>
      </c>
    </row>
    <row r="53" spans="1:15" x14ac:dyDescent="0.35">
      <c r="A53" s="13">
        <v>43</v>
      </c>
      <c r="B53" s="12" t="s">
        <v>79</v>
      </c>
      <c r="C53" s="11">
        <v>90.9</v>
      </c>
      <c r="D53" s="10" t="s">
        <v>44</v>
      </c>
      <c r="E53" s="9" t="str">
        <f t="shared" si="9"/>
        <v>Significantly Different</v>
      </c>
      <c r="G53">
        <f t="shared" si="10"/>
        <v>90.9</v>
      </c>
      <c r="H53">
        <f t="shared" si="11"/>
        <v>6</v>
      </c>
      <c r="I53" t="str">
        <f t="shared" si="12"/>
        <v>+/-</v>
      </c>
      <c r="J53" t="str">
        <f t="shared" si="13"/>
        <v>0.4</v>
      </c>
      <c r="K53" s="1">
        <f t="shared" si="14"/>
        <v>0.24316109422492402</v>
      </c>
      <c r="L53" s="1">
        <f t="shared" si="15"/>
        <v>2.2999999999999972</v>
      </c>
      <c r="M53" s="1">
        <f t="shared" si="16"/>
        <v>0.25064471888253259</v>
      </c>
      <c r="N53" s="1">
        <f t="shared" si="17"/>
        <v>9.1763353732496462</v>
      </c>
      <c r="O53" t="s">
        <v>47</v>
      </c>
    </row>
    <row r="54" spans="1:15" x14ac:dyDescent="0.35">
      <c r="A54" s="13">
        <v>44</v>
      </c>
      <c r="B54" s="12" t="s">
        <v>73</v>
      </c>
      <c r="C54" s="11">
        <v>90.8</v>
      </c>
      <c r="D54" s="10" t="s">
        <v>83</v>
      </c>
      <c r="E54" s="9" t="str">
        <f t="shared" si="9"/>
        <v>Significantly Different</v>
      </c>
      <c r="G54">
        <f t="shared" si="10"/>
        <v>90.8</v>
      </c>
      <c r="H54">
        <f t="shared" si="11"/>
        <v>6</v>
      </c>
      <c r="I54" t="str">
        <f t="shared" si="12"/>
        <v>+/-</v>
      </c>
      <c r="J54" t="str">
        <f t="shared" si="13"/>
        <v>0.5</v>
      </c>
      <c r="K54" s="1">
        <f t="shared" si="14"/>
        <v>0.303951367781155</v>
      </c>
      <c r="L54" s="1">
        <f t="shared" si="15"/>
        <v>2.4000000000000057</v>
      </c>
      <c r="M54" s="1">
        <f t="shared" si="16"/>
        <v>0.30997079109986531</v>
      </c>
      <c r="N54" s="1">
        <f t="shared" si="17"/>
        <v>7.7426650152555245</v>
      </c>
      <c r="O54" t="s">
        <v>42</v>
      </c>
    </row>
    <row r="55" spans="1:15" x14ac:dyDescent="0.35">
      <c r="A55" s="13">
        <v>45</v>
      </c>
      <c r="B55" s="12" t="s">
        <v>80</v>
      </c>
      <c r="C55" s="11">
        <v>90.7</v>
      </c>
      <c r="D55" s="10" t="s">
        <v>28</v>
      </c>
      <c r="E55" s="9" t="str">
        <f t="shared" si="9"/>
        <v>Significantly Different</v>
      </c>
      <c r="G55">
        <f t="shared" si="10"/>
        <v>90.7</v>
      </c>
      <c r="H55">
        <f t="shared" si="11"/>
        <v>6</v>
      </c>
      <c r="I55" t="str">
        <f t="shared" si="12"/>
        <v>+/-</v>
      </c>
      <c r="J55" t="str">
        <f t="shared" si="13"/>
        <v>0.3</v>
      </c>
      <c r="K55" s="1">
        <f t="shared" si="14"/>
        <v>0.18237082066869301</v>
      </c>
      <c r="L55" s="1">
        <f t="shared" si="15"/>
        <v>2.5</v>
      </c>
      <c r="M55" s="1">
        <f t="shared" si="16"/>
        <v>0.19223572402239389</v>
      </c>
      <c r="N55" s="1">
        <f t="shared" si="17"/>
        <v>13.00486687744246</v>
      </c>
      <c r="O55" t="s">
        <v>43</v>
      </c>
    </row>
    <row r="56" spans="1:15" x14ac:dyDescent="0.35">
      <c r="A56" s="13">
        <v>45</v>
      </c>
      <c r="B56" s="12" t="s">
        <v>63</v>
      </c>
      <c r="C56" s="11">
        <v>90.7</v>
      </c>
      <c r="D56" s="10" t="s">
        <v>36</v>
      </c>
      <c r="E56" s="9" t="str">
        <f t="shared" si="9"/>
        <v>Significantly Different</v>
      </c>
      <c r="G56">
        <f t="shared" si="10"/>
        <v>90.7</v>
      </c>
      <c r="H56">
        <f t="shared" si="11"/>
        <v>6</v>
      </c>
      <c r="I56" t="str">
        <f t="shared" si="12"/>
        <v>+/-</v>
      </c>
      <c r="J56" t="str">
        <f t="shared" si="13"/>
        <v>0.7</v>
      </c>
      <c r="K56" s="1">
        <f t="shared" si="14"/>
        <v>0.42553191489361697</v>
      </c>
      <c r="L56" s="1">
        <f t="shared" si="15"/>
        <v>2.5</v>
      </c>
      <c r="M56" s="1">
        <f t="shared" si="16"/>
        <v>0.42985214661796195</v>
      </c>
      <c r="N56" s="1">
        <f t="shared" si="17"/>
        <v>5.8159532752593543</v>
      </c>
      <c r="O56" t="s">
        <v>41</v>
      </c>
    </row>
    <row r="57" spans="1:15" x14ac:dyDescent="0.35">
      <c r="A57" s="13">
        <v>47</v>
      </c>
      <c r="B57" s="12" t="s">
        <v>56</v>
      </c>
      <c r="C57" s="11">
        <v>90.5</v>
      </c>
      <c r="D57" s="10" t="s">
        <v>44</v>
      </c>
      <c r="E57" s="9" t="str">
        <f t="shared" si="9"/>
        <v>Significantly Different</v>
      </c>
      <c r="G57">
        <f t="shared" si="10"/>
        <v>90.5</v>
      </c>
      <c r="H57">
        <f t="shared" si="11"/>
        <v>6</v>
      </c>
      <c r="I57" t="str">
        <f t="shared" si="12"/>
        <v>+/-</v>
      </c>
      <c r="J57" t="str">
        <f t="shared" si="13"/>
        <v>0.4</v>
      </c>
      <c r="K57" s="1">
        <f t="shared" si="14"/>
        <v>0.24316109422492402</v>
      </c>
      <c r="L57" s="1">
        <f t="shared" si="15"/>
        <v>2.7000000000000028</v>
      </c>
      <c r="M57" s="1">
        <f t="shared" si="16"/>
        <v>0.25064471888253259</v>
      </c>
      <c r="N57" s="1">
        <f t="shared" si="17"/>
        <v>10.772219785988739</v>
      </c>
      <c r="O57" t="s">
        <v>38</v>
      </c>
    </row>
    <row r="58" spans="1:15" x14ac:dyDescent="0.35">
      <c r="A58" s="13">
        <v>47</v>
      </c>
      <c r="B58" s="12" t="s">
        <v>37</v>
      </c>
      <c r="C58" s="11">
        <v>90.5</v>
      </c>
      <c r="D58" s="10" t="s">
        <v>26</v>
      </c>
      <c r="E58" s="9" t="str">
        <f t="shared" si="9"/>
        <v>Significantly Different</v>
      </c>
      <c r="G58">
        <f t="shared" si="10"/>
        <v>90.5</v>
      </c>
      <c r="H58">
        <f t="shared" si="11"/>
        <v>6</v>
      </c>
      <c r="I58" t="str">
        <f t="shared" si="12"/>
        <v>+/-</v>
      </c>
      <c r="J58" t="str">
        <f t="shared" si="13"/>
        <v>0.6</v>
      </c>
      <c r="K58" s="1">
        <f t="shared" si="14"/>
        <v>0.36474164133738601</v>
      </c>
      <c r="L58" s="1">
        <f t="shared" si="15"/>
        <v>2.7000000000000028</v>
      </c>
      <c r="M58" s="1">
        <f t="shared" si="16"/>
        <v>0.36977279819442066</v>
      </c>
      <c r="N58" s="1">
        <f t="shared" si="17"/>
        <v>7.3017810211674519</v>
      </c>
      <c r="O58" t="s">
        <v>35</v>
      </c>
    </row>
    <row r="59" spans="1:15" x14ac:dyDescent="0.35">
      <c r="A59" s="13">
        <v>49</v>
      </c>
      <c r="B59" s="12" t="s">
        <v>27</v>
      </c>
      <c r="C59" s="11">
        <v>89.9</v>
      </c>
      <c r="D59" s="10" t="s">
        <v>121</v>
      </c>
      <c r="E59" s="9" t="str">
        <f t="shared" si="9"/>
        <v>Significantly Different</v>
      </c>
      <c r="G59">
        <f t="shared" si="10"/>
        <v>89.9</v>
      </c>
      <c r="H59">
        <f t="shared" si="11"/>
        <v>6</v>
      </c>
      <c r="I59" t="str">
        <f t="shared" si="12"/>
        <v>+/-</v>
      </c>
      <c r="J59" t="str">
        <f t="shared" si="13"/>
        <v>1.1</v>
      </c>
      <c r="K59" s="1">
        <f t="shared" si="14"/>
        <v>0.66869300911854113</v>
      </c>
      <c r="L59" s="1">
        <f t="shared" si="15"/>
        <v>3.2999999999999972</v>
      </c>
      <c r="M59" s="1">
        <f t="shared" si="16"/>
        <v>0.67145051776214359</v>
      </c>
      <c r="N59" s="1">
        <f t="shared" si="17"/>
        <v>4.914732973918114</v>
      </c>
      <c r="O59" t="s">
        <v>32</v>
      </c>
    </row>
    <row r="60" spans="1:15" x14ac:dyDescent="0.35">
      <c r="A60" s="13">
        <v>50</v>
      </c>
      <c r="B60" s="12" t="s">
        <v>32</v>
      </c>
      <c r="C60" s="11">
        <v>89.4</v>
      </c>
      <c r="D60" s="10" t="s">
        <v>83</v>
      </c>
      <c r="E60" s="9" t="str">
        <f t="shared" si="9"/>
        <v>Significantly Different</v>
      </c>
      <c r="G60">
        <f t="shared" si="10"/>
        <v>89.4</v>
      </c>
      <c r="H60">
        <f t="shared" si="11"/>
        <v>6</v>
      </c>
      <c r="I60" t="str">
        <f t="shared" si="12"/>
        <v>+/-</v>
      </c>
      <c r="J60" t="str">
        <f t="shared" si="13"/>
        <v>0.5</v>
      </c>
      <c r="K60" s="1">
        <f t="shared" si="14"/>
        <v>0.303951367781155</v>
      </c>
      <c r="L60" s="1">
        <f t="shared" si="15"/>
        <v>3.7999999999999972</v>
      </c>
      <c r="M60" s="1">
        <f t="shared" si="16"/>
        <v>0.30997079109986531</v>
      </c>
      <c r="N60" s="1">
        <f t="shared" si="17"/>
        <v>12.259219607487877</v>
      </c>
      <c r="O60" t="s">
        <v>30</v>
      </c>
    </row>
    <row r="61" spans="1:15" x14ac:dyDescent="0.35">
      <c r="A61" s="13">
        <v>51</v>
      </c>
      <c r="B61" s="12" t="s">
        <v>54</v>
      </c>
      <c r="C61" s="11">
        <v>88.3</v>
      </c>
      <c r="D61" s="10" t="s">
        <v>26</v>
      </c>
      <c r="E61" s="9" t="str">
        <f t="shared" si="9"/>
        <v>Significantly Different</v>
      </c>
      <c r="G61">
        <f t="shared" si="10"/>
        <v>88.3</v>
      </c>
      <c r="H61">
        <f t="shared" si="11"/>
        <v>6</v>
      </c>
      <c r="I61" t="str">
        <f t="shared" si="12"/>
        <v>+/-</v>
      </c>
      <c r="J61" t="str">
        <f t="shared" si="13"/>
        <v>0.6</v>
      </c>
      <c r="K61" s="1">
        <f t="shared" si="14"/>
        <v>0.36474164133738601</v>
      </c>
      <c r="L61" s="1">
        <f t="shared" si="15"/>
        <v>4.9000000000000057</v>
      </c>
      <c r="M61" s="1">
        <f t="shared" si="16"/>
        <v>0.36977279819442066</v>
      </c>
      <c r="N61" s="1">
        <f t="shared" si="17"/>
        <v>13.25138037174834</v>
      </c>
      <c r="O61" t="s">
        <v>27</v>
      </c>
    </row>
    <row r="62" spans="1:15" ht="15" thickBot="1" x14ac:dyDescent="0.4">
      <c r="A62" s="8"/>
      <c r="B62" s="7" t="s">
        <v>25</v>
      </c>
      <c r="C62" s="6">
        <v>86.3</v>
      </c>
      <c r="D62" s="5" t="s">
        <v>83</v>
      </c>
      <c r="E62" s="4" t="str">
        <f t="shared" si="9"/>
        <v>Significantly Different</v>
      </c>
      <c r="G62">
        <f t="shared" si="10"/>
        <v>86.3</v>
      </c>
      <c r="H62">
        <f t="shared" si="11"/>
        <v>6</v>
      </c>
      <c r="I62" t="str">
        <f t="shared" si="12"/>
        <v>+/-</v>
      </c>
      <c r="J62" t="str">
        <f t="shared" si="13"/>
        <v>0.5</v>
      </c>
      <c r="K62" s="1">
        <f t="shared" si="14"/>
        <v>0.303951367781155</v>
      </c>
      <c r="L62" s="1">
        <f t="shared" si="15"/>
        <v>6.9000000000000057</v>
      </c>
      <c r="M62" s="1">
        <f t="shared" si="16"/>
        <v>0.30997079109986531</v>
      </c>
      <c r="N62" s="1">
        <f t="shared" si="17"/>
        <v>22.260161918859598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712</v>
      </c>
    </row>
    <row r="74" spans="1:26" x14ac:dyDescent="0.35">
      <c r="A74" t="s">
        <v>711</v>
      </c>
    </row>
    <row r="75" spans="1:26" x14ac:dyDescent="0.35">
      <c r="A75" t="s">
        <v>710</v>
      </c>
    </row>
    <row r="77" spans="1:26" x14ac:dyDescent="0.35">
      <c r="A77" t="s">
        <v>16</v>
      </c>
    </row>
    <row r="78" spans="1:26" x14ac:dyDescent="0.35">
      <c r="A78" t="s">
        <v>15</v>
      </c>
      <c r="B78" t="s">
        <v>14</v>
      </c>
    </row>
    <row r="79" spans="1:26" x14ac:dyDescent="0.35">
      <c r="A79" t="s">
        <v>13</v>
      </c>
      <c r="B79" t="s">
        <v>12</v>
      </c>
    </row>
    <row r="80" spans="1:26" x14ac:dyDescent="0.35">
      <c r="A80" t="s">
        <v>11</v>
      </c>
      <c r="B80" t="s">
        <v>10</v>
      </c>
    </row>
    <row r="81" spans="1:2" x14ac:dyDescent="0.35">
      <c r="A81" t="s">
        <v>9</v>
      </c>
      <c r="B81" t="s">
        <v>8</v>
      </c>
    </row>
    <row r="82" spans="1:2" x14ac:dyDescent="0.35">
      <c r="A82" t="s">
        <v>7</v>
      </c>
      <c r="B82" t="s">
        <v>6</v>
      </c>
    </row>
    <row r="83" spans="1:2" x14ac:dyDescent="0.35">
      <c r="A83" t="s">
        <v>5</v>
      </c>
      <c r="B83" t="s">
        <v>4</v>
      </c>
    </row>
    <row r="84" spans="1:2" x14ac:dyDescent="0.35">
      <c r="A84" t="s">
        <v>3</v>
      </c>
      <c r="B84" t="s">
        <v>2</v>
      </c>
    </row>
    <row r="85" spans="1:2" x14ac:dyDescent="0.35">
      <c r="A85" t="s">
        <v>1</v>
      </c>
      <c r="B85" t="s">
        <v>0</v>
      </c>
    </row>
  </sheetData>
  <mergeCells count="7">
    <mergeCell ref="A72:Z72"/>
    <mergeCell ref="A66:Z66"/>
    <mergeCell ref="A67:Z67"/>
    <mergeCell ref="A68:Z68"/>
    <mergeCell ref="A69:Z69"/>
    <mergeCell ref="A70:Z70"/>
    <mergeCell ref="A71:Z71"/>
  </mergeCells>
  <conditionalFormatting sqref="E10:E62">
    <cfRule type="cellIs" dxfId="4" priority="1" operator="equal">
      <formula>"OTHER ERROR"</formula>
    </cfRule>
    <cfRule type="cellIs" dxfId="3" priority="2" operator="equal">
      <formula>"Statistical Test not applicable"</formula>
    </cfRule>
    <cfRule type="cellIs" dxfId="2" priority="3" operator="equal">
      <formula>"Geography Selected"</formula>
    </cfRule>
  </conditionalFormatting>
  <conditionalFormatting sqref="E10:J62">
    <cfRule type="cellIs" dxfId="1" priority="4" operator="equal">
      <formula>"Not Significantly Different"</formula>
    </cfRule>
  </conditionalFormatting>
  <conditionalFormatting sqref="F10:J62">
    <cfRule type="cellIs" dxfId="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89DBE29-4DE2-46FD-A0F9-E2A0D220B23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BC85A1B-1DAB-4CE5-B7C4-193421456BED}"/>
    <hyperlink ref="A68" r:id="rId2" xr:uid="{D0C3547A-942B-47E6-B235-AF166008205C}"/>
    <hyperlink ref="A66" r:id="rId3" xr:uid="{ECB66A4E-8B1D-4F7D-B4C7-AC7AD489963D}"/>
    <hyperlink ref="A67" r:id="rId4" xr:uid="{076A60DD-3A6B-4D5E-9E4F-57B7435B6E9F}"/>
  </hyperlinks>
  <pageMargins left="0.7" right="0.7" top="0.75" bottom="0.75" header="0.3" footer="0.3"/>
  <pageSetup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1</vt:i4>
      </vt:variant>
    </vt:vector>
  </HeadingPairs>
  <TitlesOfParts>
    <vt:vector size="92" baseType="lpstr">
      <vt:lpstr>Titles</vt:lpstr>
      <vt:lpstr>Read_Me</vt:lpstr>
      <vt:lpstr>R0201</vt:lpstr>
      <vt:lpstr>R0202</vt:lpstr>
      <vt:lpstr>R0203</vt:lpstr>
      <vt:lpstr>R0204</vt:lpstr>
      <vt:lpstr>R0205</vt:lpstr>
      <vt:lpstr>R0206</vt:lpstr>
      <vt:lpstr>R0207</vt:lpstr>
      <vt:lpstr>R0208</vt:lpstr>
      <vt:lpstr>R0209</vt:lpstr>
      <vt:lpstr>R0501</vt:lpstr>
      <vt:lpstr>R0502</vt:lpstr>
      <vt:lpstr>R0503</vt:lpstr>
      <vt:lpstr>R0504</vt:lpstr>
      <vt:lpstr>R0505</vt:lpstr>
      <vt:lpstr>R0601</vt:lpstr>
      <vt:lpstr>R0701</vt:lpstr>
      <vt:lpstr>R0702</vt:lpstr>
      <vt:lpstr>R0703</vt:lpstr>
      <vt:lpstr>R0801</vt:lpstr>
      <vt:lpstr>R0802</vt:lpstr>
      <vt:lpstr>R0803</vt:lpstr>
      <vt:lpstr>R0804</vt:lpstr>
      <vt:lpstr>R0805</vt:lpstr>
      <vt:lpstr>R1001</vt:lpstr>
      <vt:lpstr>R1101</vt:lpstr>
      <vt:lpstr>R1102</vt:lpstr>
      <vt:lpstr>R1103</vt:lpstr>
      <vt:lpstr>R1104</vt:lpstr>
      <vt:lpstr>R1105</vt:lpstr>
      <vt:lpstr>R1106</vt:lpstr>
      <vt:lpstr>R1201</vt:lpstr>
      <vt:lpstr>R1202</vt:lpstr>
      <vt:lpstr>R1203</vt:lpstr>
      <vt:lpstr>R1204</vt:lpstr>
      <vt:lpstr>R1205</vt:lpstr>
      <vt:lpstr>R1251</vt:lpstr>
      <vt:lpstr>R1252</vt:lpstr>
      <vt:lpstr>R1253</vt:lpstr>
      <vt:lpstr>R1254</vt:lpstr>
      <vt:lpstr>R1303</vt:lpstr>
      <vt:lpstr>R1304</vt:lpstr>
      <vt:lpstr>R1501</vt:lpstr>
      <vt:lpstr>R1502</vt:lpstr>
      <vt:lpstr>R1503</vt:lpstr>
      <vt:lpstr>R1601</vt:lpstr>
      <vt:lpstr>R1602</vt:lpstr>
      <vt:lpstr>R1603</vt:lpstr>
      <vt:lpstr>R1701</vt:lpstr>
      <vt:lpstr>R1702</vt:lpstr>
      <vt:lpstr>R1703</vt:lpstr>
      <vt:lpstr>R1704</vt:lpstr>
      <vt:lpstr>R1810</vt:lpstr>
      <vt:lpstr>R1811</vt:lpstr>
      <vt:lpstr>R1901</vt:lpstr>
      <vt:lpstr>R1902</vt:lpstr>
      <vt:lpstr>R1903</vt:lpstr>
      <vt:lpstr>R1904</vt:lpstr>
      <vt:lpstr>R2001</vt:lpstr>
      <vt:lpstr>R2002</vt:lpstr>
      <vt:lpstr>R2101</vt:lpstr>
      <vt:lpstr>R2201</vt:lpstr>
      <vt:lpstr>R2301</vt:lpstr>
      <vt:lpstr>R2302</vt:lpstr>
      <vt:lpstr>R2303</vt:lpstr>
      <vt:lpstr>R2304</vt:lpstr>
      <vt:lpstr>R2401</vt:lpstr>
      <vt:lpstr>R2403</vt:lpstr>
      <vt:lpstr>R2404</vt:lpstr>
      <vt:lpstr>R2405</vt:lpstr>
      <vt:lpstr>R2406</vt:lpstr>
      <vt:lpstr>R2407</vt:lpstr>
      <vt:lpstr>R2408</vt:lpstr>
      <vt:lpstr>R2501</vt:lpstr>
      <vt:lpstr>R2502</vt:lpstr>
      <vt:lpstr>R2503</vt:lpstr>
      <vt:lpstr>R2504</vt:lpstr>
      <vt:lpstr>R2505</vt:lpstr>
      <vt:lpstr>R2506</vt:lpstr>
      <vt:lpstr>R2507</vt:lpstr>
      <vt:lpstr>R2509</vt:lpstr>
      <vt:lpstr>R2510</vt:lpstr>
      <vt:lpstr>R2511</vt:lpstr>
      <vt:lpstr>R2512</vt:lpstr>
      <vt:lpstr>R2513</vt:lpstr>
      <vt:lpstr>R2514</vt:lpstr>
      <vt:lpstr>R2515</vt:lpstr>
      <vt:lpstr>R2701</vt:lpstr>
      <vt:lpstr>R2702</vt:lpstr>
      <vt:lpstr>R2801</vt:lpstr>
      <vt:lpstr>Titles!Print_Titles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Akamine, Naomi</dc:creator>
  <cp:lastModifiedBy>Akamine, Naomi</cp:lastModifiedBy>
  <dcterms:created xsi:type="dcterms:W3CDTF">2025-09-16T22:23:15Z</dcterms:created>
  <dcterms:modified xsi:type="dcterms:W3CDTF">2025-09-16T22:29:18Z</dcterms:modified>
</cp:coreProperties>
</file>