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70" windowHeight="6195" activeTab="0"/>
  </bookViews>
  <sheets>
    <sheet name="PLTable1" sheetId="1" r:id="rId1"/>
  </sheets>
  <definedNames>
    <definedName name="_xlnm.Print_Area" localSheetId="0">'PLTable1'!$A$1:$F$40</definedName>
    <definedName name="Print_Area_MI" localSheetId="0">'PLTable1'!$A$4:$D$13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<sst xmlns="http://schemas.openxmlformats.org/spreadsheetml/2006/main" count="30" uniqueCount="18">
  <si>
    <t>State</t>
  </si>
  <si>
    <t>State and County Population 1960-2000</t>
  </si>
  <si>
    <t>City and County of Honolulu</t>
  </si>
  <si>
    <t>Hawaii County</t>
  </si>
  <si>
    <t>Kauai County</t>
  </si>
  <si>
    <t>Maui County 1/</t>
  </si>
  <si>
    <t>State and County Population Change 1950-2000</t>
  </si>
  <si>
    <t>1950-1960                 % change</t>
  </si>
  <si>
    <t>County</t>
  </si>
  <si>
    <t>1960-1970                 % change</t>
  </si>
  <si>
    <t>1970-1980                 % change</t>
  </si>
  <si>
    <t>1980-1990                 % change</t>
  </si>
  <si>
    <t>1990-2000                 % change</t>
  </si>
  <si>
    <t>County Population as a Share of the State Total 1960-2000</t>
  </si>
  <si>
    <t>1/ Maui County includes Kalawao County.</t>
  </si>
  <si>
    <t>Source:  U.S. Census Bureau, Census 2000 Redistricting Data, (Public Law 94-171) Summary File; figures compiled and</t>
  </si>
  <si>
    <t xml:space="preserve"> calculated by the Hawaii State Department of Business, Economic Development &amp; Tourism, Hawaii State Data Center.</t>
  </si>
  <si>
    <t>Table 1.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</si>
</sst>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\ \ \ \ \ \ \ \ \ \ \ \ \ \ \ \ \ \ "/>
    <numFmt numFmtId="165" formatCode="0\ \ \ \ \ \ \ \ \ \ \ \ \ \ \ \ \ \ \ "/>
    <numFmt numFmtId="166" formatCode="0\ \ \ \ \ \ \ \ \ \ \ \ \ \ \ \ \ \ \ \ \ "/>
    <numFmt numFmtId="167" formatCode="0\ \ \ \ \ \ \ \ \ \ \ \ \ \ \ \ \ \ \ \ "/>
    <numFmt numFmtId="168" formatCode="@\ \ \ \ \ \ \ \ \ \ \ \ \ \ \ \ \ \ \ \ "/>
    <numFmt numFmtId="169" formatCode="0\ \ \ \ \ \ \ \ \ \ \ \ \ \ \ \ \ \ "/>
    <numFmt numFmtId="170" formatCode="@\ \ \ \ \ \ \ \ \ \ \ \ \ \ \ \ \ \ "/>
    <numFmt numFmtId="171" formatCode="0\ \ \ \ \ \ \ \ \ \ \ \ \ \ \ \ "/>
    <numFmt numFmtId="172" formatCode="0\ \ \ \ \ \ \ \ \ \ \ \ \ \ "/>
    <numFmt numFmtId="173" formatCode="0\ \ \ \ \ \ \ \ \ \ \ \ \ \ \ "/>
    <numFmt numFmtId="174" formatCode="@\ \ \ \ \ \ \ \ \ \ \ \ \ \ \ "/>
    <numFmt numFmtId="175" formatCode="0\ "/>
    <numFmt numFmtId="176" formatCode="#,##0\ \ \ \ "/>
    <numFmt numFmtId="177" formatCode="#,##0\ \ \ \ \ \ \ \ "/>
    <numFmt numFmtId="178" formatCode="0.00%\ \ \ \ \ \ "/>
    <numFmt numFmtId="179" formatCode="0.00%\ \ \ \ \ \ \ "/>
    <numFmt numFmtId="180" formatCode="\ \ \ \ \ @"/>
    <numFmt numFmtId="181" formatCode="@\ \ \ \ \ \ \ \ \ \ \ "/>
    <numFmt numFmtId="182" formatCode="@\ \ \ \ \ \ \ \ \ \ \ \ "/>
    <numFmt numFmtId="183" formatCode="@\ \ \ \ \ \ \ \ \ \ "/>
    <numFmt numFmtId="184" formatCode="@\ \ \ \ \ \ \ \ \ "/>
    <numFmt numFmtId="185" formatCode="@\ \ \ \ \ \ \ \ "/>
    <numFmt numFmtId="186" formatCode="#,##0\ \ \ \ \ \ "/>
    <numFmt numFmtId="187" formatCode="#,##0\ \ \ \ \ "/>
    <numFmt numFmtId="188" formatCode="@\ \ \ \ \ "/>
    <numFmt numFmtId="189" formatCode="0.00%\ \ \ \ \ "/>
    <numFmt numFmtId="190" formatCode="@\ \ \ \ \ \ "/>
    <numFmt numFmtId="191" formatCode="0.000%\ \ \ \ \ "/>
    <numFmt numFmtId="192" formatCode="0.0%\ \ \ \ \ "/>
    <numFmt numFmtId="193" formatCode="0.0%\ \ \ \ \ \ "/>
    <numFmt numFmtId="194" formatCode="0.0%\ \ \ \ \ \ \ "/>
    <numFmt numFmtId="195" formatCode="0.0\ \ \ "/>
    <numFmt numFmtId="196" formatCode="0.0\ \ \ \ \ \ \ \ "/>
    <numFmt numFmtId="197" formatCode="0.0\ \ \ \ \ \ \ \ \ \ "/>
    <numFmt numFmtId="198" formatCode="0.0\ \ \ \ \ \ \ \ \ \ \ "/>
    <numFmt numFmtId="199" formatCode="#,##0.0\ \ \ \ \ "/>
    <numFmt numFmtId="200" formatCode="#,##0\ \ \ "/>
    <numFmt numFmtId="201" formatCode="#,##0.0\ \ \ \ \ \ "/>
    <numFmt numFmtId="202" formatCode="#,##0.0\ \ \ \ \ \ \ \ \ "/>
    <numFmt numFmtId="203" formatCode="#,##0.0\ \ \ \ \ \ \ \ \ \ "/>
    <numFmt numFmtId="204" formatCode="#,##0\ \ "/>
    <numFmt numFmtId="205" formatCode="General\ \ "/>
    <numFmt numFmtId="206" formatCode="@\ \ "/>
    <numFmt numFmtId="207" formatCode="\ \ \ \ \ \ \ \ @"/>
    <numFmt numFmtId="208" formatCode="@\ \ \ \ "/>
    <numFmt numFmtId="209" formatCode="\ \ \ @"/>
    <numFmt numFmtId="210" formatCode="\ \ \ \ \ \ @"/>
    <numFmt numFmtId="211" formatCode="\ \ \ \ \ \ \ \ \ @"/>
    <numFmt numFmtId="212" formatCode="#,##0.0\ \ \ \ "/>
    <numFmt numFmtId="213" formatCode="#,##0\ "/>
    <numFmt numFmtId="214" formatCode="#,##0.0\ \ \ "/>
    <numFmt numFmtId="215" formatCode="\ 0.00"/>
    <numFmt numFmtId="216" formatCode="\ \ 0.00"/>
    <numFmt numFmtId="217" formatCode="\ \ @"/>
    <numFmt numFmtId="218" formatCode="\ \ \ \ \ \ \ @"/>
    <numFmt numFmtId="219" formatCode="\ \ \ \ @"/>
    <numFmt numFmtId="220" formatCode="#,##0.0"/>
    <numFmt numFmtId="221" formatCode="0.0\ \ \ \ "/>
    <numFmt numFmtId="222" formatCode="#,##0.0\ \ "/>
    <numFmt numFmtId="223" formatCode="0\ \ \ \ "/>
    <numFmt numFmtId="224" formatCode="@\ \ \ "/>
    <numFmt numFmtId="225" formatCode="0.0\ \ \ \ \ "/>
    <numFmt numFmtId="226" formatCode="0.0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"/>
      <family val="0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1" fillId="0" borderId="1" applyBorder="0">
      <alignment/>
      <protection/>
    </xf>
    <xf numFmtId="210" fontId="1" fillId="0" borderId="1" applyBorder="0">
      <alignment/>
      <protection/>
    </xf>
    <xf numFmtId="211" fontId="1" fillId="0" borderId="1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6" fillId="0" borderId="0">
      <alignment/>
      <protection/>
    </xf>
    <xf numFmtId="0" fontId="4" fillId="0" borderId="0">
      <alignment horizontal="center" wrapText="1"/>
      <protection/>
    </xf>
    <xf numFmtId="9" fontId="1" fillId="0" borderId="0" applyFont="0" applyFill="0" applyBorder="0" applyAlignment="0" applyProtection="0"/>
    <xf numFmtId="0" fontId="5" fillId="0" borderId="0">
      <alignment wrapText="1"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 applyProtection="1">
      <alignment horizontal="center" wrapText="1"/>
      <protection/>
    </xf>
    <xf numFmtId="186" fontId="3" fillId="0" borderId="1" xfId="0" applyNumberFormat="1" applyFont="1" applyBorder="1" applyAlignment="1" applyProtection="1">
      <alignment/>
      <protection/>
    </xf>
    <xf numFmtId="186" fontId="3" fillId="0" borderId="1" xfId="0" applyNumberFormat="1" applyFont="1" applyBorder="1" applyAlignment="1">
      <alignment/>
    </xf>
    <xf numFmtId="186" fontId="3" fillId="0" borderId="8" xfId="0" applyNumberFormat="1" applyFont="1" applyBorder="1" applyAlignment="1" applyProtection="1">
      <alignment/>
      <protection/>
    </xf>
    <xf numFmtId="187" fontId="3" fillId="0" borderId="2" xfId="0" applyNumberFormat="1" applyFont="1" applyBorder="1" applyAlignment="1" applyProtection="1">
      <alignment/>
      <protection/>
    </xf>
    <xf numFmtId="187" fontId="3" fillId="0" borderId="9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198" fontId="3" fillId="0" borderId="9" xfId="0" applyNumberFormat="1" applyFont="1" applyBorder="1" applyAlignment="1" applyProtection="1">
      <alignment/>
      <protection/>
    </xf>
    <xf numFmtId="198" fontId="3" fillId="0" borderId="8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196" fontId="3" fillId="0" borderId="11" xfId="0" applyNumberFormat="1" applyFont="1" applyBorder="1" applyAlignment="1" applyProtection="1">
      <alignment/>
      <protection/>
    </xf>
    <xf numFmtId="196" fontId="3" fillId="0" borderId="2" xfId="0" applyNumberFormat="1" applyFont="1" applyBorder="1" applyAlignment="1">
      <alignment/>
    </xf>
    <xf numFmtId="196" fontId="3" fillId="0" borderId="2" xfId="0" applyNumberFormat="1" applyFont="1" applyBorder="1" applyAlignment="1" applyProtection="1">
      <alignment/>
      <protection/>
    </xf>
    <xf numFmtId="196" fontId="3" fillId="0" borderId="1" xfId="0" applyNumberFormat="1" applyFont="1" applyBorder="1" applyAlignment="1" applyProtection="1">
      <alignment/>
      <protection/>
    </xf>
  </cellXfs>
  <cellStyles count="12">
    <cellStyle name="Normal" xfId="0"/>
    <cellStyle name="1st indent" xfId="15"/>
    <cellStyle name="2nd indent" xfId="16"/>
    <cellStyle name="3rd indent" xfId="17"/>
    <cellStyle name="Comma" xfId="18"/>
    <cellStyle name="Comma [0]" xfId="19"/>
    <cellStyle name="Currency" xfId="20"/>
    <cellStyle name="Currency [0]" xfId="21"/>
    <cellStyle name="FOOTNOTE" xfId="22"/>
    <cellStyle name="HEADING" xfId="23"/>
    <cellStyle name="Percent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0"/>
  <sheetViews>
    <sheetView showGridLines="0" tabSelected="1" workbookViewId="0" topLeftCell="A1">
      <selection activeCell="A1" sqref="A1"/>
    </sheetView>
  </sheetViews>
  <sheetFormatPr defaultColWidth="12.625" defaultRowHeight="12.75"/>
  <cols>
    <col min="1" max="1" width="24.625" style="0" customWidth="1"/>
    <col min="2" max="6" width="13.125" style="0" customWidth="1"/>
  </cols>
  <sheetData>
    <row r="1" spans="1:6" ht="18" customHeight="1">
      <c r="A1" s="5" t="s">
        <v>17</v>
      </c>
      <c r="B1" s="6"/>
      <c r="C1" s="6"/>
      <c r="D1" s="6"/>
      <c r="E1" s="6"/>
      <c r="F1" s="6"/>
    </row>
    <row r="2" spans="1:6" ht="20.25" customHeight="1">
      <c r="A2" s="5" t="s">
        <v>1</v>
      </c>
      <c r="B2" s="6"/>
      <c r="C2" s="6"/>
      <c r="D2" s="6"/>
      <c r="E2" s="6"/>
      <c r="F2" s="6"/>
    </row>
    <row r="4" spans="1:6" s="4" customFormat="1" ht="15" customHeight="1">
      <c r="A4" s="15" t="s">
        <v>8</v>
      </c>
      <c r="B4" s="16">
        <v>1960</v>
      </c>
      <c r="C4" s="16">
        <v>1970</v>
      </c>
      <c r="D4" s="16">
        <v>1980</v>
      </c>
      <c r="E4" s="16">
        <v>1990</v>
      </c>
      <c r="F4" s="17">
        <v>2000</v>
      </c>
    </row>
    <row r="5" spans="1:6" ht="12.75">
      <c r="A5" s="8"/>
      <c r="B5" s="9"/>
      <c r="C5" s="9"/>
      <c r="D5" s="10"/>
      <c r="E5" s="9"/>
      <c r="F5" s="10"/>
    </row>
    <row r="6" spans="1:6" ht="12.75">
      <c r="A6" s="11" t="s">
        <v>0</v>
      </c>
      <c r="B6" s="23">
        <v>632772</v>
      </c>
      <c r="C6" s="23">
        <v>769913</v>
      </c>
      <c r="D6" s="23">
        <v>964691</v>
      </c>
      <c r="E6" s="23">
        <v>1108229</v>
      </c>
      <c r="F6" s="20">
        <v>1211537</v>
      </c>
    </row>
    <row r="7" spans="1:6" ht="12.75">
      <c r="A7" s="12"/>
      <c r="B7" s="3"/>
      <c r="C7" s="3"/>
      <c r="D7" s="13"/>
      <c r="E7" s="3"/>
      <c r="F7" s="21"/>
    </row>
    <row r="8" spans="1:6" ht="12.75">
      <c r="A8" s="11" t="s">
        <v>2</v>
      </c>
      <c r="B8" s="23">
        <v>500409</v>
      </c>
      <c r="C8" s="23">
        <v>630528</v>
      </c>
      <c r="D8" s="23">
        <v>762565</v>
      </c>
      <c r="E8" s="23">
        <v>836231</v>
      </c>
      <c r="F8" s="20">
        <v>876156</v>
      </c>
    </row>
    <row r="9" spans="1:6" ht="12.75">
      <c r="A9" s="11" t="s">
        <v>3</v>
      </c>
      <c r="B9" s="23">
        <v>61332</v>
      </c>
      <c r="C9" s="23">
        <v>63468</v>
      </c>
      <c r="D9" s="23">
        <v>92053</v>
      </c>
      <c r="E9" s="23">
        <v>120317</v>
      </c>
      <c r="F9" s="20">
        <v>148677</v>
      </c>
    </row>
    <row r="10" spans="1:6" ht="12.75">
      <c r="A10" s="11" t="s">
        <v>5</v>
      </c>
      <c r="B10" s="23">
        <v>42855</v>
      </c>
      <c r="C10" s="23">
        <v>46156</v>
      </c>
      <c r="D10" s="23">
        <v>70991</v>
      </c>
      <c r="E10" s="23">
        <v>100504</v>
      </c>
      <c r="F10" s="20">
        <f>128094+147</f>
        <v>128241</v>
      </c>
    </row>
    <row r="11" spans="1:6" ht="12.75">
      <c r="A11" s="11" t="s">
        <v>4</v>
      </c>
      <c r="B11" s="23">
        <v>28176</v>
      </c>
      <c r="C11" s="23">
        <v>29761</v>
      </c>
      <c r="D11" s="23">
        <v>39082</v>
      </c>
      <c r="E11" s="23">
        <v>51177</v>
      </c>
      <c r="F11" s="20">
        <v>58463</v>
      </c>
    </row>
    <row r="12" spans="1:6" ht="12.75">
      <c r="A12" s="14"/>
      <c r="B12" s="24"/>
      <c r="C12" s="24"/>
      <c r="D12" s="24"/>
      <c r="E12" s="24"/>
      <c r="F12" s="22"/>
    </row>
    <row r="13" spans="1:6" ht="12.75">
      <c r="A13" s="2"/>
      <c r="B13" s="2"/>
      <c r="C13" s="2"/>
      <c r="D13" s="2"/>
      <c r="E13" s="1"/>
      <c r="F13" s="1"/>
    </row>
    <row r="14" spans="1:6" ht="15.75">
      <c r="A14" s="5" t="s">
        <v>6</v>
      </c>
      <c r="B14" s="6"/>
      <c r="C14" s="6"/>
      <c r="D14" s="6"/>
      <c r="E14" s="6"/>
      <c r="F14" s="6"/>
    </row>
    <row r="16" spans="1:6" ht="30" customHeight="1">
      <c r="A16" s="15" t="s">
        <v>8</v>
      </c>
      <c r="B16" s="18" t="s">
        <v>7</v>
      </c>
      <c r="C16" s="18" t="s">
        <v>9</v>
      </c>
      <c r="D16" s="18" t="s">
        <v>10</v>
      </c>
      <c r="E16" s="18" t="s">
        <v>11</v>
      </c>
      <c r="F16" s="19" t="s">
        <v>12</v>
      </c>
    </row>
    <row r="17" spans="1:6" ht="12.75">
      <c r="A17" s="8"/>
      <c r="B17" s="9"/>
      <c r="C17" s="9"/>
      <c r="D17" s="10"/>
      <c r="E17" s="9"/>
      <c r="F17" s="10"/>
    </row>
    <row r="18" spans="1:6" ht="12.75">
      <c r="A18" s="11" t="s">
        <v>0</v>
      </c>
      <c r="B18" s="32">
        <f>((632772/499794)-1)*100</f>
        <v>26.606561903504232</v>
      </c>
      <c r="C18" s="32">
        <f>((C6/B6)-1)*100</f>
        <v>21.673051272812316</v>
      </c>
      <c r="D18" s="32">
        <f>((D6/C6)-1)*100</f>
        <v>25.298702580681187</v>
      </c>
      <c r="E18" s="32">
        <f>((E6/D6)-1)*100</f>
        <v>14.879168562783306</v>
      </c>
      <c r="F18" s="33">
        <f>((F6/E6)-1)*100</f>
        <v>9.321900076608713</v>
      </c>
    </row>
    <row r="19" spans="1:6" ht="12.75">
      <c r="A19" s="12"/>
      <c r="B19" s="32"/>
      <c r="C19" s="32"/>
      <c r="D19" s="32"/>
      <c r="E19" s="32"/>
      <c r="F19" s="33"/>
    </row>
    <row r="20" spans="1:6" ht="12.75">
      <c r="A20" s="11" t="s">
        <v>2</v>
      </c>
      <c r="B20" s="32">
        <f>((500409/353020)-1)*100</f>
        <v>41.750892300719514</v>
      </c>
      <c r="C20" s="32">
        <f aca="true" t="shared" si="0" ref="C20:F23">((C8/B8)-1)*100</f>
        <v>26.002529930516836</v>
      </c>
      <c r="D20" s="32">
        <f t="shared" si="0"/>
        <v>20.940703664230618</v>
      </c>
      <c r="E20" s="32">
        <f t="shared" si="0"/>
        <v>9.66029125386032</v>
      </c>
      <c r="F20" s="33">
        <f t="shared" si="0"/>
        <v>4.774398461669094</v>
      </c>
    </row>
    <row r="21" spans="1:6" ht="12.75">
      <c r="A21" s="11" t="s">
        <v>3</v>
      </c>
      <c r="B21" s="32">
        <f>((61332/68350)-1)*100</f>
        <v>-10.267739575713241</v>
      </c>
      <c r="C21" s="32">
        <f t="shared" si="0"/>
        <v>3.4826844061827344</v>
      </c>
      <c r="D21" s="32">
        <f t="shared" si="0"/>
        <v>45.03844457049222</v>
      </c>
      <c r="E21" s="32">
        <f t="shared" si="0"/>
        <v>30.704050927183246</v>
      </c>
      <c r="F21" s="33">
        <f t="shared" si="0"/>
        <v>23.571066432839906</v>
      </c>
    </row>
    <row r="22" spans="1:6" ht="12.75">
      <c r="A22" s="11" t="s">
        <v>5</v>
      </c>
      <c r="B22" s="32">
        <f>((42855/48519)-1)*100</f>
        <v>-11.673777283126196</v>
      </c>
      <c r="C22" s="32">
        <f t="shared" si="0"/>
        <v>7.702718469256786</v>
      </c>
      <c r="D22" s="32">
        <f t="shared" si="0"/>
        <v>53.806655689401154</v>
      </c>
      <c r="E22" s="32">
        <f t="shared" si="0"/>
        <v>41.57287543491428</v>
      </c>
      <c r="F22" s="33">
        <f t="shared" si="0"/>
        <v>27.59790655098304</v>
      </c>
    </row>
    <row r="23" spans="1:6" ht="12.75">
      <c r="A23" s="11" t="s">
        <v>4</v>
      </c>
      <c r="B23" s="32">
        <f>((28176/29905)-1)*100</f>
        <v>-5.781641865908716</v>
      </c>
      <c r="C23" s="32">
        <f t="shared" si="0"/>
        <v>5.625354911981839</v>
      </c>
      <c r="D23" s="32">
        <f t="shared" si="0"/>
        <v>31.319512113168237</v>
      </c>
      <c r="E23" s="32">
        <f t="shared" si="0"/>
        <v>30.947750882759316</v>
      </c>
      <c r="F23" s="33">
        <f t="shared" si="0"/>
        <v>14.236864216347179</v>
      </c>
    </row>
    <row r="24" spans="1:6" ht="12.75">
      <c r="A24" s="14"/>
      <c r="B24" s="27"/>
      <c r="C24" s="27"/>
      <c r="D24" s="27"/>
      <c r="E24" s="27"/>
      <c r="F24" s="28"/>
    </row>
    <row r="25" spans="1:6" ht="12.75">
      <c r="A25" s="2"/>
      <c r="B25" s="2"/>
      <c r="C25" s="2"/>
      <c r="D25" s="2"/>
      <c r="E25" s="1"/>
      <c r="F25" s="1"/>
    </row>
    <row r="26" spans="1:6" ht="15.75">
      <c r="A26" s="5" t="s">
        <v>13</v>
      </c>
      <c r="B26" s="6"/>
      <c r="C26" s="6"/>
      <c r="D26" s="6"/>
      <c r="E26" s="6"/>
      <c r="F26" s="6"/>
    </row>
    <row r="28" spans="1:6" ht="15" customHeight="1">
      <c r="A28" s="15" t="s">
        <v>8</v>
      </c>
      <c r="B28" s="16">
        <v>1960</v>
      </c>
      <c r="C28" s="16">
        <v>1970</v>
      </c>
      <c r="D28" s="16">
        <v>1980</v>
      </c>
      <c r="E28" s="16">
        <v>1990</v>
      </c>
      <c r="F28" s="17">
        <v>2000</v>
      </c>
    </row>
    <row r="29" spans="1:6" ht="12.75">
      <c r="A29" s="8"/>
      <c r="B29" s="9"/>
      <c r="C29" s="9"/>
      <c r="D29" s="10"/>
      <c r="E29" s="9"/>
      <c r="F29" s="10"/>
    </row>
    <row r="30" spans="1:6" ht="12.75">
      <c r="A30" s="29" t="s">
        <v>0</v>
      </c>
      <c r="B30" s="30">
        <f>(B6/B$6)*100</f>
        <v>100</v>
      </c>
      <c r="C30" s="32">
        <f>(C6/C$6)*100</f>
        <v>100</v>
      </c>
      <c r="D30" s="32">
        <f>(D6/D$6)*100</f>
        <v>100</v>
      </c>
      <c r="E30" s="32">
        <f>(E6/E$6)*100</f>
        <v>100</v>
      </c>
      <c r="F30" s="33">
        <f>(F6/F$6)*100</f>
        <v>100</v>
      </c>
    </row>
    <row r="31" spans="1:6" ht="12.75">
      <c r="A31" s="12"/>
      <c r="B31" s="31"/>
      <c r="C31" s="32"/>
      <c r="D31" s="32"/>
      <c r="E31" s="32"/>
      <c r="F31" s="33"/>
    </row>
    <row r="32" spans="1:6" ht="12.75">
      <c r="A32" s="11" t="s">
        <v>2</v>
      </c>
      <c r="B32" s="32">
        <f aca="true" t="shared" si="1" ref="B32:F35">(B8/B$6)*100</f>
        <v>79.08203902827559</v>
      </c>
      <c r="C32" s="32">
        <f t="shared" si="1"/>
        <v>81.89600643189556</v>
      </c>
      <c r="D32" s="32">
        <f t="shared" si="1"/>
        <v>79.04759140491619</v>
      </c>
      <c r="E32" s="32">
        <f t="shared" si="1"/>
        <v>75.45651665856063</v>
      </c>
      <c r="F32" s="33">
        <f t="shared" si="1"/>
        <v>72.31772533566865</v>
      </c>
    </row>
    <row r="33" spans="1:6" ht="12.75">
      <c r="A33" s="11" t="s">
        <v>3</v>
      </c>
      <c r="B33" s="32">
        <f t="shared" si="1"/>
        <v>9.692590696174925</v>
      </c>
      <c r="C33" s="32">
        <f t="shared" si="1"/>
        <v>8.243528814294603</v>
      </c>
      <c r="D33" s="32">
        <f t="shared" si="1"/>
        <v>9.542226474591347</v>
      </c>
      <c r="E33" s="32">
        <f t="shared" si="1"/>
        <v>10.85669117122905</v>
      </c>
      <c r="F33" s="33">
        <f t="shared" si="1"/>
        <v>12.271767184988985</v>
      </c>
    </row>
    <row r="34" spans="1:6" ht="12.75">
      <c r="A34" s="11" t="s">
        <v>5</v>
      </c>
      <c r="B34" s="32">
        <f t="shared" si="1"/>
        <v>6.772581593370123</v>
      </c>
      <c r="C34" s="32">
        <f t="shared" si="1"/>
        <v>5.994963067255651</v>
      </c>
      <c r="D34" s="32">
        <f t="shared" si="1"/>
        <v>7.3589366957917095</v>
      </c>
      <c r="E34" s="32">
        <f t="shared" si="1"/>
        <v>9.068883777630797</v>
      </c>
      <c r="F34" s="33">
        <f t="shared" si="1"/>
        <v>10.584984197758715</v>
      </c>
    </row>
    <row r="35" spans="1:6" ht="12.75">
      <c r="A35" s="11" t="s">
        <v>4</v>
      </c>
      <c r="B35" s="32">
        <f t="shared" si="1"/>
        <v>4.452788682179363</v>
      </c>
      <c r="C35" s="32">
        <f t="shared" si="1"/>
        <v>3.865501686554195</v>
      </c>
      <c r="D35" s="32">
        <f t="shared" si="1"/>
        <v>4.051245424700759</v>
      </c>
      <c r="E35" s="32">
        <f t="shared" si="1"/>
        <v>4.617908392579512</v>
      </c>
      <c r="F35" s="33">
        <f t="shared" si="1"/>
        <v>4.825523281583641</v>
      </c>
    </row>
    <row r="36" spans="1:6" ht="12.75">
      <c r="A36" s="14"/>
      <c r="B36" s="27"/>
      <c r="C36" s="27"/>
      <c r="D36" s="27"/>
      <c r="E36" s="27"/>
      <c r="F36" s="28"/>
    </row>
    <row r="37" spans="1:6" ht="12.75">
      <c r="A37" s="2"/>
      <c r="B37" s="2"/>
      <c r="C37" s="2"/>
      <c r="D37" s="2"/>
      <c r="E37" s="1"/>
      <c r="F37" s="1"/>
    </row>
    <row r="38" spans="1:6" ht="12.75">
      <c r="A38" s="25" t="s">
        <v>14</v>
      </c>
      <c r="B38" s="7"/>
      <c r="C38" s="7"/>
      <c r="D38" s="7"/>
      <c r="E38" s="7"/>
      <c r="F38" s="7"/>
    </row>
    <row r="39" spans="1:6" ht="12.75">
      <c r="A39" s="25" t="s">
        <v>15</v>
      </c>
      <c r="B39" s="7"/>
      <c r="C39" s="7"/>
      <c r="D39" s="7"/>
      <c r="E39" s="7"/>
      <c r="F39" s="7"/>
    </row>
    <row r="40" spans="1:6" ht="12.75">
      <c r="A40" s="26" t="s">
        <v>16</v>
      </c>
      <c r="C40" s="7"/>
      <c r="D40" s="7"/>
      <c r="E40" s="7"/>
      <c r="F40" s="7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2001-03-20T00:38:10Z</cp:lastPrinted>
  <dcterms:created xsi:type="dcterms:W3CDTF">1998-02-14T01:41:47Z</dcterms:created>
  <dcterms:modified xsi:type="dcterms:W3CDTF">2001-03-20T18:21:03Z</dcterms:modified>
  <cp:category/>
  <cp:version/>
  <cp:contentType/>
  <cp:contentStatus/>
</cp:coreProperties>
</file>